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2.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mc:AlternateContent xmlns:mc="http://schemas.openxmlformats.org/markup-compatibility/2006">
    <mc:Choice Requires="x15">
      <x15ac:absPath xmlns:x15ac="http://schemas.microsoft.com/office/spreadsheetml/2010/11/ac" url="https://ltuse-my.sharepoint.com/personal/dantie_butar_butar_ltu_se/Documents/Paper/Paper 1 (ESPR)/FINAL To resubmit to ESPR 2 October 2024/"/>
    </mc:Choice>
  </mc:AlternateContent>
  <xr:revisionPtr revIDLastSave="1440" documentId="11_F25DC773A252ABDACC104850D9986AFC5BDE58F1" xr6:coauthVersionLast="47" xr6:coauthVersionMax="47" xr10:uidLastSave="{D78E72EE-592B-439E-A302-97C17D2EE477}"/>
  <bookViews>
    <workbookView xWindow="28680" yWindow="-120" windowWidth="29040" windowHeight="15840" activeTab="5" xr2:uid="{00000000-000D-0000-FFFF-FFFF00000000}"/>
  </bookViews>
  <sheets>
    <sheet name="Leachate chemistry" sheetId="1" r:id="rId1"/>
    <sheet name="MinMaxMean values" sheetId="7" r:id="rId2"/>
    <sheet name="Weekly mass leached" sheetId="3" r:id="rId3"/>
    <sheet name="Main species " sheetId="8" r:id="rId4"/>
    <sheet name="Field parameters" sheetId="2" r:id="rId5"/>
    <sheet name="Results LA-ICP-MS" sheetId="9" r:id="rId6"/>
  </sheets>
  <externalReferences>
    <externalReference r:id="rId7"/>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 i="3" l="1"/>
  <c r="AN110" i="3"/>
  <c r="AN109" i="3"/>
  <c r="E40" i="9"/>
  <c r="U41" i="9"/>
  <c r="T41" i="9"/>
  <c r="S41" i="9"/>
  <c r="R41" i="9"/>
  <c r="Q41" i="9"/>
  <c r="P41" i="9"/>
  <c r="O41" i="9"/>
  <c r="N41" i="9"/>
  <c r="M41" i="9"/>
  <c r="L41" i="9"/>
  <c r="K41" i="9"/>
  <c r="J41" i="9"/>
  <c r="I41" i="9"/>
  <c r="H41" i="9"/>
  <c r="G41" i="9"/>
  <c r="F41" i="9"/>
  <c r="E41" i="9"/>
  <c r="U40" i="9"/>
  <c r="T40" i="9"/>
  <c r="S40" i="9"/>
  <c r="R40" i="9"/>
  <c r="Q40" i="9"/>
  <c r="P40" i="9"/>
  <c r="O40" i="9"/>
  <c r="N40" i="9"/>
  <c r="M40" i="9"/>
  <c r="L40" i="9"/>
  <c r="K40" i="9"/>
  <c r="J40" i="9"/>
  <c r="I40" i="9"/>
  <c r="H40" i="9"/>
  <c r="G40" i="9"/>
  <c r="F40" i="9"/>
  <c r="U39" i="9"/>
  <c r="T39" i="9"/>
  <c r="S39" i="9"/>
  <c r="R39" i="9"/>
  <c r="Q39" i="9"/>
  <c r="P39" i="9"/>
  <c r="O39" i="9"/>
  <c r="N39" i="9"/>
  <c r="M39" i="9"/>
  <c r="L39" i="9"/>
  <c r="K39" i="9"/>
  <c r="J39" i="9"/>
  <c r="I39" i="9"/>
  <c r="H39" i="9"/>
  <c r="G39" i="9"/>
  <c r="F39" i="9"/>
  <c r="E39" i="9"/>
  <c r="U38" i="9"/>
  <c r="T38" i="9"/>
  <c r="S38" i="9"/>
  <c r="R38" i="9"/>
  <c r="Q38" i="9"/>
  <c r="P38" i="9"/>
  <c r="O38" i="9"/>
  <c r="N38" i="9"/>
  <c r="M38" i="9"/>
  <c r="L38" i="9"/>
  <c r="K38" i="9"/>
  <c r="J38" i="9"/>
  <c r="I38" i="9"/>
  <c r="H38" i="9"/>
  <c r="G38" i="9"/>
  <c r="F38" i="9"/>
  <c r="E38" i="9"/>
  <c r="B14" i="3"/>
  <c r="U78" i="3" l="1"/>
  <c r="B60" i="3" l="1"/>
  <c r="M67" i="3"/>
  <c r="C89" i="3" l="1"/>
  <c r="D89" i="3"/>
  <c r="E89" i="3"/>
  <c r="F89" i="3"/>
  <c r="G89" i="3"/>
  <c r="H89" i="3"/>
  <c r="I89" i="3"/>
  <c r="J89" i="3"/>
  <c r="K89" i="3"/>
  <c r="L89" i="3"/>
  <c r="M89" i="3"/>
  <c r="N89" i="3"/>
  <c r="O89" i="3"/>
  <c r="P89" i="3"/>
  <c r="Q89" i="3"/>
  <c r="R89" i="3"/>
  <c r="S89" i="3"/>
  <c r="T89" i="3"/>
  <c r="U89" i="3"/>
  <c r="V89" i="3"/>
  <c r="W89" i="3"/>
  <c r="X89" i="3"/>
  <c r="Y89" i="3"/>
  <c r="Z89" i="3"/>
  <c r="AA89" i="3"/>
  <c r="AB89" i="3"/>
  <c r="AC89" i="3"/>
  <c r="AD89" i="3"/>
  <c r="AE89" i="3"/>
  <c r="AF89" i="3"/>
  <c r="AG89" i="3"/>
  <c r="AH89" i="3"/>
  <c r="AI89" i="3"/>
  <c r="AJ89" i="3"/>
  <c r="AK89" i="3"/>
  <c r="AL89" i="3"/>
  <c r="AM89" i="3"/>
  <c r="AN89" i="3"/>
  <c r="AO89" i="3"/>
  <c r="AP89" i="3"/>
  <c r="AQ89" i="3"/>
  <c r="AR89" i="3"/>
  <c r="AS89" i="3"/>
  <c r="AT89" i="3"/>
  <c r="AU89" i="3"/>
  <c r="AV89" i="3"/>
  <c r="AW89" i="3"/>
  <c r="AX89" i="3"/>
  <c r="AY89" i="3"/>
  <c r="AZ89" i="3"/>
  <c r="BA89" i="3"/>
  <c r="BB89" i="3"/>
  <c r="BC89" i="3"/>
  <c r="BD89" i="3"/>
  <c r="BE89" i="3"/>
  <c r="BF89" i="3"/>
  <c r="BG89" i="3"/>
  <c r="BH89" i="3"/>
  <c r="BI89" i="3"/>
  <c r="BJ89" i="3"/>
  <c r="BK89" i="3"/>
  <c r="BL89" i="3"/>
  <c r="BM89" i="3"/>
  <c r="BN89" i="3"/>
  <c r="BO89" i="3"/>
  <c r="BP89" i="3"/>
  <c r="BQ89" i="3"/>
  <c r="BR89" i="3"/>
  <c r="BS89" i="3"/>
  <c r="BT89" i="3"/>
  <c r="C90" i="3"/>
  <c r="D90" i="3"/>
  <c r="E90" i="3"/>
  <c r="F90" i="3"/>
  <c r="G90" i="3"/>
  <c r="H90" i="3"/>
  <c r="I90" i="3"/>
  <c r="J90" i="3"/>
  <c r="K90" i="3"/>
  <c r="L90" i="3"/>
  <c r="M90" i="3"/>
  <c r="N90" i="3"/>
  <c r="O90" i="3"/>
  <c r="P90" i="3"/>
  <c r="Q90" i="3"/>
  <c r="R90" i="3"/>
  <c r="S90" i="3"/>
  <c r="T90" i="3"/>
  <c r="U90" i="3"/>
  <c r="V90" i="3"/>
  <c r="W90" i="3"/>
  <c r="X90" i="3"/>
  <c r="Y90" i="3"/>
  <c r="Z90" i="3"/>
  <c r="AA90" i="3"/>
  <c r="AB90" i="3"/>
  <c r="AC90" i="3"/>
  <c r="AD90" i="3"/>
  <c r="AE90" i="3"/>
  <c r="AF90" i="3"/>
  <c r="AG90" i="3"/>
  <c r="AH90" i="3"/>
  <c r="AI90" i="3"/>
  <c r="AJ90" i="3"/>
  <c r="AK90" i="3"/>
  <c r="AL90" i="3"/>
  <c r="AM90" i="3"/>
  <c r="AN90" i="3"/>
  <c r="AO90" i="3"/>
  <c r="AP90" i="3"/>
  <c r="AQ90" i="3"/>
  <c r="AR90" i="3"/>
  <c r="AS90" i="3"/>
  <c r="AT90" i="3"/>
  <c r="AU90" i="3"/>
  <c r="AV90" i="3"/>
  <c r="AW90" i="3"/>
  <c r="AX90" i="3"/>
  <c r="AY90" i="3"/>
  <c r="AZ90" i="3"/>
  <c r="BA90" i="3"/>
  <c r="BB90" i="3"/>
  <c r="BC90" i="3"/>
  <c r="BD90" i="3"/>
  <c r="BE90" i="3"/>
  <c r="BF90" i="3"/>
  <c r="BG90" i="3"/>
  <c r="BH90" i="3"/>
  <c r="BI90" i="3"/>
  <c r="BJ90" i="3"/>
  <c r="BK90" i="3"/>
  <c r="BL90" i="3"/>
  <c r="BM90" i="3"/>
  <c r="BN90" i="3"/>
  <c r="BO90" i="3"/>
  <c r="BP90" i="3"/>
  <c r="BQ90" i="3"/>
  <c r="BR90" i="3"/>
  <c r="BS90" i="3"/>
  <c r="BT90" i="3"/>
  <c r="C91" i="3"/>
  <c r="D91" i="3"/>
  <c r="E91" i="3"/>
  <c r="F91" i="3"/>
  <c r="G91" i="3"/>
  <c r="H91" i="3"/>
  <c r="I91" i="3"/>
  <c r="J91" i="3"/>
  <c r="K91" i="3"/>
  <c r="L91" i="3"/>
  <c r="M91" i="3"/>
  <c r="N91" i="3"/>
  <c r="O91" i="3"/>
  <c r="P91" i="3"/>
  <c r="Q91" i="3"/>
  <c r="R91" i="3"/>
  <c r="S91" i="3"/>
  <c r="T91" i="3"/>
  <c r="U91" i="3"/>
  <c r="V91" i="3"/>
  <c r="W91" i="3"/>
  <c r="X91" i="3"/>
  <c r="Y91" i="3"/>
  <c r="Z91" i="3"/>
  <c r="AA91" i="3"/>
  <c r="AB91" i="3"/>
  <c r="AC91" i="3"/>
  <c r="AD91" i="3"/>
  <c r="AE91" i="3"/>
  <c r="AF91" i="3"/>
  <c r="AG91" i="3"/>
  <c r="AH91" i="3"/>
  <c r="AI91" i="3"/>
  <c r="AJ91" i="3"/>
  <c r="AK91" i="3"/>
  <c r="AL91" i="3"/>
  <c r="AM91" i="3"/>
  <c r="AN91" i="3"/>
  <c r="AO91" i="3"/>
  <c r="AP91" i="3"/>
  <c r="AQ91" i="3"/>
  <c r="AR91" i="3"/>
  <c r="AS91" i="3"/>
  <c r="AT91" i="3"/>
  <c r="AU91" i="3"/>
  <c r="AV91" i="3"/>
  <c r="AW91" i="3"/>
  <c r="AX91" i="3"/>
  <c r="AY91" i="3"/>
  <c r="AZ91" i="3"/>
  <c r="BA91" i="3"/>
  <c r="BB91" i="3"/>
  <c r="BC91" i="3"/>
  <c r="BD91" i="3"/>
  <c r="BE91" i="3"/>
  <c r="BF91" i="3"/>
  <c r="BG91" i="3"/>
  <c r="BH91" i="3"/>
  <c r="BI91" i="3"/>
  <c r="BJ91" i="3"/>
  <c r="BK91" i="3"/>
  <c r="BL91" i="3"/>
  <c r="BM91" i="3"/>
  <c r="BN91" i="3"/>
  <c r="BO91" i="3"/>
  <c r="BP91" i="3"/>
  <c r="BQ91" i="3"/>
  <c r="BR91" i="3"/>
  <c r="BS91" i="3"/>
  <c r="BT91" i="3"/>
  <c r="C92" i="3"/>
  <c r="D92" i="3"/>
  <c r="E92" i="3"/>
  <c r="F92" i="3"/>
  <c r="G92" i="3"/>
  <c r="H92" i="3"/>
  <c r="I92" i="3"/>
  <c r="J92" i="3"/>
  <c r="K92" i="3"/>
  <c r="L92" i="3"/>
  <c r="M92" i="3"/>
  <c r="N92" i="3"/>
  <c r="O92" i="3"/>
  <c r="P92" i="3"/>
  <c r="Q92" i="3"/>
  <c r="R92" i="3"/>
  <c r="S92" i="3"/>
  <c r="T92" i="3"/>
  <c r="U92" i="3"/>
  <c r="V92" i="3"/>
  <c r="W92" i="3"/>
  <c r="X92" i="3"/>
  <c r="Y92" i="3"/>
  <c r="Z92" i="3"/>
  <c r="AA92" i="3"/>
  <c r="AB92" i="3"/>
  <c r="AC92" i="3"/>
  <c r="AD92" i="3"/>
  <c r="AE92" i="3"/>
  <c r="AF92" i="3"/>
  <c r="AG92" i="3"/>
  <c r="AH92" i="3"/>
  <c r="AI92" i="3"/>
  <c r="AJ92" i="3"/>
  <c r="AK92" i="3"/>
  <c r="AL92" i="3"/>
  <c r="AM92" i="3"/>
  <c r="AN92" i="3"/>
  <c r="AO92" i="3"/>
  <c r="AP92" i="3"/>
  <c r="AQ92" i="3"/>
  <c r="AR92" i="3"/>
  <c r="AS92" i="3"/>
  <c r="AT92" i="3"/>
  <c r="AU92" i="3"/>
  <c r="AV92" i="3"/>
  <c r="AW92" i="3"/>
  <c r="AX92" i="3"/>
  <c r="AY92" i="3"/>
  <c r="AZ92" i="3"/>
  <c r="BA92" i="3"/>
  <c r="BB92" i="3"/>
  <c r="BC92" i="3"/>
  <c r="BD92" i="3"/>
  <c r="BE92" i="3"/>
  <c r="BF92" i="3"/>
  <c r="BG92" i="3"/>
  <c r="BH92" i="3"/>
  <c r="BI92" i="3"/>
  <c r="BJ92" i="3"/>
  <c r="BK92" i="3"/>
  <c r="BL92" i="3"/>
  <c r="BM92" i="3"/>
  <c r="BN92" i="3"/>
  <c r="BO92" i="3"/>
  <c r="BP92" i="3"/>
  <c r="BQ92" i="3"/>
  <c r="BR92" i="3"/>
  <c r="BS92" i="3"/>
  <c r="BT92" i="3"/>
  <c r="C93" i="3"/>
  <c r="D93" i="3"/>
  <c r="E93" i="3"/>
  <c r="F93" i="3"/>
  <c r="G93" i="3"/>
  <c r="H93" i="3"/>
  <c r="I93" i="3"/>
  <c r="J93" i="3"/>
  <c r="K93" i="3"/>
  <c r="L93" i="3"/>
  <c r="M93" i="3"/>
  <c r="N93" i="3"/>
  <c r="O93" i="3"/>
  <c r="P93" i="3"/>
  <c r="Q93" i="3"/>
  <c r="R93" i="3"/>
  <c r="S93" i="3"/>
  <c r="T93" i="3"/>
  <c r="U93" i="3"/>
  <c r="V93" i="3"/>
  <c r="W93" i="3"/>
  <c r="X93" i="3"/>
  <c r="Y93" i="3"/>
  <c r="Z93" i="3"/>
  <c r="AA93" i="3"/>
  <c r="AB93" i="3"/>
  <c r="AC93" i="3"/>
  <c r="AD93" i="3"/>
  <c r="AE93" i="3"/>
  <c r="AF93" i="3"/>
  <c r="AG93" i="3"/>
  <c r="AH93" i="3"/>
  <c r="AI93" i="3"/>
  <c r="AJ93" i="3"/>
  <c r="AK93" i="3"/>
  <c r="AL93" i="3"/>
  <c r="AM93" i="3"/>
  <c r="AN93" i="3"/>
  <c r="AO93" i="3"/>
  <c r="AP93" i="3"/>
  <c r="AQ93" i="3"/>
  <c r="AR93" i="3"/>
  <c r="AS93" i="3"/>
  <c r="AT93" i="3"/>
  <c r="AU93" i="3"/>
  <c r="AV93" i="3"/>
  <c r="AW93" i="3"/>
  <c r="AX93" i="3"/>
  <c r="AY93" i="3"/>
  <c r="AZ93" i="3"/>
  <c r="BA93" i="3"/>
  <c r="BB93" i="3"/>
  <c r="BC93" i="3"/>
  <c r="BD93" i="3"/>
  <c r="BE93" i="3"/>
  <c r="BF93" i="3"/>
  <c r="BG93" i="3"/>
  <c r="BH93" i="3"/>
  <c r="BI93" i="3"/>
  <c r="BJ93" i="3"/>
  <c r="BK93" i="3"/>
  <c r="BL93" i="3"/>
  <c r="BM93" i="3"/>
  <c r="BN93" i="3"/>
  <c r="BO93" i="3"/>
  <c r="BP93" i="3"/>
  <c r="BQ93" i="3"/>
  <c r="BR93" i="3"/>
  <c r="BS93" i="3"/>
  <c r="BT93" i="3"/>
  <c r="C94" i="3"/>
  <c r="D94" i="3"/>
  <c r="E94" i="3"/>
  <c r="F94" i="3"/>
  <c r="G94" i="3"/>
  <c r="H94" i="3"/>
  <c r="I94" i="3"/>
  <c r="J94" i="3"/>
  <c r="K94" i="3"/>
  <c r="L94" i="3"/>
  <c r="M94" i="3"/>
  <c r="N94" i="3"/>
  <c r="O94" i="3"/>
  <c r="P94" i="3"/>
  <c r="Q94" i="3"/>
  <c r="R94" i="3"/>
  <c r="S94" i="3"/>
  <c r="T94" i="3"/>
  <c r="U94" i="3"/>
  <c r="V94" i="3"/>
  <c r="W94" i="3"/>
  <c r="X94" i="3"/>
  <c r="Y94" i="3"/>
  <c r="Z94" i="3"/>
  <c r="AA94" i="3"/>
  <c r="AB94" i="3"/>
  <c r="AC94" i="3"/>
  <c r="AD94" i="3"/>
  <c r="AE94" i="3"/>
  <c r="AF94" i="3"/>
  <c r="AG94" i="3"/>
  <c r="AH94" i="3"/>
  <c r="AI94" i="3"/>
  <c r="AJ94" i="3"/>
  <c r="AK94" i="3"/>
  <c r="AL94" i="3"/>
  <c r="AM94" i="3"/>
  <c r="AN94" i="3"/>
  <c r="AO94" i="3"/>
  <c r="AP94" i="3"/>
  <c r="AQ94" i="3"/>
  <c r="AR94" i="3"/>
  <c r="AS94" i="3"/>
  <c r="AT94" i="3"/>
  <c r="AU94" i="3"/>
  <c r="AV94" i="3"/>
  <c r="AW94" i="3"/>
  <c r="AX94" i="3"/>
  <c r="AY94" i="3"/>
  <c r="AZ94" i="3"/>
  <c r="BA94" i="3"/>
  <c r="BB94" i="3"/>
  <c r="BC94" i="3"/>
  <c r="BD94" i="3"/>
  <c r="BE94" i="3"/>
  <c r="BF94" i="3"/>
  <c r="BG94" i="3"/>
  <c r="BH94" i="3"/>
  <c r="BI94" i="3"/>
  <c r="BJ94" i="3"/>
  <c r="BK94" i="3"/>
  <c r="BL94" i="3"/>
  <c r="BM94" i="3"/>
  <c r="BN94" i="3"/>
  <c r="BO94" i="3"/>
  <c r="BP94" i="3"/>
  <c r="BQ94" i="3"/>
  <c r="BR94" i="3"/>
  <c r="BS94" i="3"/>
  <c r="BT94" i="3"/>
  <c r="C95" i="3"/>
  <c r="D95" i="3"/>
  <c r="E95" i="3"/>
  <c r="F95" i="3"/>
  <c r="G95" i="3"/>
  <c r="H95" i="3"/>
  <c r="I95" i="3"/>
  <c r="J95" i="3"/>
  <c r="K95" i="3"/>
  <c r="L95" i="3"/>
  <c r="M95" i="3"/>
  <c r="N95" i="3"/>
  <c r="O95" i="3"/>
  <c r="P95" i="3"/>
  <c r="Q95" i="3"/>
  <c r="R95" i="3"/>
  <c r="S95" i="3"/>
  <c r="T95" i="3"/>
  <c r="U95" i="3"/>
  <c r="V95" i="3"/>
  <c r="W95" i="3"/>
  <c r="X95" i="3"/>
  <c r="Y95" i="3"/>
  <c r="Z95" i="3"/>
  <c r="AA95" i="3"/>
  <c r="AB95" i="3"/>
  <c r="AC95" i="3"/>
  <c r="AD95" i="3"/>
  <c r="AE95" i="3"/>
  <c r="AF95" i="3"/>
  <c r="AG95" i="3"/>
  <c r="AH95" i="3"/>
  <c r="AI95" i="3"/>
  <c r="AJ95" i="3"/>
  <c r="AK95" i="3"/>
  <c r="AL95" i="3"/>
  <c r="AM95" i="3"/>
  <c r="AN95" i="3"/>
  <c r="AO95" i="3"/>
  <c r="AP95" i="3"/>
  <c r="AQ95" i="3"/>
  <c r="AR95" i="3"/>
  <c r="AS95" i="3"/>
  <c r="AT95" i="3"/>
  <c r="AU95" i="3"/>
  <c r="AV95" i="3"/>
  <c r="AW95" i="3"/>
  <c r="AX95" i="3"/>
  <c r="AY95" i="3"/>
  <c r="AZ95" i="3"/>
  <c r="BA95" i="3"/>
  <c r="BB95" i="3"/>
  <c r="BC95" i="3"/>
  <c r="BD95" i="3"/>
  <c r="BE95" i="3"/>
  <c r="BF95" i="3"/>
  <c r="BG95" i="3"/>
  <c r="BH95" i="3"/>
  <c r="BI95" i="3"/>
  <c r="BJ95" i="3"/>
  <c r="BK95" i="3"/>
  <c r="BL95" i="3"/>
  <c r="BM95" i="3"/>
  <c r="BN95" i="3"/>
  <c r="BO95" i="3"/>
  <c r="BP95" i="3"/>
  <c r="BQ95" i="3"/>
  <c r="BR95" i="3"/>
  <c r="BS95" i="3"/>
  <c r="BT95" i="3"/>
  <c r="C96" i="3"/>
  <c r="D96" i="3"/>
  <c r="E96" i="3"/>
  <c r="F96" i="3"/>
  <c r="G96" i="3"/>
  <c r="H96" i="3"/>
  <c r="I96" i="3"/>
  <c r="J96" i="3"/>
  <c r="K96" i="3"/>
  <c r="L96" i="3"/>
  <c r="M96" i="3"/>
  <c r="N96" i="3"/>
  <c r="O96" i="3"/>
  <c r="P96" i="3"/>
  <c r="Q96" i="3"/>
  <c r="R96" i="3"/>
  <c r="S96" i="3"/>
  <c r="T96" i="3"/>
  <c r="U96" i="3"/>
  <c r="V96" i="3"/>
  <c r="W96" i="3"/>
  <c r="X96" i="3"/>
  <c r="Y96" i="3"/>
  <c r="Z96" i="3"/>
  <c r="AA96" i="3"/>
  <c r="AB96" i="3"/>
  <c r="AC96" i="3"/>
  <c r="AD96" i="3"/>
  <c r="AE96" i="3"/>
  <c r="AF96" i="3"/>
  <c r="AG96" i="3"/>
  <c r="AH96" i="3"/>
  <c r="AI96" i="3"/>
  <c r="AJ96" i="3"/>
  <c r="AK96" i="3"/>
  <c r="AL96" i="3"/>
  <c r="AM96" i="3"/>
  <c r="AN96" i="3"/>
  <c r="AO96" i="3"/>
  <c r="AP96" i="3"/>
  <c r="AQ96" i="3"/>
  <c r="AR96" i="3"/>
  <c r="AS96" i="3"/>
  <c r="AT96" i="3"/>
  <c r="AU96" i="3"/>
  <c r="AV96" i="3"/>
  <c r="AW96" i="3"/>
  <c r="AX96" i="3"/>
  <c r="AY96" i="3"/>
  <c r="AZ96" i="3"/>
  <c r="BA96" i="3"/>
  <c r="BB96" i="3"/>
  <c r="BC96" i="3"/>
  <c r="BD96" i="3"/>
  <c r="BE96" i="3"/>
  <c r="BF96" i="3"/>
  <c r="BG96" i="3"/>
  <c r="BH96" i="3"/>
  <c r="BI96" i="3"/>
  <c r="BJ96" i="3"/>
  <c r="BK96" i="3"/>
  <c r="BL96" i="3"/>
  <c r="BM96" i="3"/>
  <c r="BN96" i="3"/>
  <c r="BO96" i="3"/>
  <c r="BP96" i="3"/>
  <c r="BQ96" i="3"/>
  <c r="BR96" i="3"/>
  <c r="BS96" i="3"/>
  <c r="BT96" i="3"/>
  <c r="C97" i="3"/>
  <c r="D97" i="3"/>
  <c r="E97" i="3"/>
  <c r="F97" i="3"/>
  <c r="G97" i="3"/>
  <c r="H97" i="3"/>
  <c r="I97" i="3"/>
  <c r="J97" i="3"/>
  <c r="K97" i="3"/>
  <c r="L97" i="3"/>
  <c r="M97" i="3"/>
  <c r="N97" i="3"/>
  <c r="O97" i="3"/>
  <c r="P97" i="3"/>
  <c r="Q97" i="3"/>
  <c r="R97" i="3"/>
  <c r="S97" i="3"/>
  <c r="T97" i="3"/>
  <c r="U97" i="3"/>
  <c r="V97" i="3"/>
  <c r="W97" i="3"/>
  <c r="X97" i="3"/>
  <c r="Y97" i="3"/>
  <c r="Z97" i="3"/>
  <c r="AA97" i="3"/>
  <c r="AB97" i="3"/>
  <c r="AC97" i="3"/>
  <c r="AD97" i="3"/>
  <c r="AE97" i="3"/>
  <c r="AF97" i="3"/>
  <c r="AG97" i="3"/>
  <c r="AH97" i="3"/>
  <c r="AI97" i="3"/>
  <c r="AJ97" i="3"/>
  <c r="AK97" i="3"/>
  <c r="AL97" i="3"/>
  <c r="AM97" i="3"/>
  <c r="AN97" i="3"/>
  <c r="AO97" i="3"/>
  <c r="AP97" i="3"/>
  <c r="AQ97" i="3"/>
  <c r="AR97" i="3"/>
  <c r="AS97" i="3"/>
  <c r="AT97" i="3"/>
  <c r="AU97" i="3"/>
  <c r="AV97" i="3"/>
  <c r="AW97" i="3"/>
  <c r="AX97" i="3"/>
  <c r="AY97" i="3"/>
  <c r="AZ97" i="3"/>
  <c r="BA97" i="3"/>
  <c r="BB97" i="3"/>
  <c r="BC97" i="3"/>
  <c r="BD97" i="3"/>
  <c r="BE97" i="3"/>
  <c r="BF97" i="3"/>
  <c r="BG97" i="3"/>
  <c r="BH97" i="3"/>
  <c r="BI97" i="3"/>
  <c r="BJ97" i="3"/>
  <c r="BK97" i="3"/>
  <c r="BL97" i="3"/>
  <c r="BM97" i="3"/>
  <c r="BN97" i="3"/>
  <c r="BO97" i="3"/>
  <c r="BP97" i="3"/>
  <c r="BQ97" i="3"/>
  <c r="BR97" i="3"/>
  <c r="BS97" i="3"/>
  <c r="BT97" i="3"/>
  <c r="C98" i="3"/>
  <c r="D98" i="3"/>
  <c r="E98" i="3"/>
  <c r="F98" i="3"/>
  <c r="G98" i="3"/>
  <c r="H98" i="3"/>
  <c r="I98" i="3"/>
  <c r="J98" i="3"/>
  <c r="K98" i="3"/>
  <c r="L98" i="3"/>
  <c r="M98" i="3"/>
  <c r="N98" i="3"/>
  <c r="O98" i="3"/>
  <c r="P98" i="3"/>
  <c r="Q98" i="3"/>
  <c r="R98" i="3"/>
  <c r="S98" i="3"/>
  <c r="T98" i="3"/>
  <c r="U98" i="3"/>
  <c r="V98" i="3"/>
  <c r="W98" i="3"/>
  <c r="X98" i="3"/>
  <c r="Y98" i="3"/>
  <c r="Z98" i="3"/>
  <c r="AA98" i="3"/>
  <c r="AB98" i="3"/>
  <c r="AC98" i="3"/>
  <c r="AD98" i="3"/>
  <c r="AE98" i="3"/>
  <c r="AF98" i="3"/>
  <c r="AG98" i="3"/>
  <c r="AH98" i="3"/>
  <c r="AI98" i="3"/>
  <c r="AJ98" i="3"/>
  <c r="AK98" i="3"/>
  <c r="AL98" i="3"/>
  <c r="AM98" i="3"/>
  <c r="AN98" i="3"/>
  <c r="AO98" i="3"/>
  <c r="AP98" i="3"/>
  <c r="AQ98" i="3"/>
  <c r="AR98" i="3"/>
  <c r="AS98" i="3"/>
  <c r="AT98" i="3"/>
  <c r="AU98" i="3"/>
  <c r="AV98" i="3"/>
  <c r="AW98" i="3"/>
  <c r="AX98" i="3"/>
  <c r="AY98" i="3"/>
  <c r="AZ98" i="3"/>
  <c r="BA98" i="3"/>
  <c r="BB98" i="3"/>
  <c r="BC98" i="3"/>
  <c r="BD98" i="3"/>
  <c r="BE98" i="3"/>
  <c r="BF98" i="3"/>
  <c r="BG98" i="3"/>
  <c r="BH98" i="3"/>
  <c r="BI98" i="3"/>
  <c r="BJ98" i="3"/>
  <c r="BK98" i="3"/>
  <c r="BL98" i="3"/>
  <c r="BM98" i="3"/>
  <c r="BN98" i="3"/>
  <c r="BO98" i="3"/>
  <c r="BP98" i="3"/>
  <c r="BQ98" i="3"/>
  <c r="BR98" i="3"/>
  <c r="BS98" i="3"/>
  <c r="BT98" i="3"/>
  <c r="C99" i="3"/>
  <c r="D99" i="3"/>
  <c r="E99" i="3"/>
  <c r="F99" i="3"/>
  <c r="G99" i="3"/>
  <c r="H99" i="3"/>
  <c r="I99" i="3"/>
  <c r="J99" i="3"/>
  <c r="K99" i="3"/>
  <c r="L99" i="3"/>
  <c r="M99" i="3"/>
  <c r="N99" i="3"/>
  <c r="O99" i="3"/>
  <c r="P99" i="3"/>
  <c r="Q99" i="3"/>
  <c r="R99" i="3"/>
  <c r="S99" i="3"/>
  <c r="T99" i="3"/>
  <c r="U99" i="3"/>
  <c r="V99" i="3"/>
  <c r="W99" i="3"/>
  <c r="X99" i="3"/>
  <c r="Y99" i="3"/>
  <c r="Z99" i="3"/>
  <c r="AA99" i="3"/>
  <c r="AB99" i="3"/>
  <c r="AC99" i="3"/>
  <c r="AD99" i="3"/>
  <c r="AE99" i="3"/>
  <c r="AF99" i="3"/>
  <c r="AG99" i="3"/>
  <c r="AH99" i="3"/>
  <c r="AI99" i="3"/>
  <c r="AJ99" i="3"/>
  <c r="AK99" i="3"/>
  <c r="AL99" i="3"/>
  <c r="AM99" i="3"/>
  <c r="AN99" i="3"/>
  <c r="AO99" i="3"/>
  <c r="AP99" i="3"/>
  <c r="AQ99" i="3"/>
  <c r="AR99" i="3"/>
  <c r="AS99" i="3"/>
  <c r="AT99" i="3"/>
  <c r="AU99" i="3"/>
  <c r="AV99" i="3"/>
  <c r="AW99" i="3"/>
  <c r="AX99" i="3"/>
  <c r="AY99" i="3"/>
  <c r="AZ99" i="3"/>
  <c r="BA99" i="3"/>
  <c r="BB99" i="3"/>
  <c r="BC99" i="3"/>
  <c r="BD99" i="3"/>
  <c r="BE99" i="3"/>
  <c r="BF99" i="3"/>
  <c r="BG99" i="3"/>
  <c r="BH99" i="3"/>
  <c r="BI99" i="3"/>
  <c r="BJ99" i="3"/>
  <c r="BK99" i="3"/>
  <c r="BL99" i="3"/>
  <c r="BM99" i="3"/>
  <c r="BN99" i="3"/>
  <c r="BO99" i="3"/>
  <c r="BP99" i="3"/>
  <c r="BQ99" i="3"/>
  <c r="BR99" i="3"/>
  <c r="BS99" i="3"/>
  <c r="BT99" i="3"/>
  <c r="C100" i="3"/>
  <c r="D100" i="3"/>
  <c r="E100" i="3"/>
  <c r="F100" i="3"/>
  <c r="G100" i="3"/>
  <c r="H100" i="3"/>
  <c r="I100" i="3"/>
  <c r="J100" i="3"/>
  <c r="K100" i="3"/>
  <c r="L100" i="3"/>
  <c r="M100" i="3"/>
  <c r="N100" i="3"/>
  <c r="O100" i="3"/>
  <c r="P100" i="3"/>
  <c r="Q100" i="3"/>
  <c r="R100" i="3"/>
  <c r="S100" i="3"/>
  <c r="T100" i="3"/>
  <c r="U100" i="3"/>
  <c r="V100" i="3"/>
  <c r="W100" i="3"/>
  <c r="X100" i="3"/>
  <c r="Y100" i="3"/>
  <c r="Z100" i="3"/>
  <c r="AA100" i="3"/>
  <c r="AB100" i="3"/>
  <c r="AC100" i="3"/>
  <c r="AD100" i="3"/>
  <c r="AE100" i="3"/>
  <c r="AF100" i="3"/>
  <c r="AG100" i="3"/>
  <c r="AH100" i="3"/>
  <c r="AI100" i="3"/>
  <c r="AJ100" i="3"/>
  <c r="AK100" i="3"/>
  <c r="AL100" i="3"/>
  <c r="AM100" i="3"/>
  <c r="AN100" i="3"/>
  <c r="AO100" i="3"/>
  <c r="AP100" i="3"/>
  <c r="AQ100" i="3"/>
  <c r="AR100" i="3"/>
  <c r="AS100" i="3"/>
  <c r="AT100" i="3"/>
  <c r="AU100" i="3"/>
  <c r="AV100" i="3"/>
  <c r="AW100" i="3"/>
  <c r="AX100" i="3"/>
  <c r="AY100" i="3"/>
  <c r="AZ100" i="3"/>
  <c r="BA100" i="3"/>
  <c r="BB100" i="3"/>
  <c r="BC100" i="3"/>
  <c r="BD100" i="3"/>
  <c r="BE100" i="3"/>
  <c r="BF100" i="3"/>
  <c r="BG100" i="3"/>
  <c r="BH100" i="3"/>
  <c r="BI100" i="3"/>
  <c r="BJ100" i="3"/>
  <c r="BK100" i="3"/>
  <c r="BL100" i="3"/>
  <c r="BM100" i="3"/>
  <c r="BN100" i="3"/>
  <c r="BO100" i="3"/>
  <c r="BP100" i="3"/>
  <c r="BQ100" i="3"/>
  <c r="BR100" i="3"/>
  <c r="BS100" i="3"/>
  <c r="BT100" i="3"/>
  <c r="C101" i="3"/>
  <c r="D101" i="3"/>
  <c r="E101" i="3"/>
  <c r="F101" i="3"/>
  <c r="G101" i="3"/>
  <c r="H101" i="3"/>
  <c r="I101" i="3"/>
  <c r="J101" i="3"/>
  <c r="K101" i="3"/>
  <c r="L101" i="3"/>
  <c r="M101" i="3"/>
  <c r="N101" i="3"/>
  <c r="O101" i="3"/>
  <c r="P101" i="3"/>
  <c r="Q101" i="3"/>
  <c r="R101" i="3"/>
  <c r="S101" i="3"/>
  <c r="T101" i="3"/>
  <c r="U101" i="3"/>
  <c r="V101" i="3"/>
  <c r="W101" i="3"/>
  <c r="X101" i="3"/>
  <c r="Y101" i="3"/>
  <c r="Z101" i="3"/>
  <c r="AA101" i="3"/>
  <c r="AB101" i="3"/>
  <c r="AC101" i="3"/>
  <c r="AD101" i="3"/>
  <c r="AE101" i="3"/>
  <c r="AF101" i="3"/>
  <c r="AG101" i="3"/>
  <c r="AH101" i="3"/>
  <c r="AI101" i="3"/>
  <c r="AJ101" i="3"/>
  <c r="AK101" i="3"/>
  <c r="AL101" i="3"/>
  <c r="AM101" i="3"/>
  <c r="AN101" i="3"/>
  <c r="AO101" i="3"/>
  <c r="AP101" i="3"/>
  <c r="AQ101" i="3"/>
  <c r="AR101" i="3"/>
  <c r="AS101" i="3"/>
  <c r="AT101" i="3"/>
  <c r="AU101" i="3"/>
  <c r="AV101" i="3"/>
  <c r="AW101" i="3"/>
  <c r="AX101" i="3"/>
  <c r="AY101" i="3"/>
  <c r="AZ101" i="3"/>
  <c r="BA101" i="3"/>
  <c r="BB101" i="3"/>
  <c r="BC101" i="3"/>
  <c r="BD101" i="3"/>
  <c r="BE101" i="3"/>
  <c r="BF101" i="3"/>
  <c r="BG101" i="3"/>
  <c r="BH101" i="3"/>
  <c r="BI101" i="3"/>
  <c r="BJ101" i="3"/>
  <c r="BK101" i="3"/>
  <c r="BL101" i="3"/>
  <c r="BM101" i="3"/>
  <c r="BN101" i="3"/>
  <c r="BO101" i="3"/>
  <c r="BP101" i="3"/>
  <c r="BQ101" i="3"/>
  <c r="BR101" i="3"/>
  <c r="BS101" i="3"/>
  <c r="BT101" i="3"/>
  <c r="C102" i="3"/>
  <c r="D102" i="3"/>
  <c r="E102" i="3"/>
  <c r="F102" i="3"/>
  <c r="G102" i="3"/>
  <c r="H102" i="3"/>
  <c r="I102" i="3"/>
  <c r="J102" i="3"/>
  <c r="K102" i="3"/>
  <c r="L102" i="3"/>
  <c r="M102" i="3"/>
  <c r="N102" i="3"/>
  <c r="O102" i="3"/>
  <c r="P102" i="3"/>
  <c r="Q102" i="3"/>
  <c r="R102" i="3"/>
  <c r="S102" i="3"/>
  <c r="T102" i="3"/>
  <c r="U102" i="3"/>
  <c r="V102" i="3"/>
  <c r="W102" i="3"/>
  <c r="X102" i="3"/>
  <c r="Y102" i="3"/>
  <c r="Z102" i="3"/>
  <c r="AA102" i="3"/>
  <c r="AB102" i="3"/>
  <c r="AC102" i="3"/>
  <c r="AD102" i="3"/>
  <c r="AE102" i="3"/>
  <c r="AF102" i="3"/>
  <c r="AG102" i="3"/>
  <c r="AH102" i="3"/>
  <c r="AI102" i="3"/>
  <c r="AJ102" i="3"/>
  <c r="AK102" i="3"/>
  <c r="AL102" i="3"/>
  <c r="AM102" i="3"/>
  <c r="AN102" i="3"/>
  <c r="AO102" i="3"/>
  <c r="AP102" i="3"/>
  <c r="AQ102" i="3"/>
  <c r="AR102" i="3"/>
  <c r="AS102" i="3"/>
  <c r="AT102" i="3"/>
  <c r="AU102" i="3"/>
  <c r="AV102" i="3"/>
  <c r="AW102" i="3"/>
  <c r="AX102" i="3"/>
  <c r="AY102" i="3"/>
  <c r="AZ102" i="3"/>
  <c r="BA102" i="3"/>
  <c r="BB102" i="3"/>
  <c r="BC102" i="3"/>
  <c r="BD102" i="3"/>
  <c r="BE102" i="3"/>
  <c r="BF102" i="3"/>
  <c r="BG102" i="3"/>
  <c r="BH102" i="3"/>
  <c r="BI102" i="3"/>
  <c r="BJ102" i="3"/>
  <c r="BK102" i="3"/>
  <c r="BL102" i="3"/>
  <c r="BM102" i="3"/>
  <c r="BN102" i="3"/>
  <c r="BO102" i="3"/>
  <c r="BP102" i="3"/>
  <c r="BQ102" i="3"/>
  <c r="BR102" i="3"/>
  <c r="BS102" i="3"/>
  <c r="BT102" i="3"/>
  <c r="C103" i="3"/>
  <c r="D103" i="3"/>
  <c r="E103" i="3"/>
  <c r="F103" i="3"/>
  <c r="G103" i="3"/>
  <c r="H103" i="3"/>
  <c r="I103" i="3"/>
  <c r="J103" i="3"/>
  <c r="K103" i="3"/>
  <c r="L103" i="3"/>
  <c r="M103" i="3"/>
  <c r="N103" i="3"/>
  <c r="O103" i="3"/>
  <c r="P103" i="3"/>
  <c r="Q103" i="3"/>
  <c r="R103" i="3"/>
  <c r="S103" i="3"/>
  <c r="T103" i="3"/>
  <c r="U103" i="3"/>
  <c r="V103" i="3"/>
  <c r="W103" i="3"/>
  <c r="X103" i="3"/>
  <c r="Y103" i="3"/>
  <c r="Z103" i="3"/>
  <c r="AA103" i="3"/>
  <c r="AB103" i="3"/>
  <c r="AC103" i="3"/>
  <c r="AD103" i="3"/>
  <c r="AE103" i="3"/>
  <c r="AF103" i="3"/>
  <c r="AG103" i="3"/>
  <c r="AH103" i="3"/>
  <c r="AI103" i="3"/>
  <c r="AJ103" i="3"/>
  <c r="AK103" i="3"/>
  <c r="AL103" i="3"/>
  <c r="AM103" i="3"/>
  <c r="AN103" i="3"/>
  <c r="AO103" i="3"/>
  <c r="AP103" i="3"/>
  <c r="AQ103" i="3"/>
  <c r="AR103" i="3"/>
  <c r="AS103" i="3"/>
  <c r="AT103" i="3"/>
  <c r="AU103" i="3"/>
  <c r="AV103" i="3"/>
  <c r="AW103" i="3"/>
  <c r="AX103" i="3"/>
  <c r="AY103" i="3"/>
  <c r="AZ103" i="3"/>
  <c r="BA103" i="3"/>
  <c r="BB103" i="3"/>
  <c r="BC103" i="3"/>
  <c r="BD103" i="3"/>
  <c r="BE103" i="3"/>
  <c r="BF103" i="3"/>
  <c r="BG103" i="3"/>
  <c r="BH103" i="3"/>
  <c r="BI103" i="3"/>
  <c r="BJ103" i="3"/>
  <c r="BK103" i="3"/>
  <c r="BL103" i="3"/>
  <c r="BM103" i="3"/>
  <c r="BN103" i="3"/>
  <c r="BO103" i="3"/>
  <c r="BP103" i="3"/>
  <c r="BQ103" i="3"/>
  <c r="BR103" i="3"/>
  <c r="BS103" i="3"/>
  <c r="BT103" i="3"/>
  <c r="C104" i="3"/>
  <c r="D104" i="3"/>
  <c r="E104" i="3"/>
  <c r="F104" i="3"/>
  <c r="G104" i="3"/>
  <c r="H104" i="3"/>
  <c r="I104" i="3"/>
  <c r="J104" i="3"/>
  <c r="K104" i="3"/>
  <c r="L104" i="3"/>
  <c r="M104" i="3"/>
  <c r="N104" i="3"/>
  <c r="O104" i="3"/>
  <c r="P104" i="3"/>
  <c r="Q104" i="3"/>
  <c r="R104" i="3"/>
  <c r="S104" i="3"/>
  <c r="T104" i="3"/>
  <c r="U104" i="3"/>
  <c r="V104" i="3"/>
  <c r="W104" i="3"/>
  <c r="X104" i="3"/>
  <c r="Y104" i="3"/>
  <c r="Z104" i="3"/>
  <c r="AA104" i="3"/>
  <c r="AB104" i="3"/>
  <c r="AC104" i="3"/>
  <c r="AD104" i="3"/>
  <c r="AE104" i="3"/>
  <c r="AF104" i="3"/>
  <c r="AG104" i="3"/>
  <c r="AH104" i="3"/>
  <c r="AI104" i="3"/>
  <c r="AJ104" i="3"/>
  <c r="AK104" i="3"/>
  <c r="AL104" i="3"/>
  <c r="AM104" i="3"/>
  <c r="AN104" i="3"/>
  <c r="AO104" i="3"/>
  <c r="AP104" i="3"/>
  <c r="AQ104" i="3"/>
  <c r="AR104" i="3"/>
  <c r="AS104" i="3"/>
  <c r="AT104" i="3"/>
  <c r="AU104" i="3"/>
  <c r="AV104" i="3"/>
  <c r="AW104" i="3"/>
  <c r="AX104" i="3"/>
  <c r="AY104" i="3"/>
  <c r="AZ104" i="3"/>
  <c r="BA104" i="3"/>
  <c r="BB104" i="3"/>
  <c r="BC104" i="3"/>
  <c r="BD104" i="3"/>
  <c r="BE104" i="3"/>
  <c r="BF104" i="3"/>
  <c r="BG104" i="3"/>
  <c r="BH104" i="3"/>
  <c r="BI104" i="3"/>
  <c r="BJ104" i="3"/>
  <c r="BK104" i="3"/>
  <c r="BL104" i="3"/>
  <c r="BM104" i="3"/>
  <c r="BN104" i="3"/>
  <c r="BO104" i="3"/>
  <c r="BP104" i="3"/>
  <c r="BQ104" i="3"/>
  <c r="BR104" i="3"/>
  <c r="BS104" i="3"/>
  <c r="BT104" i="3"/>
  <c r="C105" i="3"/>
  <c r="D105" i="3"/>
  <c r="E105" i="3"/>
  <c r="F105" i="3"/>
  <c r="G105" i="3"/>
  <c r="H105" i="3"/>
  <c r="I105" i="3"/>
  <c r="J105" i="3"/>
  <c r="K105" i="3"/>
  <c r="L105" i="3"/>
  <c r="M105" i="3"/>
  <c r="N105" i="3"/>
  <c r="O105" i="3"/>
  <c r="P105" i="3"/>
  <c r="Q105" i="3"/>
  <c r="R105" i="3"/>
  <c r="S105" i="3"/>
  <c r="T105" i="3"/>
  <c r="U105" i="3"/>
  <c r="V105" i="3"/>
  <c r="W105" i="3"/>
  <c r="X105" i="3"/>
  <c r="Y105" i="3"/>
  <c r="Z105" i="3"/>
  <c r="AA105" i="3"/>
  <c r="AB105" i="3"/>
  <c r="AC105" i="3"/>
  <c r="AD105" i="3"/>
  <c r="AE105" i="3"/>
  <c r="AF105" i="3"/>
  <c r="AG105" i="3"/>
  <c r="AH105" i="3"/>
  <c r="AI105" i="3"/>
  <c r="AJ105" i="3"/>
  <c r="AK105" i="3"/>
  <c r="AL105" i="3"/>
  <c r="AM105" i="3"/>
  <c r="AN105" i="3"/>
  <c r="AO105" i="3"/>
  <c r="AP105" i="3"/>
  <c r="AQ105" i="3"/>
  <c r="AR105" i="3"/>
  <c r="AS105" i="3"/>
  <c r="AT105" i="3"/>
  <c r="AU105" i="3"/>
  <c r="AV105" i="3"/>
  <c r="AW105" i="3"/>
  <c r="AX105" i="3"/>
  <c r="AY105" i="3"/>
  <c r="AZ105" i="3"/>
  <c r="BA105" i="3"/>
  <c r="BB105" i="3"/>
  <c r="BC105" i="3"/>
  <c r="BD105" i="3"/>
  <c r="BE105" i="3"/>
  <c r="BF105" i="3"/>
  <c r="BG105" i="3"/>
  <c r="BH105" i="3"/>
  <c r="BI105" i="3"/>
  <c r="BJ105" i="3"/>
  <c r="BK105" i="3"/>
  <c r="BL105" i="3"/>
  <c r="BM105" i="3"/>
  <c r="BN105" i="3"/>
  <c r="BO105" i="3"/>
  <c r="BP105" i="3"/>
  <c r="BQ105" i="3"/>
  <c r="BR105" i="3"/>
  <c r="BS105" i="3"/>
  <c r="BT105" i="3"/>
  <c r="C106" i="3"/>
  <c r="D106" i="3"/>
  <c r="E106" i="3"/>
  <c r="F106" i="3"/>
  <c r="G106" i="3"/>
  <c r="H106" i="3"/>
  <c r="I106" i="3"/>
  <c r="J106" i="3"/>
  <c r="K106" i="3"/>
  <c r="L106" i="3"/>
  <c r="M106" i="3"/>
  <c r="N106" i="3"/>
  <c r="O106" i="3"/>
  <c r="P106" i="3"/>
  <c r="Q106" i="3"/>
  <c r="R106" i="3"/>
  <c r="S106" i="3"/>
  <c r="T106" i="3"/>
  <c r="U106" i="3"/>
  <c r="V106" i="3"/>
  <c r="W106" i="3"/>
  <c r="X106" i="3"/>
  <c r="Y106" i="3"/>
  <c r="Z106" i="3"/>
  <c r="AA106" i="3"/>
  <c r="AB106" i="3"/>
  <c r="AC106" i="3"/>
  <c r="AD106" i="3"/>
  <c r="AE106" i="3"/>
  <c r="AF106" i="3"/>
  <c r="AG106" i="3"/>
  <c r="AH106" i="3"/>
  <c r="AI106" i="3"/>
  <c r="AJ106" i="3"/>
  <c r="AK106" i="3"/>
  <c r="AL106" i="3"/>
  <c r="AM106" i="3"/>
  <c r="AN106" i="3"/>
  <c r="AO106" i="3"/>
  <c r="AP106" i="3"/>
  <c r="AQ106" i="3"/>
  <c r="AR106" i="3"/>
  <c r="AS106" i="3"/>
  <c r="AT106" i="3"/>
  <c r="AU106" i="3"/>
  <c r="AV106" i="3"/>
  <c r="AW106" i="3"/>
  <c r="AX106" i="3"/>
  <c r="AY106" i="3"/>
  <c r="AZ106" i="3"/>
  <c r="BA106" i="3"/>
  <c r="BB106" i="3"/>
  <c r="BC106" i="3"/>
  <c r="BD106" i="3"/>
  <c r="BE106" i="3"/>
  <c r="BF106" i="3"/>
  <c r="BG106" i="3"/>
  <c r="BH106" i="3"/>
  <c r="BI106" i="3"/>
  <c r="BJ106" i="3"/>
  <c r="BK106" i="3"/>
  <c r="BL106" i="3"/>
  <c r="BM106" i="3"/>
  <c r="BN106" i="3"/>
  <c r="BO106" i="3"/>
  <c r="BP106" i="3"/>
  <c r="BQ106" i="3"/>
  <c r="BR106" i="3"/>
  <c r="BS106" i="3"/>
  <c r="BT106" i="3"/>
  <c r="C107" i="3"/>
  <c r="D107" i="3"/>
  <c r="E107" i="3"/>
  <c r="F107" i="3"/>
  <c r="G107" i="3"/>
  <c r="H107" i="3"/>
  <c r="I107" i="3"/>
  <c r="J107" i="3"/>
  <c r="K107" i="3"/>
  <c r="L107" i="3"/>
  <c r="M107" i="3"/>
  <c r="N107" i="3"/>
  <c r="O107" i="3"/>
  <c r="P107" i="3"/>
  <c r="Q107" i="3"/>
  <c r="R107" i="3"/>
  <c r="S107" i="3"/>
  <c r="T107" i="3"/>
  <c r="U107" i="3"/>
  <c r="V107" i="3"/>
  <c r="W107" i="3"/>
  <c r="X107" i="3"/>
  <c r="Y107" i="3"/>
  <c r="Z107" i="3"/>
  <c r="AA107" i="3"/>
  <c r="AB107" i="3"/>
  <c r="AC107" i="3"/>
  <c r="AD107" i="3"/>
  <c r="AE107" i="3"/>
  <c r="AF107" i="3"/>
  <c r="AG107" i="3"/>
  <c r="AH107" i="3"/>
  <c r="AI107" i="3"/>
  <c r="AJ107" i="3"/>
  <c r="AK107" i="3"/>
  <c r="AL107" i="3"/>
  <c r="AM107" i="3"/>
  <c r="AN107" i="3"/>
  <c r="AO107" i="3"/>
  <c r="AP107" i="3"/>
  <c r="AQ107" i="3"/>
  <c r="AR107" i="3"/>
  <c r="AS107" i="3"/>
  <c r="AT107" i="3"/>
  <c r="AU107" i="3"/>
  <c r="AV107" i="3"/>
  <c r="AW107" i="3"/>
  <c r="AX107" i="3"/>
  <c r="AY107" i="3"/>
  <c r="AZ107" i="3"/>
  <c r="BA107" i="3"/>
  <c r="BB107" i="3"/>
  <c r="BC107" i="3"/>
  <c r="BD107" i="3"/>
  <c r="BE107" i="3"/>
  <c r="BF107" i="3"/>
  <c r="BG107" i="3"/>
  <c r="BH107" i="3"/>
  <c r="BI107" i="3"/>
  <c r="BJ107" i="3"/>
  <c r="BK107" i="3"/>
  <c r="BL107" i="3"/>
  <c r="BM107" i="3"/>
  <c r="BN107" i="3"/>
  <c r="BO107" i="3"/>
  <c r="BP107" i="3"/>
  <c r="BQ107" i="3"/>
  <c r="BR107" i="3"/>
  <c r="BS107" i="3"/>
  <c r="BT107" i="3"/>
  <c r="C108" i="3"/>
  <c r="D108" i="3"/>
  <c r="E108" i="3"/>
  <c r="F108" i="3"/>
  <c r="G108" i="3"/>
  <c r="H108" i="3"/>
  <c r="I108" i="3"/>
  <c r="J108" i="3"/>
  <c r="K108" i="3"/>
  <c r="L108" i="3"/>
  <c r="M108" i="3"/>
  <c r="N108" i="3"/>
  <c r="O108" i="3"/>
  <c r="P108" i="3"/>
  <c r="Q108" i="3"/>
  <c r="R108" i="3"/>
  <c r="S108" i="3"/>
  <c r="T108" i="3"/>
  <c r="U108" i="3"/>
  <c r="V108" i="3"/>
  <c r="W108" i="3"/>
  <c r="X108" i="3"/>
  <c r="Y108" i="3"/>
  <c r="Z108" i="3"/>
  <c r="AA108" i="3"/>
  <c r="AB108" i="3"/>
  <c r="AC108" i="3"/>
  <c r="AD108" i="3"/>
  <c r="AE108" i="3"/>
  <c r="AF108" i="3"/>
  <c r="AG108" i="3"/>
  <c r="AH108" i="3"/>
  <c r="AI108" i="3"/>
  <c r="AJ108" i="3"/>
  <c r="AK108" i="3"/>
  <c r="AL108" i="3"/>
  <c r="AM108" i="3"/>
  <c r="AN108" i="3"/>
  <c r="AO108" i="3"/>
  <c r="AP108" i="3"/>
  <c r="AQ108" i="3"/>
  <c r="AR108" i="3"/>
  <c r="AS108" i="3"/>
  <c r="AT108" i="3"/>
  <c r="AU108" i="3"/>
  <c r="AV108" i="3"/>
  <c r="AW108" i="3"/>
  <c r="AX108" i="3"/>
  <c r="AY108" i="3"/>
  <c r="AZ108" i="3"/>
  <c r="BA108" i="3"/>
  <c r="BB108" i="3"/>
  <c r="BC108" i="3"/>
  <c r="BD108" i="3"/>
  <c r="BE108" i="3"/>
  <c r="BF108" i="3"/>
  <c r="BG108" i="3"/>
  <c r="BH108" i="3"/>
  <c r="BI108" i="3"/>
  <c r="BJ108" i="3"/>
  <c r="BK108" i="3"/>
  <c r="BL108" i="3"/>
  <c r="BM108" i="3"/>
  <c r="BN108" i="3"/>
  <c r="BO108" i="3"/>
  <c r="BP108" i="3"/>
  <c r="BQ108" i="3"/>
  <c r="BR108" i="3"/>
  <c r="BS108" i="3"/>
  <c r="BT108" i="3"/>
  <c r="C109" i="3"/>
  <c r="D109" i="3"/>
  <c r="E109" i="3"/>
  <c r="F109" i="3"/>
  <c r="G109" i="3"/>
  <c r="H109" i="3"/>
  <c r="I109" i="3"/>
  <c r="J109" i="3"/>
  <c r="K109" i="3"/>
  <c r="L109" i="3"/>
  <c r="M109" i="3"/>
  <c r="N109" i="3"/>
  <c r="O109" i="3"/>
  <c r="P109" i="3"/>
  <c r="Q109" i="3"/>
  <c r="R109" i="3"/>
  <c r="S109" i="3"/>
  <c r="T109" i="3"/>
  <c r="U109" i="3"/>
  <c r="V109" i="3"/>
  <c r="W109" i="3"/>
  <c r="X109" i="3"/>
  <c r="Y109" i="3"/>
  <c r="Z109" i="3"/>
  <c r="AA109" i="3"/>
  <c r="AB109" i="3"/>
  <c r="AC109" i="3"/>
  <c r="AD109" i="3"/>
  <c r="AE109" i="3"/>
  <c r="AF109" i="3"/>
  <c r="AG109" i="3"/>
  <c r="AH109" i="3"/>
  <c r="AI109" i="3"/>
  <c r="AJ109" i="3"/>
  <c r="AK109" i="3"/>
  <c r="AL109" i="3"/>
  <c r="AM109" i="3"/>
  <c r="AO109" i="3"/>
  <c r="AP109" i="3"/>
  <c r="AQ109" i="3"/>
  <c r="AR109" i="3"/>
  <c r="AS109" i="3"/>
  <c r="AT109" i="3"/>
  <c r="AU109" i="3"/>
  <c r="AV109" i="3"/>
  <c r="AW109" i="3"/>
  <c r="AX109" i="3"/>
  <c r="AY109" i="3"/>
  <c r="AZ109" i="3"/>
  <c r="BA109" i="3"/>
  <c r="BB109" i="3"/>
  <c r="BC109" i="3"/>
  <c r="BD109" i="3"/>
  <c r="BE109" i="3"/>
  <c r="BF109" i="3"/>
  <c r="BG109" i="3"/>
  <c r="BH109" i="3"/>
  <c r="BI109" i="3"/>
  <c r="BJ109" i="3"/>
  <c r="BK109" i="3"/>
  <c r="BL109" i="3"/>
  <c r="BM109" i="3"/>
  <c r="BN109" i="3"/>
  <c r="BO109" i="3"/>
  <c r="BP109" i="3"/>
  <c r="BQ109" i="3"/>
  <c r="BR109" i="3"/>
  <c r="BS109" i="3"/>
  <c r="BT109" i="3"/>
  <c r="C110" i="3"/>
  <c r="D110" i="3"/>
  <c r="E110" i="3"/>
  <c r="F110" i="3"/>
  <c r="G110" i="3"/>
  <c r="H110" i="3"/>
  <c r="I110" i="3"/>
  <c r="J110" i="3"/>
  <c r="K110" i="3"/>
  <c r="L110" i="3"/>
  <c r="M110" i="3"/>
  <c r="N110" i="3"/>
  <c r="O110" i="3"/>
  <c r="P110" i="3"/>
  <c r="Q110" i="3"/>
  <c r="R110" i="3"/>
  <c r="S110" i="3"/>
  <c r="T110" i="3"/>
  <c r="U110" i="3"/>
  <c r="V110" i="3"/>
  <c r="W110" i="3"/>
  <c r="X110" i="3"/>
  <c r="Y110" i="3"/>
  <c r="Z110" i="3"/>
  <c r="AA110" i="3"/>
  <c r="AB110" i="3"/>
  <c r="AC110" i="3"/>
  <c r="AD110" i="3"/>
  <c r="AE110" i="3"/>
  <c r="AF110" i="3"/>
  <c r="AG110" i="3"/>
  <c r="AH110" i="3"/>
  <c r="AI110" i="3"/>
  <c r="AJ110" i="3"/>
  <c r="AK110" i="3"/>
  <c r="AL110" i="3"/>
  <c r="AM110" i="3"/>
  <c r="AO110" i="3"/>
  <c r="AP110" i="3"/>
  <c r="AQ110" i="3"/>
  <c r="AR110" i="3"/>
  <c r="AS110" i="3"/>
  <c r="AT110" i="3"/>
  <c r="AU110" i="3"/>
  <c r="AV110" i="3"/>
  <c r="AW110" i="3"/>
  <c r="AX110" i="3"/>
  <c r="AY110" i="3"/>
  <c r="AZ110" i="3"/>
  <c r="BA110" i="3"/>
  <c r="BB110" i="3"/>
  <c r="BC110" i="3"/>
  <c r="BD110" i="3"/>
  <c r="BE110" i="3"/>
  <c r="BF110" i="3"/>
  <c r="BG110" i="3"/>
  <c r="BH110" i="3"/>
  <c r="BI110" i="3"/>
  <c r="BJ110" i="3"/>
  <c r="BK110" i="3"/>
  <c r="BL110" i="3"/>
  <c r="BM110" i="3"/>
  <c r="BN110" i="3"/>
  <c r="BO110" i="3"/>
  <c r="BP110" i="3"/>
  <c r="BQ110" i="3"/>
  <c r="BR110" i="3"/>
  <c r="BS110" i="3"/>
  <c r="BT110" i="3"/>
  <c r="B110" i="3"/>
  <c r="B109" i="3"/>
  <c r="B108" i="3"/>
  <c r="B107" i="3"/>
  <c r="B106" i="3"/>
  <c r="B105" i="3"/>
  <c r="B104" i="3"/>
  <c r="B103" i="3"/>
  <c r="B102" i="3"/>
  <c r="B101" i="3"/>
  <c r="B100" i="3"/>
  <c r="B99" i="3"/>
  <c r="B98" i="3"/>
  <c r="B97" i="3"/>
  <c r="B83" i="3"/>
  <c r="B96" i="3"/>
  <c r="B95" i="3"/>
  <c r="B94" i="3"/>
  <c r="B93" i="3"/>
  <c r="B92" i="3"/>
  <c r="B91" i="3"/>
  <c r="B89" i="3"/>
  <c r="B90" i="3"/>
  <c r="C60" i="3"/>
  <c r="D60" i="3"/>
  <c r="E60" i="3"/>
  <c r="F60" i="3"/>
  <c r="G60" i="3"/>
  <c r="H60" i="3"/>
  <c r="I60" i="3"/>
  <c r="J60" i="3"/>
  <c r="K60" i="3"/>
  <c r="L60" i="3"/>
  <c r="M60" i="3"/>
  <c r="N60" i="3"/>
  <c r="O60" i="3"/>
  <c r="P60" i="3"/>
  <c r="Q60" i="3"/>
  <c r="R60" i="3"/>
  <c r="S60" i="3"/>
  <c r="T60" i="3"/>
  <c r="U60" i="3"/>
  <c r="V60" i="3"/>
  <c r="W60" i="3"/>
  <c r="X60" i="3"/>
  <c r="Y60" i="3"/>
  <c r="Z60" i="3"/>
  <c r="AA60" i="3"/>
  <c r="AB60" i="3"/>
  <c r="AC60" i="3"/>
  <c r="AD60" i="3"/>
  <c r="AE60" i="3"/>
  <c r="AF60" i="3"/>
  <c r="AG60" i="3"/>
  <c r="AH60" i="3"/>
  <c r="AI60" i="3"/>
  <c r="AJ60" i="3"/>
  <c r="AK60" i="3"/>
  <c r="AL60" i="3"/>
  <c r="AM60" i="3"/>
  <c r="AN60" i="3"/>
  <c r="AO60" i="3"/>
  <c r="AP60" i="3"/>
  <c r="AQ60" i="3"/>
  <c r="AR60" i="3"/>
  <c r="AS60" i="3"/>
  <c r="AT60" i="3"/>
  <c r="AU60" i="3"/>
  <c r="AV60" i="3"/>
  <c r="AW60" i="3"/>
  <c r="AX60" i="3"/>
  <c r="AY60" i="3"/>
  <c r="AZ60" i="3"/>
  <c r="BA60" i="3"/>
  <c r="BB60" i="3"/>
  <c r="BC60" i="3"/>
  <c r="BD60" i="3"/>
  <c r="BE60" i="3"/>
  <c r="BF60" i="3"/>
  <c r="BG60" i="3"/>
  <c r="BH60" i="3"/>
  <c r="BI60" i="3"/>
  <c r="BJ60" i="3"/>
  <c r="BK60" i="3"/>
  <c r="BL60" i="3"/>
  <c r="BM60" i="3"/>
  <c r="BN60" i="3"/>
  <c r="BO60" i="3"/>
  <c r="BP60" i="3"/>
  <c r="BQ60" i="3"/>
  <c r="BR60" i="3"/>
  <c r="BS60" i="3"/>
  <c r="BT60" i="3"/>
  <c r="C61" i="3"/>
  <c r="D61" i="3"/>
  <c r="E61" i="3"/>
  <c r="F61" i="3"/>
  <c r="G61" i="3"/>
  <c r="H61" i="3"/>
  <c r="I61" i="3"/>
  <c r="J61" i="3"/>
  <c r="K61" i="3"/>
  <c r="L61" i="3"/>
  <c r="M61" i="3"/>
  <c r="N61" i="3"/>
  <c r="O61" i="3"/>
  <c r="P61" i="3"/>
  <c r="Q61" i="3"/>
  <c r="R61" i="3"/>
  <c r="S61" i="3"/>
  <c r="T61" i="3"/>
  <c r="U61" i="3"/>
  <c r="V61" i="3"/>
  <c r="W61" i="3"/>
  <c r="X61" i="3"/>
  <c r="Y61" i="3"/>
  <c r="Z61" i="3"/>
  <c r="AA61" i="3"/>
  <c r="AB61" i="3"/>
  <c r="AC61" i="3"/>
  <c r="AD61" i="3"/>
  <c r="AE61" i="3"/>
  <c r="AF61" i="3"/>
  <c r="AG61" i="3"/>
  <c r="AH61" i="3"/>
  <c r="AI61" i="3"/>
  <c r="AJ61" i="3"/>
  <c r="AK61" i="3"/>
  <c r="AL61" i="3"/>
  <c r="AM61" i="3"/>
  <c r="AN61" i="3"/>
  <c r="AO61" i="3"/>
  <c r="AP61" i="3"/>
  <c r="AQ61" i="3"/>
  <c r="AR61" i="3"/>
  <c r="AS61" i="3"/>
  <c r="AT61" i="3"/>
  <c r="AU61" i="3"/>
  <c r="AV61" i="3"/>
  <c r="AW61" i="3"/>
  <c r="AX61" i="3"/>
  <c r="AY61" i="3"/>
  <c r="AZ61" i="3"/>
  <c r="BA61" i="3"/>
  <c r="BB61" i="3"/>
  <c r="BC61" i="3"/>
  <c r="BD61" i="3"/>
  <c r="BE61" i="3"/>
  <c r="BF61" i="3"/>
  <c r="BG61" i="3"/>
  <c r="BH61" i="3"/>
  <c r="BI61" i="3"/>
  <c r="BJ61" i="3"/>
  <c r="BK61" i="3"/>
  <c r="BL61" i="3"/>
  <c r="BM61" i="3"/>
  <c r="BN61" i="3"/>
  <c r="BO61" i="3"/>
  <c r="BP61" i="3"/>
  <c r="BQ61" i="3"/>
  <c r="BR61" i="3"/>
  <c r="BS61" i="3"/>
  <c r="BT61" i="3"/>
  <c r="C62" i="3"/>
  <c r="D62" i="3"/>
  <c r="E62" i="3"/>
  <c r="F62" i="3"/>
  <c r="G62" i="3"/>
  <c r="H62" i="3"/>
  <c r="I62" i="3"/>
  <c r="J62" i="3"/>
  <c r="K62" i="3"/>
  <c r="L62" i="3"/>
  <c r="M62" i="3"/>
  <c r="N62" i="3"/>
  <c r="O62" i="3"/>
  <c r="P62" i="3"/>
  <c r="Q62" i="3"/>
  <c r="R62" i="3"/>
  <c r="S62" i="3"/>
  <c r="T62" i="3"/>
  <c r="U62" i="3"/>
  <c r="V62" i="3"/>
  <c r="W62" i="3"/>
  <c r="X62" i="3"/>
  <c r="Y62" i="3"/>
  <c r="Z62" i="3"/>
  <c r="AA62" i="3"/>
  <c r="AB62" i="3"/>
  <c r="AC62" i="3"/>
  <c r="AD62" i="3"/>
  <c r="AE62" i="3"/>
  <c r="AF62" i="3"/>
  <c r="AG62" i="3"/>
  <c r="AH62" i="3"/>
  <c r="AI62" i="3"/>
  <c r="AJ62" i="3"/>
  <c r="AK62" i="3"/>
  <c r="AL62" i="3"/>
  <c r="AM62" i="3"/>
  <c r="AN62" i="3"/>
  <c r="AO62" i="3"/>
  <c r="AP62" i="3"/>
  <c r="AQ62" i="3"/>
  <c r="AR62" i="3"/>
  <c r="AS62" i="3"/>
  <c r="AT62" i="3"/>
  <c r="AU62" i="3"/>
  <c r="AV62" i="3"/>
  <c r="AW62" i="3"/>
  <c r="AX62" i="3"/>
  <c r="AY62" i="3"/>
  <c r="AZ62" i="3"/>
  <c r="BA62" i="3"/>
  <c r="BB62" i="3"/>
  <c r="BC62" i="3"/>
  <c r="BD62" i="3"/>
  <c r="BE62" i="3"/>
  <c r="BF62" i="3"/>
  <c r="BG62" i="3"/>
  <c r="BH62" i="3"/>
  <c r="BI62" i="3"/>
  <c r="BJ62" i="3"/>
  <c r="BK62" i="3"/>
  <c r="BL62" i="3"/>
  <c r="BM62" i="3"/>
  <c r="BN62" i="3"/>
  <c r="BO62" i="3"/>
  <c r="BP62" i="3"/>
  <c r="BQ62" i="3"/>
  <c r="BR62" i="3"/>
  <c r="BS62" i="3"/>
  <c r="BT62" i="3"/>
  <c r="C63" i="3"/>
  <c r="D63" i="3"/>
  <c r="E63" i="3"/>
  <c r="F63" i="3"/>
  <c r="G63" i="3"/>
  <c r="H63" i="3"/>
  <c r="I63" i="3"/>
  <c r="J63" i="3"/>
  <c r="K63" i="3"/>
  <c r="L63" i="3"/>
  <c r="M63" i="3"/>
  <c r="N63" i="3"/>
  <c r="O63" i="3"/>
  <c r="P63" i="3"/>
  <c r="Q63" i="3"/>
  <c r="R63" i="3"/>
  <c r="S63" i="3"/>
  <c r="T63" i="3"/>
  <c r="U63" i="3"/>
  <c r="V63" i="3"/>
  <c r="W63" i="3"/>
  <c r="X63" i="3"/>
  <c r="Y63" i="3"/>
  <c r="Z63" i="3"/>
  <c r="AA63" i="3"/>
  <c r="AB63" i="3"/>
  <c r="AC63" i="3"/>
  <c r="AD63" i="3"/>
  <c r="AE63" i="3"/>
  <c r="AF63" i="3"/>
  <c r="AG63" i="3"/>
  <c r="AH63" i="3"/>
  <c r="AI63" i="3"/>
  <c r="AJ63" i="3"/>
  <c r="AK63" i="3"/>
  <c r="AL63" i="3"/>
  <c r="AM63" i="3"/>
  <c r="AN63" i="3"/>
  <c r="AO63" i="3"/>
  <c r="AP63" i="3"/>
  <c r="AQ63" i="3"/>
  <c r="AR63" i="3"/>
  <c r="AS63" i="3"/>
  <c r="AT63" i="3"/>
  <c r="AU63" i="3"/>
  <c r="AV63" i="3"/>
  <c r="AW63" i="3"/>
  <c r="AX63" i="3"/>
  <c r="AY63" i="3"/>
  <c r="AZ63" i="3"/>
  <c r="BA63" i="3"/>
  <c r="BB63" i="3"/>
  <c r="BC63" i="3"/>
  <c r="BD63" i="3"/>
  <c r="BE63" i="3"/>
  <c r="BF63" i="3"/>
  <c r="BG63" i="3"/>
  <c r="BH63" i="3"/>
  <c r="BI63" i="3"/>
  <c r="BJ63" i="3"/>
  <c r="BK63" i="3"/>
  <c r="BL63" i="3"/>
  <c r="BM63" i="3"/>
  <c r="BN63" i="3"/>
  <c r="BO63" i="3"/>
  <c r="BP63" i="3"/>
  <c r="BQ63" i="3"/>
  <c r="BR63" i="3"/>
  <c r="BS63" i="3"/>
  <c r="BT63" i="3"/>
  <c r="C64" i="3"/>
  <c r="D64" i="3"/>
  <c r="E64" i="3"/>
  <c r="F64" i="3"/>
  <c r="G64" i="3"/>
  <c r="H64" i="3"/>
  <c r="I64" i="3"/>
  <c r="J64" i="3"/>
  <c r="K64" i="3"/>
  <c r="L64" i="3"/>
  <c r="M64" i="3"/>
  <c r="N64" i="3"/>
  <c r="O64" i="3"/>
  <c r="P64" i="3"/>
  <c r="Q64" i="3"/>
  <c r="R64" i="3"/>
  <c r="S64" i="3"/>
  <c r="T64" i="3"/>
  <c r="U64" i="3"/>
  <c r="V64" i="3"/>
  <c r="W64" i="3"/>
  <c r="X64" i="3"/>
  <c r="Y64" i="3"/>
  <c r="Z64" i="3"/>
  <c r="AA64" i="3"/>
  <c r="AB64" i="3"/>
  <c r="AC64" i="3"/>
  <c r="AD64" i="3"/>
  <c r="AE64" i="3"/>
  <c r="AF64" i="3"/>
  <c r="AG64" i="3"/>
  <c r="AH64" i="3"/>
  <c r="AI64" i="3"/>
  <c r="AJ64" i="3"/>
  <c r="AK64" i="3"/>
  <c r="AL64" i="3"/>
  <c r="AM64" i="3"/>
  <c r="AN64" i="3"/>
  <c r="AO64" i="3"/>
  <c r="AP64" i="3"/>
  <c r="AQ64" i="3"/>
  <c r="AR64" i="3"/>
  <c r="AS64" i="3"/>
  <c r="AT64" i="3"/>
  <c r="AU64" i="3"/>
  <c r="AV64" i="3"/>
  <c r="AW64" i="3"/>
  <c r="AX64" i="3"/>
  <c r="AY64" i="3"/>
  <c r="AZ64" i="3"/>
  <c r="BA64" i="3"/>
  <c r="BB64" i="3"/>
  <c r="BC64" i="3"/>
  <c r="BD64" i="3"/>
  <c r="BE64" i="3"/>
  <c r="BF64" i="3"/>
  <c r="BG64" i="3"/>
  <c r="BH64" i="3"/>
  <c r="BI64" i="3"/>
  <c r="BJ64" i="3"/>
  <c r="BK64" i="3"/>
  <c r="BL64" i="3"/>
  <c r="BM64" i="3"/>
  <c r="BN64" i="3"/>
  <c r="BO64" i="3"/>
  <c r="BP64" i="3"/>
  <c r="BQ64" i="3"/>
  <c r="BR64" i="3"/>
  <c r="BS64" i="3"/>
  <c r="BT64" i="3"/>
  <c r="C65" i="3"/>
  <c r="D65" i="3"/>
  <c r="E65" i="3"/>
  <c r="F65" i="3"/>
  <c r="G65" i="3"/>
  <c r="H65" i="3"/>
  <c r="I65" i="3"/>
  <c r="J65" i="3"/>
  <c r="K65" i="3"/>
  <c r="L65" i="3"/>
  <c r="M65" i="3"/>
  <c r="N65" i="3"/>
  <c r="O65" i="3"/>
  <c r="P65" i="3"/>
  <c r="Q65" i="3"/>
  <c r="R65" i="3"/>
  <c r="S65" i="3"/>
  <c r="T65" i="3"/>
  <c r="U65" i="3"/>
  <c r="V65" i="3"/>
  <c r="W65" i="3"/>
  <c r="X65" i="3"/>
  <c r="Y65" i="3"/>
  <c r="Z65" i="3"/>
  <c r="AA65" i="3"/>
  <c r="AB65" i="3"/>
  <c r="AC65" i="3"/>
  <c r="AD65" i="3"/>
  <c r="AE65" i="3"/>
  <c r="AF65" i="3"/>
  <c r="AG65" i="3"/>
  <c r="AH65" i="3"/>
  <c r="AI65" i="3"/>
  <c r="AJ65" i="3"/>
  <c r="AK65" i="3"/>
  <c r="AL65" i="3"/>
  <c r="AM65" i="3"/>
  <c r="AN65" i="3"/>
  <c r="AO65" i="3"/>
  <c r="AP65" i="3"/>
  <c r="AQ65" i="3"/>
  <c r="AR65" i="3"/>
  <c r="AS65" i="3"/>
  <c r="AT65" i="3"/>
  <c r="AU65" i="3"/>
  <c r="AV65" i="3"/>
  <c r="AW65" i="3"/>
  <c r="AX65" i="3"/>
  <c r="AY65" i="3"/>
  <c r="AZ65" i="3"/>
  <c r="BA65" i="3"/>
  <c r="BB65" i="3"/>
  <c r="BC65" i="3"/>
  <c r="BD65" i="3"/>
  <c r="BE65" i="3"/>
  <c r="BF65" i="3"/>
  <c r="BG65" i="3"/>
  <c r="BH65" i="3"/>
  <c r="BI65" i="3"/>
  <c r="BJ65" i="3"/>
  <c r="BK65" i="3"/>
  <c r="BL65" i="3"/>
  <c r="BM65" i="3"/>
  <c r="BN65" i="3"/>
  <c r="BO65" i="3"/>
  <c r="BP65" i="3"/>
  <c r="BQ65" i="3"/>
  <c r="BR65" i="3"/>
  <c r="BS65" i="3"/>
  <c r="BT65" i="3"/>
  <c r="C66" i="3"/>
  <c r="D66" i="3"/>
  <c r="E66" i="3"/>
  <c r="F66" i="3"/>
  <c r="G66" i="3"/>
  <c r="H66" i="3"/>
  <c r="I66" i="3"/>
  <c r="J66" i="3"/>
  <c r="K66" i="3"/>
  <c r="L66" i="3"/>
  <c r="M66" i="3"/>
  <c r="N66" i="3"/>
  <c r="O66" i="3"/>
  <c r="P66" i="3"/>
  <c r="Q66" i="3"/>
  <c r="R66" i="3"/>
  <c r="S66" i="3"/>
  <c r="T66" i="3"/>
  <c r="U66" i="3"/>
  <c r="V66" i="3"/>
  <c r="W66" i="3"/>
  <c r="X66" i="3"/>
  <c r="Y66" i="3"/>
  <c r="Z66" i="3"/>
  <c r="AA66" i="3"/>
  <c r="AB66" i="3"/>
  <c r="AC66" i="3"/>
  <c r="AD66" i="3"/>
  <c r="AE66" i="3"/>
  <c r="AF66" i="3"/>
  <c r="AG66" i="3"/>
  <c r="AH66" i="3"/>
  <c r="AI66" i="3"/>
  <c r="AJ66" i="3"/>
  <c r="AK66" i="3"/>
  <c r="AL66" i="3"/>
  <c r="AM66" i="3"/>
  <c r="AN66" i="3"/>
  <c r="AO66" i="3"/>
  <c r="AP66" i="3"/>
  <c r="AQ66" i="3"/>
  <c r="AR66" i="3"/>
  <c r="AS66" i="3"/>
  <c r="AT66" i="3"/>
  <c r="AU66" i="3"/>
  <c r="AV66" i="3"/>
  <c r="AW66" i="3"/>
  <c r="AX66" i="3"/>
  <c r="AY66" i="3"/>
  <c r="AZ66" i="3"/>
  <c r="BA66" i="3"/>
  <c r="BB66" i="3"/>
  <c r="BC66" i="3"/>
  <c r="BD66" i="3"/>
  <c r="BE66" i="3"/>
  <c r="BF66" i="3"/>
  <c r="BG66" i="3"/>
  <c r="BH66" i="3"/>
  <c r="BI66" i="3"/>
  <c r="BJ66" i="3"/>
  <c r="BK66" i="3"/>
  <c r="BL66" i="3"/>
  <c r="BM66" i="3"/>
  <c r="BN66" i="3"/>
  <c r="BO66" i="3"/>
  <c r="BP66" i="3"/>
  <c r="BQ66" i="3"/>
  <c r="BR66" i="3"/>
  <c r="BS66" i="3"/>
  <c r="BT66" i="3"/>
  <c r="C67" i="3"/>
  <c r="D67" i="3"/>
  <c r="E67" i="3"/>
  <c r="F67" i="3"/>
  <c r="G67" i="3"/>
  <c r="H67" i="3"/>
  <c r="I67" i="3"/>
  <c r="J67" i="3"/>
  <c r="K67" i="3"/>
  <c r="L67" i="3"/>
  <c r="N67" i="3"/>
  <c r="O67" i="3"/>
  <c r="P67" i="3"/>
  <c r="Q67" i="3"/>
  <c r="R67" i="3"/>
  <c r="S67" i="3"/>
  <c r="T67" i="3"/>
  <c r="U67" i="3"/>
  <c r="V67" i="3"/>
  <c r="W67" i="3"/>
  <c r="X67" i="3"/>
  <c r="Y67" i="3"/>
  <c r="Z67" i="3"/>
  <c r="AA67" i="3"/>
  <c r="AB67" i="3"/>
  <c r="AC67" i="3"/>
  <c r="AD67" i="3"/>
  <c r="AE67" i="3"/>
  <c r="AF67" i="3"/>
  <c r="AG67" i="3"/>
  <c r="AH67" i="3"/>
  <c r="AI67" i="3"/>
  <c r="AJ67" i="3"/>
  <c r="AK67" i="3"/>
  <c r="AL67" i="3"/>
  <c r="AM67" i="3"/>
  <c r="AN67" i="3"/>
  <c r="AO67" i="3"/>
  <c r="AP67" i="3"/>
  <c r="AQ67" i="3"/>
  <c r="AR67" i="3"/>
  <c r="AS67" i="3"/>
  <c r="AT67" i="3"/>
  <c r="AU67" i="3"/>
  <c r="AV67" i="3"/>
  <c r="AW67" i="3"/>
  <c r="AX67" i="3"/>
  <c r="AY67" i="3"/>
  <c r="AZ67" i="3"/>
  <c r="BA67" i="3"/>
  <c r="BB67" i="3"/>
  <c r="BC67" i="3"/>
  <c r="BD67" i="3"/>
  <c r="BE67" i="3"/>
  <c r="BF67" i="3"/>
  <c r="BG67" i="3"/>
  <c r="BH67" i="3"/>
  <c r="BI67" i="3"/>
  <c r="BJ67" i="3"/>
  <c r="BK67" i="3"/>
  <c r="BL67" i="3"/>
  <c r="BM67" i="3"/>
  <c r="BN67" i="3"/>
  <c r="BO67" i="3"/>
  <c r="BP67" i="3"/>
  <c r="BQ67" i="3"/>
  <c r="BR67" i="3"/>
  <c r="BS67" i="3"/>
  <c r="BT67" i="3"/>
  <c r="C68" i="3"/>
  <c r="D68" i="3"/>
  <c r="E68" i="3"/>
  <c r="F68" i="3"/>
  <c r="G68" i="3"/>
  <c r="H68" i="3"/>
  <c r="I68" i="3"/>
  <c r="J68" i="3"/>
  <c r="K68" i="3"/>
  <c r="L68" i="3"/>
  <c r="M68" i="3"/>
  <c r="N68" i="3"/>
  <c r="O68" i="3"/>
  <c r="P68" i="3"/>
  <c r="Q68" i="3"/>
  <c r="R68" i="3"/>
  <c r="S68" i="3"/>
  <c r="T68" i="3"/>
  <c r="U68" i="3"/>
  <c r="V68" i="3"/>
  <c r="W68" i="3"/>
  <c r="X68" i="3"/>
  <c r="Y68" i="3"/>
  <c r="Z68" i="3"/>
  <c r="AA68" i="3"/>
  <c r="AB68" i="3"/>
  <c r="AC68" i="3"/>
  <c r="AD68" i="3"/>
  <c r="AE68" i="3"/>
  <c r="AF68" i="3"/>
  <c r="AG68" i="3"/>
  <c r="AH68" i="3"/>
  <c r="AI68" i="3"/>
  <c r="AJ68" i="3"/>
  <c r="AK68" i="3"/>
  <c r="AL68" i="3"/>
  <c r="AM68" i="3"/>
  <c r="AN68" i="3"/>
  <c r="AO68" i="3"/>
  <c r="AP68" i="3"/>
  <c r="AQ68" i="3"/>
  <c r="AR68" i="3"/>
  <c r="AS68" i="3"/>
  <c r="AT68" i="3"/>
  <c r="AU68" i="3"/>
  <c r="AV68" i="3"/>
  <c r="AW68" i="3"/>
  <c r="AX68" i="3"/>
  <c r="AY68" i="3"/>
  <c r="AZ68" i="3"/>
  <c r="BA68" i="3"/>
  <c r="BB68" i="3"/>
  <c r="BC68" i="3"/>
  <c r="BD68" i="3"/>
  <c r="BE68" i="3"/>
  <c r="BF68" i="3"/>
  <c r="BG68" i="3"/>
  <c r="BH68" i="3"/>
  <c r="BI68" i="3"/>
  <c r="BJ68" i="3"/>
  <c r="BK68" i="3"/>
  <c r="BL68" i="3"/>
  <c r="BM68" i="3"/>
  <c r="BN68" i="3"/>
  <c r="BO68" i="3"/>
  <c r="BP68" i="3"/>
  <c r="BQ68" i="3"/>
  <c r="BR68" i="3"/>
  <c r="BS68" i="3"/>
  <c r="BT68" i="3"/>
  <c r="C69" i="3"/>
  <c r="D69" i="3"/>
  <c r="E69" i="3"/>
  <c r="F69" i="3"/>
  <c r="G69" i="3"/>
  <c r="H69" i="3"/>
  <c r="I69" i="3"/>
  <c r="J69" i="3"/>
  <c r="K69" i="3"/>
  <c r="L69" i="3"/>
  <c r="M69" i="3"/>
  <c r="N69" i="3"/>
  <c r="O69" i="3"/>
  <c r="P69" i="3"/>
  <c r="Q69" i="3"/>
  <c r="R69" i="3"/>
  <c r="S69" i="3"/>
  <c r="T69" i="3"/>
  <c r="U69" i="3"/>
  <c r="V69" i="3"/>
  <c r="W69" i="3"/>
  <c r="X69" i="3"/>
  <c r="Y69" i="3"/>
  <c r="Z69" i="3"/>
  <c r="AA69" i="3"/>
  <c r="AB69" i="3"/>
  <c r="AC69" i="3"/>
  <c r="AD69" i="3"/>
  <c r="AE69" i="3"/>
  <c r="AF69" i="3"/>
  <c r="AG69" i="3"/>
  <c r="AH69" i="3"/>
  <c r="AI69" i="3"/>
  <c r="AJ69" i="3"/>
  <c r="AK69" i="3"/>
  <c r="AL69" i="3"/>
  <c r="AM69" i="3"/>
  <c r="AN69" i="3"/>
  <c r="AO69" i="3"/>
  <c r="AP69" i="3"/>
  <c r="AQ69" i="3"/>
  <c r="AR69" i="3"/>
  <c r="AS69" i="3"/>
  <c r="AT69" i="3"/>
  <c r="AU69" i="3"/>
  <c r="AV69" i="3"/>
  <c r="AW69" i="3"/>
  <c r="AX69" i="3"/>
  <c r="AY69" i="3"/>
  <c r="AZ69" i="3"/>
  <c r="BA69" i="3"/>
  <c r="BB69" i="3"/>
  <c r="BC69" i="3"/>
  <c r="BD69" i="3"/>
  <c r="BE69" i="3"/>
  <c r="BF69" i="3"/>
  <c r="BG69" i="3"/>
  <c r="BH69" i="3"/>
  <c r="BI69" i="3"/>
  <c r="BJ69" i="3"/>
  <c r="BK69" i="3"/>
  <c r="BL69" i="3"/>
  <c r="BM69" i="3"/>
  <c r="BN69" i="3"/>
  <c r="BO69" i="3"/>
  <c r="BP69" i="3"/>
  <c r="BQ69" i="3"/>
  <c r="BR69" i="3"/>
  <c r="BS69" i="3"/>
  <c r="BT69" i="3"/>
  <c r="C70" i="3"/>
  <c r="D70" i="3"/>
  <c r="E70" i="3"/>
  <c r="F70" i="3"/>
  <c r="G70" i="3"/>
  <c r="H70" i="3"/>
  <c r="I70" i="3"/>
  <c r="J70" i="3"/>
  <c r="K70" i="3"/>
  <c r="L70" i="3"/>
  <c r="M70" i="3"/>
  <c r="N70" i="3"/>
  <c r="O70" i="3"/>
  <c r="P70" i="3"/>
  <c r="Q70" i="3"/>
  <c r="R70" i="3"/>
  <c r="S70" i="3"/>
  <c r="T70" i="3"/>
  <c r="U70" i="3"/>
  <c r="V70" i="3"/>
  <c r="W70" i="3"/>
  <c r="X70" i="3"/>
  <c r="Y70" i="3"/>
  <c r="Z70" i="3"/>
  <c r="AA70" i="3"/>
  <c r="AB70" i="3"/>
  <c r="AC70" i="3"/>
  <c r="AD70" i="3"/>
  <c r="AE70" i="3"/>
  <c r="AF70" i="3"/>
  <c r="AG70" i="3"/>
  <c r="AH70" i="3"/>
  <c r="AI70" i="3"/>
  <c r="AJ70" i="3"/>
  <c r="AK70" i="3"/>
  <c r="AL70" i="3"/>
  <c r="AM70" i="3"/>
  <c r="AN70" i="3"/>
  <c r="AO70" i="3"/>
  <c r="AP70" i="3"/>
  <c r="AQ70" i="3"/>
  <c r="AR70" i="3"/>
  <c r="AS70" i="3"/>
  <c r="AT70" i="3"/>
  <c r="AU70" i="3"/>
  <c r="AV70" i="3"/>
  <c r="AW70" i="3"/>
  <c r="AX70" i="3"/>
  <c r="AY70" i="3"/>
  <c r="AZ70" i="3"/>
  <c r="BA70" i="3"/>
  <c r="BB70" i="3"/>
  <c r="BC70" i="3"/>
  <c r="BD70" i="3"/>
  <c r="BE70" i="3"/>
  <c r="BF70" i="3"/>
  <c r="BG70" i="3"/>
  <c r="BH70" i="3"/>
  <c r="BI70" i="3"/>
  <c r="BJ70" i="3"/>
  <c r="BK70" i="3"/>
  <c r="BL70" i="3"/>
  <c r="BM70" i="3"/>
  <c r="BN70" i="3"/>
  <c r="BO70" i="3"/>
  <c r="BP70" i="3"/>
  <c r="BQ70" i="3"/>
  <c r="BR70" i="3"/>
  <c r="BS70" i="3"/>
  <c r="BT70" i="3"/>
  <c r="C71" i="3"/>
  <c r="D71" i="3"/>
  <c r="E71" i="3"/>
  <c r="F71" i="3"/>
  <c r="G71" i="3"/>
  <c r="H71" i="3"/>
  <c r="I71" i="3"/>
  <c r="J71" i="3"/>
  <c r="K71" i="3"/>
  <c r="L71" i="3"/>
  <c r="M71" i="3"/>
  <c r="N71" i="3"/>
  <c r="O71" i="3"/>
  <c r="P71" i="3"/>
  <c r="Q71" i="3"/>
  <c r="R71" i="3"/>
  <c r="S71" i="3"/>
  <c r="T71" i="3"/>
  <c r="U71" i="3"/>
  <c r="V71" i="3"/>
  <c r="W71" i="3"/>
  <c r="X71" i="3"/>
  <c r="Y71" i="3"/>
  <c r="Z71" i="3"/>
  <c r="AA71" i="3"/>
  <c r="AB71" i="3"/>
  <c r="AC71" i="3"/>
  <c r="AD71" i="3"/>
  <c r="AE71" i="3"/>
  <c r="AF71" i="3"/>
  <c r="AG71" i="3"/>
  <c r="AH71" i="3"/>
  <c r="AI71" i="3"/>
  <c r="AJ71" i="3"/>
  <c r="AK71" i="3"/>
  <c r="AL71" i="3"/>
  <c r="AM71" i="3"/>
  <c r="AN71" i="3"/>
  <c r="AO71" i="3"/>
  <c r="AP71" i="3"/>
  <c r="AQ71" i="3"/>
  <c r="AR71" i="3"/>
  <c r="AS71" i="3"/>
  <c r="AT71" i="3"/>
  <c r="AU71" i="3"/>
  <c r="AV71" i="3"/>
  <c r="AW71" i="3"/>
  <c r="AX71" i="3"/>
  <c r="AY71" i="3"/>
  <c r="AZ71" i="3"/>
  <c r="BA71" i="3"/>
  <c r="BB71" i="3"/>
  <c r="BC71" i="3"/>
  <c r="BD71" i="3"/>
  <c r="BE71" i="3"/>
  <c r="BF71" i="3"/>
  <c r="BG71" i="3"/>
  <c r="BH71" i="3"/>
  <c r="BI71" i="3"/>
  <c r="BJ71" i="3"/>
  <c r="BK71" i="3"/>
  <c r="BL71" i="3"/>
  <c r="BM71" i="3"/>
  <c r="BN71" i="3"/>
  <c r="BO71" i="3"/>
  <c r="BP71" i="3"/>
  <c r="BQ71" i="3"/>
  <c r="BR71" i="3"/>
  <c r="BS71" i="3"/>
  <c r="BT71" i="3"/>
  <c r="C72" i="3"/>
  <c r="D72" i="3"/>
  <c r="E72" i="3"/>
  <c r="F72" i="3"/>
  <c r="G72" i="3"/>
  <c r="H72" i="3"/>
  <c r="I72" i="3"/>
  <c r="J72" i="3"/>
  <c r="K72" i="3"/>
  <c r="L72" i="3"/>
  <c r="M72" i="3"/>
  <c r="N72" i="3"/>
  <c r="O72" i="3"/>
  <c r="P72" i="3"/>
  <c r="Q72" i="3"/>
  <c r="R72" i="3"/>
  <c r="S72" i="3"/>
  <c r="T72" i="3"/>
  <c r="U72" i="3"/>
  <c r="V72" i="3"/>
  <c r="W72" i="3"/>
  <c r="X72" i="3"/>
  <c r="Y72" i="3"/>
  <c r="Z72" i="3"/>
  <c r="AA72" i="3"/>
  <c r="AB72" i="3"/>
  <c r="AC72" i="3"/>
  <c r="AD72" i="3"/>
  <c r="AE72" i="3"/>
  <c r="AF72" i="3"/>
  <c r="AG72" i="3"/>
  <c r="AH72" i="3"/>
  <c r="AI72" i="3"/>
  <c r="AJ72" i="3"/>
  <c r="AK72" i="3"/>
  <c r="AL72" i="3"/>
  <c r="AM72" i="3"/>
  <c r="AN72" i="3"/>
  <c r="AO72" i="3"/>
  <c r="AP72" i="3"/>
  <c r="AQ72" i="3"/>
  <c r="AR72" i="3"/>
  <c r="AS72" i="3"/>
  <c r="AT72" i="3"/>
  <c r="AU72" i="3"/>
  <c r="AV72" i="3"/>
  <c r="AW72" i="3"/>
  <c r="AX72" i="3"/>
  <c r="AY72" i="3"/>
  <c r="AZ72" i="3"/>
  <c r="BA72" i="3"/>
  <c r="BB72" i="3"/>
  <c r="BC72" i="3"/>
  <c r="BD72" i="3"/>
  <c r="BE72" i="3"/>
  <c r="BF72" i="3"/>
  <c r="BG72" i="3"/>
  <c r="BH72" i="3"/>
  <c r="BI72" i="3"/>
  <c r="BJ72" i="3"/>
  <c r="BK72" i="3"/>
  <c r="BL72" i="3"/>
  <c r="BM72" i="3"/>
  <c r="BN72" i="3"/>
  <c r="BO72" i="3"/>
  <c r="BP72" i="3"/>
  <c r="BQ72" i="3"/>
  <c r="BR72" i="3"/>
  <c r="BS72" i="3"/>
  <c r="BT72" i="3"/>
  <c r="C73" i="3"/>
  <c r="D73" i="3"/>
  <c r="E73" i="3"/>
  <c r="F73" i="3"/>
  <c r="G73" i="3"/>
  <c r="H73" i="3"/>
  <c r="I73" i="3"/>
  <c r="J73" i="3"/>
  <c r="K73" i="3"/>
  <c r="L73" i="3"/>
  <c r="M73" i="3"/>
  <c r="N73" i="3"/>
  <c r="O73" i="3"/>
  <c r="P73" i="3"/>
  <c r="Q73" i="3"/>
  <c r="R73" i="3"/>
  <c r="S73" i="3"/>
  <c r="T73" i="3"/>
  <c r="U73" i="3"/>
  <c r="V73" i="3"/>
  <c r="W73" i="3"/>
  <c r="X73" i="3"/>
  <c r="Y73" i="3"/>
  <c r="Z73" i="3"/>
  <c r="AA73" i="3"/>
  <c r="AB73" i="3"/>
  <c r="AC73" i="3"/>
  <c r="AD73" i="3"/>
  <c r="AE73" i="3"/>
  <c r="AF73" i="3"/>
  <c r="AG73" i="3"/>
  <c r="AH73" i="3"/>
  <c r="AI73" i="3"/>
  <c r="AJ73" i="3"/>
  <c r="AK73" i="3"/>
  <c r="AL73" i="3"/>
  <c r="AM73" i="3"/>
  <c r="AN73" i="3"/>
  <c r="AO73" i="3"/>
  <c r="AP73" i="3"/>
  <c r="AQ73" i="3"/>
  <c r="AR73" i="3"/>
  <c r="AS73" i="3"/>
  <c r="AT73" i="3"/>
  <c r="AU73" i="3"/>
  <c r="AV73" i="3"/>
  <c r="AW73" i="3"/>
  <c r="AX73" i="3"/>
  <c r="AY73" i="3"/>
  <c r="AZ73" i="3"/>
  <c r="BA73" i="3"/>
  <c r="BB73" i="3"/>
  <c r="BC73" i="3"/>
  <c r="BD73" i="3"/>
  <c r="BE73" i="3"/>
  <c r="BF73" i="3"/>
  <c r="BG73" i="3"/>
  <c r="BH73" i="3"/>
  <c r="BI73" i="3"/>
  <c r="BJ73" i="3"/>
  <c r="BK73" i="3"/>
  <c r="BL73" i="3"/>
  <c r="BM73" i="3"/>
  <c r="BN73" i="3"/>
  <c r="BO73" i="3"/>
  <c r="BP73" i="3"/>
  <c r="BQ73" i="3"/>
  <c r="BR73" i="3"/>
  <c r="BS73" i="3"/>
  <c r="BT73" i="3"/>
  <c r="C74" i="3"/>
  <c r="D74" i="3"/>
  <c r="E74" i="3"/>
  <c r="F74" i="3"/>
  <c r="G74" i="3"/>
  <c r="H74" i="3"/>
  <c r="I74" i="3"/>
  <c r="J74" i="3"/>
  <c r="K74" i="3"/>
  <c r="L74" i="3"/>
  <c r="M74" i="3"/>
  <c r="N74" i="3"/>
  <c r="O74" i="3"/>
  <c r="P74" i="3"/>
  <c r="Q74" i="3"/>
  <c r="R74" i="3"/>
  <c r="S74" i="3"/>
  <c r="T74" i="3"/>
  <c r="U74" i="3"/>
  <c r="V74" i="3"/>
  <c r="W74" i="3"/>
  <c r="X74" i="3"/>
  <c r="Y74" i="3"/>
  <c r="Z74" i="3"/>
  <c r="AA74" i="3"/>
  <c r="AB74" i="3"/>
  <c r="AC74" i="3"/>
  <c r="AD74" i="3"/>
  <c r="AE74" i="3"/>
  <c r="AF74" i="3"/>
  <c r="AG74" i="3"/>
  <c r="AH74" i="3"/>
  <c r="AI74" i="3"/>
  <c r="AJ74" i="3"/>
  <c r="AK74" i="3"/>
  <c r="AL74" i="3"/>
  <c r="AM74" i="3"/>
  <c r="AN74" i="3"/>
  <c r="AO74" i="3"/>
  <c r="AP74" i="3"/>
  <c r="AQ74" i="3"/>
  <c r="AR74" i="3"/>
  <c r="AS74" i="3"/>
  <c r="AT74" i="3"/>
  <c r="AU74" i="3"/>
  <c r="AV74" i="3"/>
  <c r="AW74" i="3"/>
  <c r="AX74" i="3"/>
  <c r="AY74" i="3"/>
  <c r="AZ74" i="3"/>
  <c r="BA74" i="3"/>
  <c r="BB74" i="3"/>
  <c r="BC74" i="3"/>
  <c r="BD74" i="3"/>
  <c r="BE74" i="3"/>
  <c r="BF74" i="3"/>
  <c r="BG74" i="3"/>
  <c r="BH74" i="3"/>
  <c r="BI74" i="3"/>
  <c r="BJ74" i="3"/>
  <c r="BK74" i="3"/>
  <c r="BL74" i="3"/>
  <c r="BM74" i="3"/>
  <c r="BN74" i="3"/>
  <c r="BO74" i="3"/>
  <c r="BP74" i="3"/>
  <c r="BQ74" i="3"/>
  <c r="BR74" i="3"/>
  <c r="BS74" i="3"/>
  <c r="BT74" i="3"/>
  <c r="C75" i="3"/>
  <c r="D75" i="3"/>
  <c r="E75" i="3"/>
  <c r="F75" i="3"/>
  <c r="G75" i="3"/>
  <c r="H75" i="3"/>
  <c r="I75" i="3"/>
  <c r="J75" i="3"/>
  <c r="K75" i="3"/>
  <c r="L75" i="3"/>
  <c r="M75" i="3"/>
  <c r="N75" i="3"/>
  <c r="O75" i="3"/>
  <c r="P75" i="3"/>
  <c r="Q75" i="3"/>
  <c r="R75" i="3"/>
  <c r="S75" i="3"/>
  <c r="T75" i="3"/>
  <c r="U75" i="3"/>
  <c r="V75" i="3"/>
  <c r="W75" i="3"/>
  <c r="X75" i="3"/>
  <c r="Y75" i="3"/>
  <c r="Z75" i="3"/>
  <c r="AA75" i="3"/>
  <c r="AB75" i="3"/>
  <c r="AC75" i="3"/>
  <c r="AD75" i="3"/>
  <c r="AE75" i="3"/>
  <c r="AF75" i="3"/>
  <c r="AG75" i="3"/>
  <c r="AH75" i="3"/>
  <c r="AI75" i="3"/>
  <c r="AJ75" i="3"/>
  <c r="AK75" i="3"/>
  <c r="AL75" i="3"/>
  <c r="AM75" i="3"/>
  <c r="AN75" i="3"/>
  <c r="AO75" i="3"/>
  <c r="AP75" i="3"/>
  <c r="AQ75" i="3"/>
  <c r="AR75" i="3"/>
  <c r="AS75" i="3"/>
  <c r="AT75" i="3"/>
  <c r="AU75" i="3"/>
  <c r="AV75" i="3"/>
  <c r="AW75" i="3"/>
  <c r="AX75" i="3"/>
  <c r="AY75" i="3"/>
  <c r="AZ75" i="3"/>
  <c r="BA75" i="3"/>
  <c r="BB75" i="3"/>
  <c r="BC75" i="3"/>
  <c r="BD75" i="3"/>
  <c r="BE75" i="3"/>
  <c r="BF75" i="3"/>
  <c r="BG75" i="3"/>
  <c r="BH75" i="3"/>
  <c r="BI75" i="3"/>
  <c r="BJ75" i="3"/>
  <c r="BK75" i="3"/>
  <c r="BL75" i="3"/>
  <c r="BM75" i="3"/>
  <c r="BN75" i="3"/>
  <c r="BO75" i="3"/>
  <c r="BP75" i="3"/>
  <c r="BQ75" i="3"/>
  <c r="BR75" i="3"/>
  <c r="BS75" i="3"/>
  <c r="BT75" i="3"/>
  <c r="C76" i="3"/>
  <c r="D76" i="3"/>
  <c r="E76" i="3"/>
  <c r="F76" i="3"/>
  <c r="G76" i="3"/>
  <c r="H76" i="3"/>
  <c r="I76" i="3"/>
  <c r="J76" i="3"/>
  <c r="K76" i="3"/>
  <c r="L76" i="3"/>
  <c r="M76" i="3"/>
  <c r="N76" i="3"/>
  <c r="O76" i="3"/>
  <c r="P76" i="3"/>
  <c r="Q76" i="3"/>
  <c r="R76" i="3"/>
  <c r="S76" i="3"/>
  <c r="T76" i="3"/>
  <c r="U76" i="3"/>
  <c r="V76" i="3"/>
  <c r="W76" i="3"/>
  <c r="X76" i="3"/>
  <c r="Y76" i="3"/>
  <c r="Z76" i="3"/>
  <c r="AA76" i="3"/>
  <c r="AB76" i="3"/>
  <c r="AC76" i="3"/>
  <c r="AD76" i="3"/>
  <c r="AE76" i="3"/>
  <c r="AF76" i="3"/>
  <c r="AG76" i="3"/>
  <c r="AH76" i="3"/>
  <c r="AI76" i="3"/>
  <c r="AJ76" i="3"/>
  <c r="AK76" i="3"/>
  <c r="AL76" i="3"/>
  <c r="AM76" i="3"/>
  <c r="AN76" i="3"/>
  <c r="AO76" i="3"/>
  <c r="AP76" i="3"/>
  <c r="AQ76" i="3"/>
  <c r="AR76" i="3"/>
  <c r="AS76" i="3"/>
  <c r="AT76" i="3"/>
  <c r="AU76" i="3"/>
  <c r="AV76" i="3"/>
  <c r="AW76" i="3"/>
  <c r="AX76" i="3"/>
  <c r="AY76" i="3"/>
  <c r="AZ76" i="3"/>
  <c r="BA76" i="3"/>
  <c r="BB76" i="3"/>
  <c r="BC76" i="3"/>
  <c r="BD76" i="3"/>
  <c r="BE76" i="3"/>
  <c r="BF76" i="3"/>
  <c r="BG76" i="3"/>
  <c r="BH76" i="3"/>
  <c r="BI76" i="3"/>
  <c r="BJ76" i="3"/>
  <c r="BK76" i="3"/>
  <c r="BL76" i="3"/>
  <c r="BM76" i="3"/>
  <c r="BN76" i="3"/>
  <c r="BO76" i="3"/>
  <c r="BP76" i="3"/>
  <c r="BQ76" i="3"/>
  <c r="BR76" i="3"/>
  <c r="BS76" i="3"/>
  <c r="BT76" i="3"/>
  <c r="C77" i="3"/>
  <c r="D77" i="3"/>
  <c r="E77" i="3"/>
  <c r="F77" i="3"/>
  <c r="G77" i="3"/>
  <c r="H77" i="3"/>
  <c r="I77" i="3"/>
  <c r="J77" i="3"/>
  <c r="K77" i="3"/>
  <c r="L77" i="3"/>
  <c r="M77" i="3"/>
  <c r="N77" i="3"/>
  <c r="O77" i="3"/>
  <c r="P77" i="3"/>
  <c r="Q77" i="3"/>
  <c r="R77" i="3"/>
  <c r="S77" i="3"/>
  <c r="T77" i="3"/>
  <c r="U77" i="3"/>
  <c r="V77" i="3"/>
  <c r="W77" i="3"/>
  <c r="X77" i="3"/>
  <c r="Y77" i="3"/>
  <c r="Z77" i="3"/>
  <c r="AA77" i="3"/>
  <c r="AB77" i="3"/>
  <c r="AC77" i="3"/>
  <c r="AD77" i="3"/>
  <c r="AE77" i="3"/>
  <c r="AF77" i="3"/>
  <c r="AG77" i="3"/>
  <c r="AH77" i="3"/>
  <c r="AI77" i="3"/>
  <c r="AJ77" i="3"/>
  <c r="AK77" i="3"/>
  <c r="AL77" i="3"/>
  <c r="AM77" i="3"/>
  <c r="AN77" i="3"/>
  <c r="AO77" i="3"/>
  <c r="AP77" i="3"/>
  <c r="AQ77" i="3"/>
  <c r="AR77" i="3"/>
  <c r="AS77" i="3"/>
  <c r="AT77" i="3"/>
  <c r="AU77" i="3"/>
  <c r="AV77" i="3"/>
  <c r="AW77" i="3"/>
  <c r="AX77" i="3"/>
  <c r="AY77" i="3"/>
  <c r="AZ77" i="3"/>
  <c r="BA77" i="3"/>
  <c r="BB77" i="3"/>
  <c r="BC77" i="3"/>
  <c r="BD77" i="3"/>
  <c r="BE77" i="3"/>
  <c r="BF77" i="3"/>
  <c r="BG77" i="3"/>
  <c r="BH77" i="3"/>
  <c r="BI77" i="3"/>
  <c r="BJ77" i="3"/>
  <c r="BK77" i="3"/>
  <c r="BL77" i="3"/>
  <c r="BM77" i="3"/>
  <c r="BN77" i="3"/>
  <c r="BO77" i="3"/>
  <c r="BP77" i="3"/>
  <c r="BQ77" i="3"/>
  <c r="BR77" i="3"/>
  <c r="BS77" i="3"/>
  <c r="BT77" i="3"/>
  <c r="C78" i="3"/>
  <c r="D78" i="3"/>
  <c r="E78" i="3"/>
  <c r="F78" i="3"/>
  <c r="G78" i="3"/>
  <c r="H78" i="3"/>
  <c r="I78" i="3"/>
  <c r="J78" i="3"/>
  <c r="K78" i="3"/>
  <c r="L78" i="3"/>
  <c r="M78" i="3"/>
  <c r="N78" i="3"/>
  <c r="O78" i="3"/>
  <c r="P78" i="3"/>
  <c r="Q78" i="3"/>
  <c r="R78" i="3"/>
  <c r="S78" i="3"/>
  <c r="T78" i="3"/>
  <c r="V78" i="3"/>
  <c r="W78" i="3"/>
  <c r="X78" i="3"/>
  <c r="Y78" i="3"/>
  <c r="Z78" i="3"/>
  <c r="AA78" i="3"/>
  <c r="AB78" i="3"/>
  <c r="AC78" i="3"/>
  <c r="AD78" i="3"/>
  <c r="AE78" i="3"/>
  <c r="AF78" i="3"/>
  <c r="AG78" i="3"/>
  <c r="AH78" i="3"/>
  <c r="AI78" i="3"/>
  <c r="AJ78" i="3"/>
  <c r="AK78" i="3"/>
  <c r="AL78" i="3"/>
  <c r="AM78" i="3"/>
  <c r="AN78" i="3"/>
  <c r="AO78" i="3"/>
  <c r="AP78" i="3"/>
  <c r="AQ78" i="3"/>
  <c r="AR78" i="3"/>
  <c r="AS78" i="3"/>
  <c r="AT78" i="3"/>
  <c r="AU78" i="3"/>
  <c r="AV78" i="3"/>
  <c r="AW78" i="3"/>
  <c r="AX78" i="3"/>
  <c r="AY78" i="3"/>
  <c r="AZ78" i="3"/>
  <c r="BA78" i="3"/>
  <c r="BB78" i="3"/>
  <c r="BC78" i="3"/>
  <c r="BD78" i="3"/>
  <c r="BE78" i="3"/>
  <c r="BF78" i="3"/>
  <c r="BG78" i="3"/>
  <c r="BH78" i="3"/>
  <c r="BI78" i="3"/>
  <c r="BJ78" i="3"/>
  <c r="BK78" i="3"/>
  <c r="BL78" i="3"/>
  <c r="BM78" i="3"/>
  <c r="BN78" i="3"/>
  <c r="BO78" i="3"/>
  <c r="BP78" i="3"/>
  <c r="BQ78" i="3"/>
  <c r="BR78" i="3"/>
  <c r="BS78" i="3"/>
  <c r="BT78" i="3"/>
  <c r="C79" i="3"/>
  <c r="D79" i="3"/>
  <c r="E79" i="3"/>
  <c r="F79" i="3"/>
  <c r="G79" i="3"/>
  <c r="H79" i="3"/>
  <c r="I79" i="3"/>
  <c r="J79" i="3"/>
  <c r="K79" i="3"/>
  <c r="L79" i="3"/>
  <c r="M79" i="3"/>
  <c r="N79" i="3"/>
  <c r="O79" i="3"/>
  <c r="P79" i="3"/>
  <c r="Q79" i="3"/>
  <c r="R79" i="3"/>
  <c r="S79" i="3"/>
  <c r="T79" i="3"/>
  <c r="U79" i="3"/>
  <c r="V79" i="3"/>
  <c r="W79" i="3"/>
  <c r="X79" i="3"/>
  <c r="Y79" i="3"/>
  <c r="Z79" i="3"/>
  <c r="AA79" i="3"/>
  <c r="AB79" i="3"/>
  <c r="AC79" i="3"/>
  <c r="AD79" i="3"/>
  <c r="AE79" i="3"/>
  <c r="AF79" i="3"/>
  <c r="AG79" i="3"/>
  <c r="AH79" i="3"/>
  <c r="AI79" i="3"/>
  <c r="AJ79" i="3"/>
  <c r="AK79" i="3"/>
  <c r="AL79" i="3"/>
  <c r="AM79" i="3"/>
  <c r="AN79" i="3"/>
  <c r="AO79" i="3"/>
  <c r="AP79" i="3"/>
  <c r="AQ79" i="3"/>
  <c r="AR79" i="3"/>
  <c r="AS79" i="3"/>
  <c r="AT79" i="3"/>
  <c r="AU79" i="3"/>
  <c r="AV79" i="3"/>
  <c r="AW79" i="3"/>
  <c r="AX79" i="3"/>
  <c r="AY79" i="3"/>
  <c r="AZ79" i="3"/>
  <c r="BA79" i="3"/>
  <c r="BB79" i="3"/>
  <c r="BC79" i="3"/>
  <c r="BD79" i="3"/>
  <c r="BE79" i="3"/>
  <c r="BF79" i="3"/>
  <c r="BG79" i="3"/>
  <c r="BH79" i="3"/>
  <c r="BI79" i="3"/>
  <c r="BJ79" i="3"/>
  <c r="BK79" i="3"/>
  <c r="BL79" i="3"/>
  <c r="BM79" i="3"/>
  <c r="BN79" i="3"/>
  <c r="BO79" i="3"/>
  <c r="BP79" i="3"/>
  <c r="BQ79" i="3"/>
  <c r="BR79" i="3"/>
  <c r="BS79" i="3"/>
  <c r="BT79" i="3"/>
  <c r="C80" i="3"/>
  <c r="D80" i="3"/>
  <c r="E80" i="3"/>
  <c r="F80" i="3"/>
  <c r="G80" i="3"/>
  <c r="H80" i="3"/>
  <c r="I80" i="3"/>
  <c r="J80" i="3"/>
  <c r="K80" i="3"/>
  <c r="L80" i="3"/>
  <c r="M80" i="3"/>
  <c r="N80" i="3"/>
  <c r="O80" i="3"/>
  <c r="P80" i="3"/>
  <c r="Q80" i="3"/>
  <c r="R80" i="3"/>
  <c r="S80" i="3"/>
  <c r="T80" i="3"/>
  <c r="U80" i="3"/>
  <c r="V80" i="3"/>
  <c r="W80" i="3"/>
  <c r="X80" i="3"/>
  <c r="Y80" i="3"/>
  <c r="Z80" i="3"/>
  <c r="AA80" i="3"/>
  <c r="AB80" i="3"/>
  <c r="AC80" i="3"/>
  <c r="AD80" i="3"/>
  <c r="AE80" i="3"/>
  <c r="AF80" i="3"/>
  <c r="AG80" i="3"/>
  <c r="AH80" i="3"/>
  <c r="AI80" i="3"/>
  <c r="AJ80" i="3"/>
  <c r="AK80" i="3"/>
  <c r="AL80" i="3"/>
  <c r="AM80" i="3"/>
  <c r="AN80" i="3"/>
  <c r="AO80" i="3"/>
  <c r="AP80" i="3"/>
  <c r="AQ80" i="3"/>
  <c r="AR80" i="3"/>
  <c r="AS80" i="3"/>
  <c r="AT80" i="3"/>
  <c r="AU80" i="3"/>
  <c r="AV80" i="3"/>
  <c r="AW80" i="3"/>
  <c r="AX80" i="3"/>
  <c r="AY80" i="3"/>
  <c r="AZ80" i="3"/>
  <c r="BA80" i="3"/>
  <c r="BB80" i="3"/>
  <c r="BC80" i="3"/>
  <c r="BD80" i="3"/>
  <c r="BE80" i="3"/>
  <c r="BF80" i="3"/>
  <c r="BG80" i="3"/>
  <c r="BH80" i="3"/>
  <c r="BI80" i="3"/>
  <c r="BJ80" i="3"/>
  <c r="BK80" i="3"/>
  <c r="BL80" i="3"/>
  <c r="BM80" i="3"/>
  <c r="BN80" i="3"/>
  <c r="BO80" i="3"/>
  <c r="BP80" i="3"/>
  <c r="BQ80" i="3"/>
  <c r="BR80" i="3"/>
  <c r="BS80" i="3"/>
  <c r="BT80" i="3"/>
  <c r="C81" i="3"/>
  <c r="D81" i="3"/>
  <c r="E81" i="3"/>
  <c r="F81" i="3"/>
  <c r="G81" i="3"/>
  <c r="H81" i="3"/>
  <c r="I81" i="3"/>
  <c r="J81" i="3"/>
  <c r="K81" i="3"/>
  <c r="L81" i="3"/>
  <c r="M81" i="3"/>
  <c r="N81" i="3"/>
  <c r="O81" i="3"/>
  <c r="P81" i="3"/>
  <c r="Q81" i="3"/>
  <c r="R81" i="3"/>
  <c r="S81" i="3"/>
  <c r="T81" i="3"/>
  <c r="U81" i="3"/>
  <c r="V81" i="3"/>
  <c r="W81" i="3"/>
  <c r="X81" i="3"/>
  <c r="Y81" i="3"/>
  <c r="Z81" i="3"/>
  <c r="AA81" i="3"/>
  <c r="AB81" i="3"/>
  <c r="AC81" i="3"/>
  <c r="AD81" i="3"/>
  <c r="AE81" i="3"/>
  <c r="AF81" i="3"/>
  <c r="AG81" i="3"/>
  <c r="AH81" i="3"/>
  <c r="AI81" i="3"/>
  <c r="AJ81" i="3"/>
  <c r="AK81" i="3"/>
  <c r="AL81" i="3"/>
  <c r="AM81" i="3"/>
  <c r="AN81" i="3"/>
  <c r="AO81" i="3"/>
  <c r="AP81" i="3"/>
  <c r="AQ81" i="3"/>
  <c r="AR81" i="3"/>
  <c r="AS81" i="3"/>
  <c r="AT81" i="3"/>
  <c r="AU81" i="3"/>
  <c r="AV81" i="3"/>
  <c r="AW81" i="3"/>
  <c r="AX81" i="3"/>
  <c r="AY81" i="3"/>
  <c r="AZ81" i="3"/>
  <c r="BA81" i="3"/>
  <c r="BB81" i="3"/>
  <c r="BC81" i="3"/>
  <c r="BD81" i="3"/>
  <c r="BE81" i="3"/>
  <c r="BF81" i="3"/>
  <c r="BG81" i="3"/>
  <c r="BH81" i="3"/>
  <c r="BI81" i="3"/>
  <c r="BJ81" i="3"/>
  <c r="BK81" i="3"/>
  <c r="BL81" i="3"/>
  <c r="BM81" i="3"/>
  <c r="BN81" i="3"/>
  <c r="BO81" i="3"/>
  <c r="BP81" i="3"/>
  <c r="BQ81" i="3"/>
  <c r="BR81" i="3"/>
  <c r="BS81" i="3"/>
  <c r="BT81" i="3"/>
  <c r="C82" i="3"/>
  <c r="D82" i="3"/>
  <c r="E82" i="3"/>
  <c r="F82" i="3"/>
  <c r="G82" i="3"/>
  <c r="H82" i="3"/>
  <c r="I82" i="3"/>
  <c r="J82" i="3"/>
  <c r="K82" i="3"/>
  <c r="L82" i="3"/>
  <c r="M82" i="3"/>
  <c r="N82" i="3"/>
  <c r="O82" i="3"/>
  <c r="P82" i="3"/>
  <c r="Q82" i="3"/>
  <c r="R82" i="3"/>
  <c r="S82" i="3"/>
  <c r="T82" i="3"/>
  <c r="U82" i="3"/>
  <c r="V82" i="3"/>
  <c r="W82" i="3"/>
  <c r="X82" i="3"/>
  <c r="Y82" i="3"/>
  <c r="Z82" i="3"/>
  <c r="AA82" i="3"/>
  <c r="AB82" i="3"/>
  <c r="AC82" i="3"/>
  <c r="AD82" i="3"/>
  <c r="AE82" i="3"/>
  <c r="AF82" i="3"/>
  <c r="AG82" i="3"/>
  <c r="AH82" i="3"/>
  <c r="AI82" i="3"/>
  <c r="AJ82" i="3"/>
  <c r="AK82" i="3"/>
  <c r="AL82" i="3"/>
  <c r="AM82" i="3"/>
  <c r="AN82" i="3"/>
  <c r="AO82" i="3"/>
  <c r="AP82" i="3"/>
  <c r="AQ82" i="3"/>
  <c r="AR82" i="3"/>
  <c r="AS82" i="3"/>
  <c r="AT82" i="3"/>
  <c r="AU82" i="3"/>
  <c r="AV82" i="3"/>
  <c r="AW82" i="3"/>
  <c r="AX82" i="3"/>
  <c r="AY82" i="3"/>
  <c r="AZ82" i="3"/>
  <c r="BA82" i="3"/>
  <c r="BB82" i="3"/>
  <c r="BC82" i="3"/>
  <c r="BD82" i="3"/>
  <c r="BE82" i="3"/>
  <c r="BF82" i="3"/>
  <c r="BG82" i="3"/>
  <c r="BH82" i="3"/>
  <c r="BI82" i="3"/>
  <c r="BJ82" i="3"/>
  <c r="BK82" i="3"/>
  <c r="BL82" i="3"/>
  <c r="BM82" i="3"/>
  <c r="BN82" i="3"/>
  <c r="BO82" i="3"/>
  <c r="BP82" i="3"/>
  <c r="BQ82" i="3"/>
  <c r="BR82" i="3"/>
  <c r="BS82" i="3"/>
  <c r="BT82" i="3"/>
  <c r="C83" i="3"/>
  <c r="D83" i="3"/>
  <c r="E83" i="3"/>
  <c r="F83" i="3"/>
  <c r="G83" i="3"/>
  <c r="H83" i="3"/>
  <c r="I83" i="3"/>
  <c r="J83" i="3"/>
  <c r="K83" i="3"/>
  <c r="L83" i="3"/>
  <c r="M83" i="3"/>
  <c r="N83" i="3"/>
  <c r="O83" i="3"/>
  <c r="P83" i="3"/>
  <c r="Q83" i="3"/>
  <c r="R83" i="3"/>
  <c r="S83" i="3"/>
  <c r="T83" i="3"/>
  <c r="U83" i="3"/>
  <c r="V83" i="3"/>
  <c r="W83" i="3"/>
  <c r="X83" i="3"/>
  <c r="Y83" i="3"/>
  <c r="Z83" i="3"/>
  <c r="AA83" i="3"/>
  <c r="AB83" i="3"/>
  <c r="AC83" i="3"/>
  <c r="AD83" i="3"/>
  <c r="AE83" i="3"/>
  <c r="AF83" i="3"/>
  <c r="AG83" i="3"/>
  <c r="AH83" i="3"/>
  <c r="AI83" i="3"/>
  <c r="AJ83" i="3"/>
  <c r="AK83" i="3"/>
  <c r="AL83" i="3"/>
  <c r="AM83" i="3"/>
  <c r="AN83" i="3"/>
  <c r="AO83" i="3"/>
  <c r="AP83" i="3"/>
  <c r="AQ83" i="3"/>
  <c r="AR83" i="3"/>
  <c r="AS83" i="3"/>
  <c r="AT83" i="3"/>
  <c r="AU83" i="3"/>
  <c r="AV83" i="3"/>
  <c r="AW83" i="3"/>
  <c r="AX83" i="3"/>
  <c r="AY83" i="3"/>
  <c r="AZ83" i="3"/>
  <c r="BA83" i="3"/>
  <c r="BB83" i="3"/>
  <c r="BC83" i="3"/>
  <c r="BD83" i="3"/>
  <c r="BE83" i="3"/>
  <c r="BF83" i="3"/>
  <c r="BG83" i="3"/>
  <c r="BH83" i="3"/>
  <c r="BI83" i="3"/>
  <c r="BJ83" i="3"/>
  <c r="BK83" i="3"/>
  <c r="BL83" i="3"/>
  <c r="BM83" i="3"/>
  <c r="BN83" i="3"/>
  <c r="BO83" i="3"/>
  <c r="BP83" i="3"/>
  <c r="BQ83" i="3"/>
  <c r="BR83" i="3"/>
  <c r="BS83" i="3"/>
  <c r="BT83" i="3"/>
  <c r="B82" i="3"/>
  <c r="B81" i="3"/>
  <c r="B80" i="3"/>
  <c r="B79" i="3"/>
  <c r="B78" i="3"/>
  <c r="B77" i="3"/>
  <c r="B76" i="3"/>
  <c r="B75" i="3"/>
  <c r="B74" i="3"/>
  <c r="B73" i="3"/>
  <c r="B72" i="3"/>
  <c r="B71" i="3"/>
  <c r="B70" i="3"/>
  <c r="B69" i="3"/>
  <c r="B68" i="3"/>
  <c r="B67" i="3"/>
  <c r="B66" i="3"/>
  <c r="B65" i="3"/>
  <c r="B64" i="3"/>
  <c r="B63" i="3"/>
  <c r="B62" i="3"/>
  <c r="B61" i="3"/>
  <c r="C32" i="3"/>
  <c r="D32" i="3"/>
  <c r="E32" i="3"/>
  <c r="F32" i="3"/>
  <c r="G32" i="3"/>
  <c r="H32" i="3"/>
  <c r="I32" i="3"/>
  <c r="J32" i="3"/>
  <c r="K32" i="3"/>
  <c r="L32" i="3"/>
  <c r="M32" i="3"/>
  <c r="N32" i="3"/>
  <c r="O32" i="3"/>
  <c r="P32" i="3"/>
  <c r="Q32" i="3"/>
  <c r="R32" i="3"/>
  <c r="S32" i="3"/>
  <c r="T32" i="3"/>
  <c r="U32" i="3"/>
  <c r="V32" i="3"/>
  <c r="W32" i="3"/>
  <c r="X32" i="3"/>
  <c r="Y32" i="3"/>
  <c r="Z32" i="3"/>
  <c r="AA32" i="3"/>
  <c r="AB32" i="3"/>
  <c r="AC32" i="3"/>
  <c r="AD32" i="3"/>
  <c r="AE32" i="3"/>
  <c r="AF32" i="3"/>
  <c r="AG32" i="3"/>
  <c r="AH32" i="3"/>
  <c r="AI32" i="3"/>
  <c r="AJ32" i="3"/>
  <c r="AK32" i="3"/>
  <c r="AL32" i="3"/>
  <c r="AM32" i="3"/>
  <c r="AN32" i="3"/>
  <c r="AO32" i="3"/>
  <c r="AP32" i="3"/>
  <c r="AQ32" i="3"/>
  <c r="AR32" i="3"/>
  <c r="AS32" i="3"/>
  <c r="AT32" i="3"/>
  <c r="AU32" i="3"/>
  <c r="AV32" i="3"/>
  <c r="AW32" i="3"/>
  <c r="AX32" i="3"/>
  <c r="AY32" i="3"/>
  <c r="AZ32" i="3"/>
  <c r="BA32" i="3"/>
  <c r="BB32" i="3"/>
  <c r="BC32" i="3"/>
  <c r="BD32" i="3"/>
  <c r="BE32" i="3"/>
  <c r="BF32" i="3"/>
  <c r="BG32" i="3"/>
  <c r="BH32" i="3"/>
  <c r="BI32" i="3"/>
  <c r="BJ32" i="3"/>
  <c r="BK32" i="3"/>
  <c r="BL32" i="3"/>
  <c r="BM32" i="3"/>
  <c r="BN32" i="3"/>
  <c r="BO32" i="3"/>
  <c r="BP32" i="3"/>
  <c r="BQ32" i="3"/>
  <c r="BR32" i="3"/>
  <c r="BS32" i="3"/>
  <c r="BT32" i="3"/>
  <c r="C33" i="3"/>
  <c r="D33" i="3"/>
  <c r="E33" i="3"/>
  <c r="F33" i="3"/>
  <c r="G33" i="3"/>
  <c r="H33" i="3"/>
  <c r="I33" i="3"/>
  <c r="J33" i="3"/>
  <c r="K33" i="3"/>
  <c r="L33" i="3"/>
  <c r="M33" i="3"/>
  <c r="N33" i="3"/>
  <c r="O33" i="3"/>
  <c r="P33" i="3"/>
  <c r="Q33" i="3"/>
  <c r="R33" i="3"/>
  <c r="S33" i="3"/>
  <c r="T33" i="3"/>
  <c r="U33" i="3"/>
  <c r="V33" i="3"/>
  <c r="W33" i="3"/>
  <c r="X33" i="3"/>
  <c r="Y33" i="3"/>
  <c r="Z33" i="3"/>
  <c r="AA33" i="3"/>
  <c r="AB33" i="3"/>
  <c r="AC33" i="3"/>
  <c r="AD33" i="3"/>
  <c r="AE33" i="3"/>
  <c r="AF33" i="3"/>
  <c r="AG33" i="3"/>
  <c r="AH33" i="3"/>
  <c r="AI33" i="3"/>
  <c r="AJ33" i="3"/>
  <c r="AK33" i="3"/>
  <c r="AL33" i="3"/>
  <c r="AM33" i="3"/>
  <c r="AN33" i="3"/>
  <c r="AO33" i="3"/>
  <c r="AP33" i="3"/>
  <c r="AQ33" i="3"/>
  <c r="AR33" i="3"/>
  <c r="AS33" i="3"/>
  <c r="AT33" i="3"/>
  <c r="AU33" i="3"/>
  <c r="AV33" i="3"/>
  <c r="AW33" i="3"/>
  <c r="AX33" i="3"/>
  <c r="AY33" i="3"/>
  <c r="AZ33" i="3"/>
  <c r="BA33" i="3"/>
  <c r="BB33" i="3"/>
  <c r="BC33" i="3"/>
  <c r="BD33" i="3"/>
  <c r="BE33" i="3"/>
  <c r="BF33" i="3"/>
  <c r="BG33" i="3"/>
  <c r="BH33" i="3"/>
  <c r="BI33" i="3"/>
  <c r="BJ33" i="3"/>
  <c r="BK33" i="3"/>
  <c r="BL33" i="3"/>
  <c r="BM33" i="3"/>
  <c r="BN33" i="3"/>
  <c r="BO33" i="3"/>
  <c r="BP33" i="3"/>
  <c r="BQ33" i="3"/>
  <c r="BR33" i="3"/>
  <c r="BS33" i="3"/>
  <c r="BT33" i="3"/>
  <c r="C34" i="3"/>
  <c r="D34" i="3"/>
  <c r="E34" i="3"/>
  <c r="F34" i="3"/>
  <c r="G34" i="3"/>
  <c r="H34" i="3"/>
  <c r="I34" i="3"/>
  <c r="J34" i="3"/>
  <c r="K34" i="3"/>
  <c r="L34" i="3"/>
  <c r="M34" i="3"/>
  <c r="N34" i="3"/>
  <c r="O34" i="3"/>
  <c r="P34" i="3"/>
  <c r="Q34" i="3"/>
  <c r="R34" i="3"/>
  <c r="S34" i="3"/>
  <c r="T34" i="3"/>
  <c r="U34" i="3"/>
  <c r="V34" i="3"/>
  <c r="W34" i="3"/>
  <c r="X34" i="3"/>
  <c r="Y34" i="3"/>
  <c r="Z34" i="3"/>
  <c r="AA34" i="3"/>
  <c r="AB34" i="3"/>
  <c r="AC34" i="3"/>
  <c r="AD34" i="3"/>
  <c r="AE34" i="3"/>
  <c r="AF34" i="3"/>
  <c r="AG34" i="3"/>
  <c r="AH34" i="3"/>
  <c r="AI34" i="3"/>
  <c r="AJ34" i="3"/>
  <c r="AK34" i="3"/>
  <c r="AL34" i="3"/>
  <c r="AM34" i="3"/>
  <c r="AN34" i="3"/>
  <c r="AO34" i="3"/>
  <c r="AP34" i="3"/>
  <c r="AQ34" i="3"/>
  <c r="AR34" i="3"/>
  <c r="AS34" i="3"/>
  <c r="AT34" i="3"/>
  <c r="AU34" i="3"/>
  <c r="AV34" i="3"/>
  <c r="AW34" i="3"/>
  <c r="AX34" i="3"/>
  <c r="AY34" i="3"/>
  <c r="AZ34" i="3"/>
  <c r="BA34" i="3"/>
  <c r="BB34" i="3"/>
  <c r="BC34" i="3"/>
  <c r="BD34" i="3"/>
  <c r="BE34" i="3"/>
  <c r="BF34" i="3"/>
  <c r="BG34" i="3"/>
  <c r="BH34" i="3"/>
  <c r="BI34" i="3"/>
  <c r="BJ34" i="3"/>
  <c r="BK34" i="3"/>
  <c r="BL34" i="3"/>
  <c r="BM34" i="3"/>
  <c r="BN34" i="3"/>
  <c r="BO34" i="3"/>
  <c r="BP34" i="3"/>
  <c r="BQ34" i="3"/>
  <c r="BR34" i="3"/>
  <c r="BS34" i="3"/>
  <c r="BT34" i="3"/>
  <c r="C35" i="3"/>
  <c r="D35" i="3"/>
  <c r="E35" i="3"/>
  <c r="F35" i="3"/>
  <c r="G35" i="3"/>
  <c r="H35" i="3"/>
  <c r="I35" i="3"/>
  <c r="J35" i="3"/>
  <c r="K35" i="3"/>
  <c r="L35" i="3"/>
  <c r="M35" i="3"/>
  <c r="N35" i="3"/>
  <c r="O35" i="3"/>
  <c r="P35" i="3"/>
  <c r="Q35" i="3"/>
  <c r="R35" i="3"/>
  <c r="S35" i="3"/>
  <c r="T35" i="3"/>
  <c r="U35" i="3"/>
  <c r="V35" i="3"/>
  <c r="W35" i="3"/>
  <c r="X35" i="3"/>
  <c r="Y35" i="3"/>
  <c r="Z35" i="3"/>
  <c r="AA35" i="3"/>
  <c r="AB35" i="3"/>
  <c r="AC35" i="3"/>
  <c r="AD35" i="3"/>
  <c r="AE35" i="3"/>
  <c r="AF35" i="3"/>
  <c r="AG35" i="3"/>
  <c r="AH35" i="3"/>
  <c r="AI35" i="3"/>
  <c r="AJ35" i="3"/>
  <c r="AK35" i="3"/>
  <c r="AL35" i="3"/>
  <c r="AM35" i="3"/>
  <c r="AN35" i="3"/>
  <c r="AO35" i="3"/>
  <c r="AP35" i="3"/>
  <c r="AQ35" i="3"/>
  <c r="AR35" i="3"/>
  <c r="AS35" i="3"/>
  <c r="AT35" i="3"/>
  <c r="AU35" i="3"/>
  <c r="AV35" i="3"/>
  <c r="AW35" i="3"/>
  <c r="AX35" i="3"/>
  <c r="AY35" i="3"/>
  <c r="AZ35" i="3"/>
  <c r="BA35" i="3"/>
  <c r="BB35" i="3"/>
  <c r="BC35" i="3"/>
  <c r="BD35" i="3"/>
  <c r="BE35" i="3"/>
  <c r="BF35" i="3"/>
  <c r="BG35" i="3"/>
  <c r="BH35" i="3"/>
  <c r="BI35" i="3"/>
  <c r="BJ35" i="3"/>
  <c r="BK35" i="3"/>
  <c r="BL35" i="3"/>
  <c r="BM35" i="3"/>
  <c r="BN35" i="3"/>
  <c r="BO35" i="3"/>
  <c r="BP35" i="3"/>
  <c r="BQ35" i="3"/>
  <c r="BR35" i="3"/>
  <c r="BS35" i="3"/>
  <c r="BT35" i="3"/>
  <c r="C36" i="3"/>
  <c r="D36" i="3"/>
  <c r="E36" i="3"/>
  <c r="F36" i="3"/>
  <c r="G36" i="3"/>
  <c r="H36" i="3"/>
  <c r="I36" i="3"/>
  <c r="J36" i="3"/>
  <c r="K36" i="3"/>
  <c r="L36" i="3"/>
  <c r="M36" i="3"/>
  <c r="N36" i="3"/>
  <c r="O36" i="3"/>
  <c r="P36" i="3"/>
  <c r="Q36" i="3"/>
  <c r="R36" i="3"/>
  <c r="S36" i="3"/>
  <c r="T36" i="3"/>
  <c r="U36" i="3"/>
  <c r="V36" i="3"/>
  <c r="W36" i="3"/>
  <c r="X36" i="3"/>
  <c r="Y36" i="3"/>
  <c r="Z36" i="3"/>
  <c r="AA36" i="3"/>
  <c r="AB36" i="3"/>
  <c r="AC36" i="3"/>
  <c r="AD36" i="3"/>
  <c r="AE36" i="3"/>
  <c r="AF36" i="3"/>
  <c r="AG36" i="3"/>
  <c r="AH36" i="3"/>
  <c r="AI36" i="3"/>
  <c r="AJ36" i="3"/>
  <c r="AK36" i="3"/>
  <c r="AL36" i="3"/>
  <c r="AM36" i="3"/>
  <c r="AN36" i="3"/>
  <c r="AO36" i="3"/>
  <c r="AP36" i="3"/>
  <c r="AQ36" i="3"/>
  <c r="AR36" i="3"/>
  <c r="AS36" i="3"/>
  <c r="AT36" i="3"/>
  <c r="AU36" i="3"/>
  <c r="AV36" i="3"/>
  <c r="AW36" i="3"/>
  <c r="AX36" i="3"/>
  <c r="AY36" i="3"/>
  <c r="AZ36" i="3"/>
  <c r="BA36" i="3"/>
  <c r="BB36" i="3"/>
  <c r="BC36" i="3"/>
  <c r="BD36" i="3"/>
  <c r="BE36" i="3"/>
  <c r="BF36" i="3"/>
  <c r="BG36" i="3"/>
  <c r="BH36" i="3"/>
  <c r="BI36" i="3"/>
  <c r="BJ36" i="3"/>
  <c r="BK36" i="3"/>
  <c r="BL36" i="3"/>
  <c r="BM36" i="3"/>
  <c r="BN36" i="3"/>
  <c r="BO36" i="3"/>
  <c r="BP36" i="3"/>
  <c r="BQ36" i="3"/>
  <c r="BR36" i="3"/>
  <c r="BS36" i="3"/>
  <c r="BT36" i="3"/>
  <c r="C37" i="3"/>
  <c r="D37" i="3"/>
  <c r="E37" i="3"/>
  <c r="F37" i="3"/>
  <c r="G37" i="3"/>
  <c r="H37" i="3"/>
  <c r="I37" i="3"/>
  <c r="J37" i="3"/>
  <c r="K37" i="3"/>
  <c r="L37" i="3"/>
  <c r="M37" i="3"/>
  <c r="N37" i="3"/>
  <c r="O37" i="3"/>
  <c r="P37" i="3"/>
  <c r="Q37" i="3"/>
  <c r="R37" i="3"/>
  <c r="S37" i="3"/>
  <c r="T37" i="3"/>
  <c r="U37" i="3"/>
  <c r="V37" i="3"/>
  <c r="W37" i="3"/>
  <c r="X37" i="3"/>
  <c r="Y37" i="3"/>
  <c r="Z37" i="3"/>
  <c r="AA37" i="3"/>
  <c r="AB37" i="3"/>
  <c r="AC37" i="3"/>
  <c r="AD37" i="3"/>
  <c r="AE37" i="3"/>
  <c r="AF37" i="3"/>
  <c r="AG37" i="3"/>
  <c r="AH37" i="3"/>
  <c r="AI37" i="3"/>
  <c r="AJ37" i="3"/>
  <c r="AK37" i="3"/>
  <c r="AL37" i="3"/>
  <c r="AM37" i="3"/>
  <c r="AN37" i="3"/>
  <c r="AO37" i="3"/>
  <c r="AP37" i="3"/>
  <c r="AQ37" i="3"/>
  <c r="AR37" i="3"/>
  <c r="AS37" i="3"/>
  <c r="AT37" i="3"/>
  <c r="AU37" i="3"/>
  <c r="AV37" i="3"/>
  <c r="AW37" i="3"/>
  <c r="AX37" i="3"/>
  <c r="AY37" i="3"/>
  <c r="AZ37" i="3"/>
  <c r="BA37" i="3"/>
  <c r="BB37" i="3"/>
  <c r="BC37" i="3"/>
  <c r="BD37" i="3"/>
  <c r="BE37" i="3"/>
  <c r="BF37" i="3"/>
  <c r="BG37" i="3"/>
  <c r="BH37" i="3"/>
  <c r="BI37" i="3"/>
  <c r="BJ37" i="3"/>
  <c r="BK37" i="3"/>
  <c r="BL37" i="3"/>
  <c r="BM37" i="3"/>
  <c r="BN37" i="3"/>
  <c r="BO37" i="3"/>
  <c r="BP37" i="3"/>
  <c r="BQ37" i="3"/>
  <c r="BR37" i="3"/>
  <c r="BS37" i="3"/>
  <c r="BT37" i="3"/>
  <c r="C38" i="3"/>
  <c r="D38" i="3"/>
  <c r="E38" i="3"/>
  <c r="F38" i="3"/>
  <c r="G38" i="3"/>
  <c r="H38" i="3"/>
  <c r="I38" i="3"/>
  <c r="J38" i="3"/>
  <c r="K38" i="3"/>
  <c r="L38" i="3"/>
  <c r="M38" i="3"/>
  <c r="N38" i="3"/>
  <c r="O38" i="3"/>
  <c r="P38" i="3"/>
  <c r="Q38" i="3"/>
  <c r="R38" i="3"/>
  <c r="S38" i="3"/>
  <c r="T38" i="3"/>
  <c r="U38" i="3"/>
  <c r="V38" i="3"/>
  <c r="W38" i="3"/>
  <c r="X38" i="3"/>
  <c r="Y38" i="3"/>
  <c r="Z38" i="3"/>
  <c r="AA38" i="3"/>
  <c r="AB38" i="3"/>
  <c r="AC38" i="3"/>
  <c r="AD38" i="3"/>
  <c r="AE38" i="3"/>
  <c r="AF38" i="3"/>
  <c r="AG38" i="3"/>
  <c r="AH38" i="3"/>
  <c r="AI38" i="3"/>
  <c r="AJ38" i="3"/>
  <c r="AK38" i="3"/>
  <c r="AL38" i="3"/>
  <c r="AM38" i="3"/>
  <c r="AN38" i="3"/>
  <c r="AO38" i="3"/>
  <c r="AP38" i="3"/>
  <c r="AQ38" i="3"/>
  <c r="AR38" i="3"/>
  <c r="AS38" i="3"/>
  <c r="AT38" i="3"/>
  <c r="AU38" i="3"/>
  <c r="AV38" i="3"/>
  <c r="AW38" i="3"/>
  <c r="AX38" i="3"/>
  <c r="AY38" i="3"/>
  <c r="AZ38" i="3"/>
  <c r="BA38" i="3"/>
  <c r="BB38" i="3"/>
  <c r="BC38" i="3"/>
  <c r="BD38" i="3"/>
  <c r="BE38" i="3"/>
  <c r="BF38" i="3"/>
  <c r="BG38" i="3"/>
  <c r="BH38" i="3"/>
  <c r="BI38" i="3"/>
  <c r="BJ38" i="3"/>
  <c r="BK38" i="3"/>
  <c r="BL38" i="3"/>
  <c r="BM38" i="3"/>
  <c r="BN38" i="3"/>
  <c r="BO38" i="3"/>
  <c r="BP38" i="3"/>
  <c r="BQ38" i="3"/>
  <c r="BR38" i="3"/>
  <c r="BS38" i="3"/>
  <c r="BT38" i="3"/>
  <c r="C39" i="3"/>
  <c r="D39" i="3"/>
  <c r="E39" i="3"/>
  <c r="F39" i="3"/>
  <c r="G39" i="3"/>
  <c r="H39" i="3"/>
  <c r="I39" i="3"/>
  <c r="J39" i="3"/>
  <c r="K39" i="3"/>
  <c r="L39" i="3"/>
  <c r="M39" i="3"/>
  <c r="N39" i="3"/>
  <c r="O39" i="3"/>
  <c r="P39" i="3"/>
  <c r="Q39" i="3"/>
  <c r="R39" i="3"/>
  <c r="S39" i="3"/>
  <c r="T39" i="3"/>
  <c r="U39" i="3"/>
  <c r="V39" i="3"/>
  <c r="W39" i="3"/>
  <c r="X39" i="3"/>
  <c r="Y39" i="3"/>
  <c r="Z39" i="3"/>
  <c r="AA39" i="3"/>
  <c r="AB39" i="3"/>
  <c r="AC39" i="3"/>
  <c r="AD39" i="3"/>
  <c r="AE39" i="3"/>
  <c r="AF39" i="3"/>
  <c r="AG39" i="3"/>
  <c r="AH39" i="3"/>
  <c r="AI39" i="3"/>
  <c r="AJ39" i="3"/>
  <c r="AK39" i="3"/>
  <c r="AL39" i="3"/>
  <c r="AM39" i="3"/>
  <c r="AN39" i="3"/>
  <c r="AO39" i="3"/>
  <c r="AP39" i="3"/>
  <c r="AQ39" i="3"/>
  <c r="AR39" i="3"/>
  <c r="AS39" i="3"/>
  <c r="AT39" i="3"/>
  <c r="AU39" i="3"/>
  <c r="AV39" i="3"/>
  <c r="AW39" i="3"/>
  <c r="AX39" i="3"/>
  <c r="AY39" i="3"/>
  <c r="AZ39" i="3"/>
  <c r="BA39" i="3"/>
  <c r="BB39" i="3"/>
  <c r="BC39" i="3"/>
  <c r="BD39" i="3"/>
  <c r="BE39" i="3"/>
  <c r="BF39" i="3"/>
  <c r="BG39" i="3"/>
  <c r="BH39" i="3"/>
  <c r="BI39" i="3"/>
  <c r="BJ39" i="3"/>
  <c r="BK39" i="3"/>
  <c r="BL39" i="3"/>
  <c r="BM39" i="3"/>
  <c r="BN39" i="3"/>
  <c r="BO39" i="3"/>
  <c r="BP39" i="3"/>
  <c r="BQ39" i="3"/>
  <c r="BR39" i="3"/>
  <c r="BS39" i="3"/>
  <c r="BT39" i="3"/>
  <c r="C40" i="3"/>
  <c r="D40" i="3"/>
  <c r="E40" i="3"/>
  <c r="F40" i="3"/>
  <c r="G40" i="3"/>
  <c r="H40" i="3"/>
  <c r="I40" i="3"/>
  <c r="J40" i="3"/>
  <c r="K40" i="3"/>
  <c r="L40" i="3"/>
  <c r="M40" i="3"/>
  <c r="N40" i="3"/>
  <c r="O40" i="3"/>
  <c r="P40" i="3"/>
  <c r="Q40" i="3"/>
  <c r="R40" i="3"/>
  <c r="S40" i="3"/>
  <c r="T40" i="3"/>
  <c r="U40" i="3"/>
  <c r="V40" i="3"/>
  <c r="W40" i="3"/>
  <c r="X40" i="3"/>
  <c r="Y40" i="3"/>
  <c r="Z40" i="3"/>
  <c r="AA40" i="3"/>
  <c r="AB40" i="3"/>
  <c r="AC40" i="3"/>
  <c r="AD40" i="3"/>
  <c r="AE40" i="3"/>
  <c r="AF40" i="3"/>
  <c r="AG40" i="3"/>
  <c r="AH40" i="3"/>
  <c r="AI40" i="3"/>
  <c r="AJ40" i="3"/>
  <c r="AK40" i="3"/>
  <c r="AL40" i="3"/>
  <c r="AM40" i="3"/>
  <c r="AN40" i="3"/>
  <c r="AO40" i="3"/>
  <c r="AP40" i="3"/>
  <c r="AQ40" i="3"/>
  <c r="AR40" i="3"/>
  <c r="AS40" i="3"/>
  <c r="AT40" i="3"/>
  <c r="AU40" i="3"/>
  <c r="AV40" i="3"/>
  <c r="AW40" i="3"/>
  <c r="AX40" i="3"/>
  <c r="AY40" i="3"/>
  <c r="AZ40" i="3"/>
  <c r="BA40" i="3"/>
  <c r="BB40" i="3"/>
  <c r="BC40" i="3"/>
  <c r="BD40" i="3"/>
  <c r="BE40" i="3"/>
  <c r="BF40" i="3"/>
  <c r="BG40" i="3"/>
  <c r="BH40" i="3"/>
  <c r="BI40" i="3"/>
  <c r="BJ40" i="3"/>
  <c r="BK40" i="3"/>
  <c r="BL40" i="3"/>
  <c r="BM40" i="3"/>
  <c r="BN40" i="3"/>
  <c r="BO40" i="3"/>
  <c r="BP40" i="3"/>
  <c r="BQ40" i="3"/>
  <c r="BR40" i="3"/>
  <c r="BS40" i="3"/>
  <c r="BT40" i="3"/>
  <c r="C41" i="3"/>
  <c r="D41" i="3"/>
  <c r="E41" i="3"/>
  <c r="F41" i="3"/>
  <c r="G41" i="3"/>
  <c r="H41" i="3"/>
  <c r="I41" i="3"/>
  <c r="J41" i="3"/>
  <c r="K41" i="3"/>
  <c r="L41" i="3"/>
  <c r="M41" i="3"/>
  <c r="N41" i="3"/>
  <c r="O41" i="3"/>
  <c r="P41" i="3"/>
  <c r="Q41" i="3"/>
  <c r="R41" i="3"/>
  <c r="S41" i="3"/>
  <c r="T41" i="3"/>
  <c r="U41" i="3"/>
  <c r="V41" i="3"/>
  <c r="W41" i="3"/>
  <c r="X41" i="3"/>
  <c r="Y41" i="3"/>
  <c r="Z41" i="3"/>
  <c r="AA41" i="3"/>
  <c r="AB41" i="3"/>
  <c r="AC41" i="3"/>
  <c r="AD41" i="3"/>
  <c r="AE41" i="3"/>
  <c r="AF41" i="3"/>
  <c r="AG41" i="3"/>
  <c r="AH41" i="3"/>
  <c r="AI41" i="3"/>
  <c r="AJ41" i="3"/>
  <c r="AK41" i="3"/>
  <c r="AL41" i="3"/>
  <c r="AM41" i="3"/>
  <c r="AN41" i="3"/>
  <c r="AO41" i="3"/>
  <c r="AP41" i="3"/>
  <c r="AQ41" i="3"/>
  <c r="AR41" i="3"/>
  <c r="AS41" i="3"/>
  <c r="AT41" i="3"/>
  <c r="AU41" i="3"/>
  <c r="AV41" i="3"/>
  <c r="AW41" i="3"/>
  <c r="AX41" i="3"/>
  <c r="AY41" i="3"/>
  <c r="AZ41" i="3"/>
  <c r="BA41" i="3"/>
  <c r="BB41" i="3"/>
  <c r="BC41" i="3"/>
  <c r="BD41" i="3"/>
  <c r="BE41" i="3"/>
  <c r="BF41" i="3"/>
  <c r="BG41" i="3"/>
  <c r="BH41" i="3"/>
  <c r="BI41" i="3"/>
  <c r="BJ41" i="3"/>
  <c r="BK41" i="3"/>
  <c r="BL41" i="3"/>
  <c r="BM41" i="3"/>
  <c r="BN41" i="3"/>
  <c r="BO41" i="3"/>
  <c r="BP41" i="3"/>
  <c r="BQ41" i="3"/>
  <c r="BR41" i="3"/>
  <c r="BS41" i="3"/>
  <c r="BT41" i="3"/>
  <c r="C42" i="3"/>
  <c r="D42" i="3"/>
  <c r="E42" i="3"/>
  <c r="F42" i="3"/>
  <c r="G42" i="3"/>
  <c r="H42" i="3"/>
  <c r="I42" i="3"/>
  <c r="J42" i="3"/>
  <c r="K42" i="3"/>
  <c r="L42" i="3"/>
  <c r="M42" i="3"/>
  <c r="N42" i="3"/>
  <c r="O42" i="3"/>
  <c r="P42" i="3"/>
  <c r="Q42" i="3"/>
  <c r="R42" i="3"/>
  <c r="S42" i="3"/>
  <c r="T42" i="3"/>
  <c r="U42" i="3"/>
  <c r="V42" i="3"/>
  <c r="W42" i="3"/>
  <c r="X42" i="3"/>
  <c r="Y42" i="3"/>
  <c r="Z42" i="3"/>
  <c r="AA42" i="3"/>
  <c r="AB42" i="3"/>
  <c r="AC42" i="3"/>
  <c r="AD42" i="3"/>
  <c r="AE42" i="3"/>
  <c r="AF42" i="3"/>
  <c r="AG42" i="3"/>
  <c r="AH42" i="3"/>
  <c r="AI42" i="3"/>
  <c r="AJ42" i="3"/>
  <c r="AK42" i="3"/>
  <c r="AL42" i="3"/>
  <c r="AM42" i="3"/>
  <c r="AN42" i="3"/>
  <c r="AO42" i="3"/>
  <c r="AP42" i="3"/>
  <c r="AQ42" i="3"/>
  <c r="AR42" i="3"/>
  <c r="AS42" i="3"/>
  <c r="AT42" i="3"/>
  <c r="AU42" i="3"/>
  <c r="AV42" i="3"/>
  <c r="AW42" i="3"/>
  <c r="AX42" i="3"/>
  <c r="AY42" i="3"/>
  <c r="AZ42" i="3"/>
  <c r="BA42" i="3"/>
  <c r="BB42" i="3"/>
  <c r="BC42" i="3"/>
  <c r="BD42" i="3"/>
  <c r="BE42" i="3"/>
  <c r="BF42" i="3"/>
  <c r="BG42" i="3"/>
  <c r="BH42" i="3"/>
  <c r="BI42" i="3"/>
  <c r="BJ42" i="3"/>
  <c r="BK42" i="3"/>
  <c r="BL42" i="3"/>
  <c r="BM42" i="3"/>
  <c r="BN42" i="3"/>
  <c r="BO42" i="3"/>
  <c r="BP42" i="3"/>
  <c r="BQ42" i="3"/>
  <c r="BR42" i="3"/>
  <c r="BS42" i="3"/>
  <c r="BT42" i="3"/>
  <c r="C43" i="3"/>
  <c r="D43" i="3"/>
  <c r="E43" i="3"/>
  <c r="F43" i="3"/>
  <c r="G43" i="3"/>
  <c r="H43" i="3"/>
  <c r="I43" i="3"/>
  <c r="J43" i="3"/>
  <c r="K43" i="3"/>
  <c r="L43" i="3"/>
  <c r="M43" i="3"/>
  <c r="N43" i="3"/>
  <c r="O43" i="3"/>
  <c r="P43" i="3"/>
  <c r="Q43" i="3"/>
  <c r="R43" i="3"/>
  <c r="S43" i="3"/>
  <c r="T43" i="3"/>
  <c r="U43" i="3"/>
  <c r="V43" i="3"/>
  <c r="W43" i="3"/>
  <c r="X43" i="3"/>
  <c r="Y43" i="3"/>
  <c r="Z43" i="3"/>
  <c r="AA43" i="3"/>
  <c r="AB43" i="3"/>
  <c r="AC43" i="3"/>
  <c r="AD43" i="3"/>
  <c r="AE43" i="3"/>
  <c r="AF43" i="3"/>
  <c r="AG43" i="3"/>
  <c r="AH43" i="3"/>
  <c r="AI43" i="3"/>
  <c r="AJ43" i="3"/>
  <c r="AK43" i="3"/>
  <c r="AL43" i="3"/>
  <c r="AM43" i="3"/>
  <c r="AN43" i="3"/>
  <c r="AO43" i="3"/>
  <c r="AP43" i="3"/>
  <c r="AQ43" i="3"/>
  <c r="AR43" i="3"/>
  <c r="AS43" i="3"/>
  <c r="AT43" i="3"/>
  <c r="AU43" i="3"/>
  <c r="AV43" i="3"/>
  <c r="AW43" i="3"/>
  <c r="AX43" i="3"/>
  <c r="AY43" i="3"/>
  <c r="AZ43" i="3"/>
  <c r="BA43" i="3"/>
  <c r="BB43" i="3"/>
  <c r="BC43" i="3"/>
  <c r="BD43" i="3"/>
  <c r="BE43" i="3"/>
  <c r="BF43" i="3"/>
  <c r="BG43" i="3"/>
  <c r="BH43" i="3"/>
  <c r="BI43" i="3"/>
  <c r="BJ43" i="3"/>
  <c r="BK43" i="3"/>
  <c r="BL43" i="3"/>
  <c r="BM43" i="3"/>
  <c r="BN43" i="3"/>
  <c r="BO43" i="3"/>
  <c r="BP43" i="3"/>
  <c r="BQ43" i="3"/>
  <c r="BR43" i="3"/>
  <c r="BS43" i="3"/>
  <c r="BT43" i="3"/>
  <c r="C44" i="3"/>
  <c r="D44" i="3"/>
  <c r="E44" i="3"/>
  <c r="F44" i="3"/>
  <c r="G44" i="3"/>
  <c r="H44" i="3"/>
  <c r="I44" i="3"/>
  <c r="J44" i="3"/>
  <c r="K44" i="3"/>
  <c r="L44" i="3"/>
  <c r="M44" i="3"/>
  <c r="N44" i="3"/>
  <c r="O44" i="3"/>
  <c r="P44" i="3"/>
  <c r="Q44" i="3"/>
  <c r="R44" i="3"/>
  <c r="S44" i="3"/>
  <c r="T44" i="3"/>
  <c r="U44" i="3"/>
  <c r="V44" i="3"/>
  <c r="W44" i="3"/>
  <c r="X44" i="3"/>
  <c r="Y44" i="3"/>
  <c r="Z44" i="3"/>
  <c r="AA44" i="3"/>
  <c r="AB44" i="3"/>
  <c r="AC44" i="3"/>
  <c r="AD44" i="3"/>
  <c r="AE44" i="3"/>
  <c r="AF44" i="3"/>
  <c r="AG44" i="3"/>
  <c r="AH44" i="3"/>
  <c r="AI44" i="3"/>
  <c r="AJ44" i="3"/>
  <c r="AK44" i="3"/>
  <c r="AL44" i="3"/>
  <c r="AM44" i="3"/>
  <c r="AN44" i="3"/>
  <c r="AO44" i="3"/>
  <c r="AP44" i="3"/>
  <c r="AQ44" i="3"/>
  <c r="AR44" i="3"/>
  <c r="AS44" i="3"/>
  <c r="AT44" i="3"/>
  <c r="AU44" i="3"/>
  <c r="AV44" i="3"/>
  <c r="AW44" i="3"/>
  <c r="AX44" i="3"/>
  <c r="AY44" i="3"/>
  <c r="AZ44" i="3"/>
  <c r="BA44" i="3"/>
  <c r="BB44" i="3"/>
  <c r="BC44" i="3"/>
  <c r="BD44" i="3"/>
  <c r="BE44" i="3"/>
  <c r="BF44" i="3"/>
  <c r="BG44" i="3"/>
  <c r="BH44" i="3"/>
  <c r="BI44" i="3"/>
  <c r="BJ44" i="3"/>
  <c r="BK44" i="3"/>
  <c r="BL44" i="3"/>
  <c r="BM44" i="3"/>
  <c r="BN44" i="3"/>
  <c r="BO44" i="3"/>
  <c r="BP44" i="3"/>
  <c r="BQ44" i="3"/>
  <c r="BR44" i="3"/>
  <c r="BS44" i="3"/>
  <c r="BT44" i="3"/>
  <c r="C45" i="3"/>
  <c r="D45" i="3"/>
  <c r="E45" i="3"/>
  <c r="F45" i="3"/>
  <c r="G45" i="3"/>
  <c r="H45" i="3"/>
  <c r="I45" i="3"/>
  <c r="J45" i="3"/>
  <c r="K45" i="3"/>
  <c r="L45" i="3"/>
  <c r="M45" i="3"/>
  <c r="N45" i="3"/>
  <c r="O45" i="3"/>
  <c r="P45" i="3"/>
  <c r="Q45" i="3"/>
  <c r="R45" i="3"/>
  <c r="S45" i="3"/>
  <c r="T45" i="3"/>
  <c r="U45" i="3"/>
  <c r="V45" i="3"/>
  <c r="W45" i="3"/>
  <c r="X45" i="3"/>
  <c r="Y45" i="3"/>
  <c r="Z45" i="3"/>
  <c r="AA45" i="3"/>
  <c r="AB45" i="3"/>
  <c r="AC45" i="3"/>
  <c r="AD45" i="3"/>
  <c r="AE45" i="3"/>
  <c r="AF45" i="3"/>
  <c r="AG45" i="3"/>
  <c r="AH45" i="3"/>
  <c r="AI45" i="3"/>
  <c r="AJ45" i="3"/>
  <c r="AK45" i="3"/>
  <c r="AL45" i="3"/>
  <c r="AM45" i="3"/>
  <c r="AN45" i="3"/>
  <c r="AO45" i="3"/>
  <c r="AP45" i="3"/>
  <c r="AQ45" i="3"/>
  <c r="AR45" i="3"/>
  <c r="AS45" i="3"/>
  <c r="AT45" i="3"/>
  <c r="AU45" i="3"/>
  <c r="AV45" i="3"/>
  <c r="AW45" i="3"/>
  <c r="AX45" i="3"/>
  <c r="AY45" i="3"/>
  <c r="AZ45" i="3"/>
  <c r="BA45" i="3"/>
  <c r="BB45" i="3"/>
  <c r="BC45" i="3"/>
  <c r="BD45" i="3"/>
  <c r="BE45" i="3"/>
  <c r="BF45" i="3"/>
  <c r="BG45" i="3"/>
  <c r="BH45" i="3"/>
  <c r="BI45" i="3"/>
  <c r="BJ45" i="3"/>
  <c r="BK45" i="3"/>
  <c r="BL45" i="3"/>
  <c r="BM45" i="3"/>
  <c r="BN45" i="3"/>
  <c r="BO45" i="3"/>
  <c r="BP45" i="3"/>
  <c r="BQ45" i="3"/>
  <c r="BR45" i="3"/>
  <c r="BS45" i="3"/>
  <c r="BT45" i="3"/>
  <c r="C46" i="3"/>
  <c r="D46" i="3"/>
  <c r="E46" i="3"/>
  <c r="F46" i="3"/>
  <c r="G46" i="3"/>
  <c r="H46" i="3"/>
  <c r="I46" i="3"/>
  <c r="J46" i="3"/>
  <c r="K46" i="3"/>
  <c r="L46" i="3"/>
  <c r="M46" i="3"/>
  <c r="N46" i="3"/>
  <c r="O46" i="3"/>
  <c r="P46" i="3"/>
  <c r="Q46" i="3"/>
  <c r="R46" i="3"/>
  <c r="S46" i="3"/>
  <c r="T46" i="3"/>
  <c r="U46" i="3"/>
  <c r="V46" i="3"/>
  <c r="W46" i="3"/>
  <c r="X46" i="3"/>
  <c r="Y46" i="3"/>
  <c r="Z46" i="3"/>
  <c r="AA46" i="3"/>
  <c r="AB46" i="3"/>
  <c r="AC46" i="3"/>
  <c r="AD46" i="3"/>
  <c r="AE46" i="3"/>
  <c r="AF46" i="3"/>
  <c r="AG46" i="3"/>
  <c r="AH46" i="3"/>
  <c r="AI46" i="3"/>
  <c r="AJ46" i="3"/>
  <c r="AK46" i="3"/>
  <c r="AL46" i="3"/>
  <c r="AM46" i="3"/>
  <c r="AN46" i="3"/>
  <c r="AO46" i="3"/>
  <c r="AP46" i="3"/>
  <c r="AQ46" i="3"/>
  <c r="AR46" i="3"/>
  <c r="AS46" i="3"/>
  <c r="AT46" i="3"/>
  <c r="AU46" i="3"/>
  <c r="AV46" i="3"/>
  <c r="AW46" i="3"/>
  <c r="AX46" i="3"/>
  <c r="AY46" i="3"/>
  <c r="AZ46" i="3"/>
  <c r="BA46" i="3"/>
  <c r="BB46" i="3"/>
  <c r="BC46" i="3"/>
  <c r="BD46" i="3"/>
  <c r="BE46" i="3"/>
  <c r="BF46" i="3"/>
  <c r="BG46" i="3"/>
  <c r="BH46" i="3"/>
  <c r="BI46" i="3"/>
  <c r="BJ46" i="3"/>
  <c r="BK46" i="3"/>
  <c r="BL46" i="3"/>
  <c r="BM46" i="3"/>
  <c r="BN46" i="3"/>
  <c r="BO46" i="3"/>
  <c r="BP46" i="3"/>
  <c r="BQ46" i="3"/>
  <c r="BR46" i="3"/>
  <c r="BS46" i="3"/>
  <c r="BT46" i="3"/>
  <c r="C47" i="3"/>
  <c r="D47" i="3"/>
  <c r="E47" i="3"/>
  <c r="F47" i="3"/>
  <c r="G47" i="3"/>
  <c r="H47" i="3"/>
  <c r="I47" i="3"/>
  <c r="J47" i="3"/>
  <c r="K47" i="3"/>
  <c r="L47" i="3"/>
  <c r="M47" i="3"/>
  <c r="N47" i="3"/>
  <c r="O47" i="3"/>
  <c r="P47" i="3"/>
  <c r="Q47" i="3"/>
  <c r="R47" i="3"/>
  <c r="S47" i="3"/>
  <c r="T47" i="3"/>
  <c r="U47" i="3"/>
  <c r="V47" i="3"/>
  <c r="W47" i="3"/>
  <c r="X47" i="3"/>
  <c r="Y47" i="3"/>
  <c r="Z47" i="3"/>
  <c r="AA47" i="3"/>
  <c r="AB47" i="3"/>
  <c r="AC47" i="3"/>
  <c r="AD47" i="3"/>
  <c r="AE47" i="3"/>
  <c r="AF47" i="3"/>
  <c r="AG47" i="3"/>
  <c r="AH47" i="3"/>
  <c r="AI47" i="3"/>
  <c r="AJ47" i="3"/>
  <c r="AK47" i="3"/>
  <c r="AL47" i="3"/>
  <c r="AM47" i="3"/>
  <c r="AN47" i="3"/>
  <c r="AO47" i="3"/>
  <c r="AP47" i="3"/>
  <c r="AQ47" i="3"/>
  <c r="AR47" i="3"/>
  <c r="AS47" i="3"/>
  <c r="AT47" i="3"/>
  <c r="AU47" i="3"/>
  <c r="AV47" i="3"/>
  <c r="AW47" i="3"/>
  <c r="AX47" i="3"/>
  <c r="AY47" i="3"/>
  <c r="AZ47" i="3"/>
  <c r="BA47" i="3"/>
  <c r="BB47" i="3"/>
  <c r="BC47" i="3"/>
  <c r="BD47" i="3"/>
  <c r="BE47" i="3"/>
  <c r="BF47" i="3"/>
  <c r="BG47" i="3"/>
  <c r="BH47" i="3"/>
  <c r="BI47" i="3"/>
  <c r="BJ47" i="3"/>
  <c r="BK47" i="3"/>
  <c r="BL47" i="3"/>
  <c r="BM47" i="3"/>
  <c r="BN47" i="3"/>
  <c r="BO47" i="3"/>
  <c r="BP47" i="3"/>
  <c r="BQ47" i="3"/>
  <c r="BR47" i="3"/>
  <c r="BS47" i="3"/>
  <c r="BT47" i="3"/>
  <c r="C48" i="3"/>
  <c r="D48" i="3"/>
  <c r="E48" i="3"/>
  <c r="F48" i="3"/>
  <c r="G48" i="3"/>
  <c r="H48" i="3"/>
  <c r="I48" i="3"/>
  <c r="J48" i="3"/>
  <c r="K48" i="3"/>
  <c r="L48" i="3"/>
  <c r="M48" i="3"/>
  <c r="N48" i="3"/>
  <c r="O48" i="3"/>
  <c r="P48" i="3"/>
  <c r="Q48" i="3"/>
  <c r="R48" i="3"/>
  <c r="S48" i="3"/>
  <c r="T48" i="3"/>
  <c r="U48" i="3"/>
  <c r="V48" i="3"/>
  <c r="W48" i="3"/>
  <c r="X48" i="3"/>
  <c r="Y48" i="3"/>
  <c r="Z48" i="3"/>
  <c r="AA48" i="3"/>
  <c r="AB48" i="3"/>
  <c r="AC48" i="3"/>
  <c r="AD48" i="3"/>
  <c r="AE48" i="3"/>
  <c r="AF48" i="3"/>
  <c r="AG48" i="3"/>
  <c r="AH48" i="3"/>
  <c r="AI48" i="3"/>
  <c r="AJ48" i="3"/>
  <c r="AK48" i="3"/>
  <c r="AL48" i="3"/>
  <c r="AM48" i="3"/>
  <c r="AN48" i="3"/>
  <c r="AO48" i="3"/>
  <c r="AP48" i="3"/>
  <c r="AQ48" i="3"/>
  <c r="AR48" i="3"/>
  <c r="AS48" i="3"/>
  <c r="AT48" i="3"/>
  <c r="AU48" i="3"/>
  <c r="AV48" i="3"/>
  <c r="AW48" i="3"/>
  <c r="AX48" i="3"/>
  <c r="AY48" i="3"/>
  <c r="AZ48" i="3"/>
  <c r="BA48" i="3"/>
  <c r="BB48" i="3"/>
  <c r="BC48" i="3"/>
  <c r="BD48" i="3"/>
  <c r="BE48" i="3"/>
  <c r="BF48" i="3"/>
  <c r="BG48" i="3"/>
  <c r="BH48" i="3"/>
  <c r="BI48" i="3"/>
  <c r="BJ48" i="3"/>
  <c r="BK48" i="3"/>
  <c r="BL48" i="3"/>
  <c r="BM48" i="3"/>
  <c r="BN48" i="3"/>
  <c r="BO48" i="3"/>
  <c r="BP48" i="3"/>
  <c r="BQ48" i="3"/>
  <c r="BR48" i="3"/>
  <c r="BS48" i="3"/>
  <c r="BT48" i="3"/>
  <c r="C49" i="3"/>
  <c r="D49" i="3"/>
  <c r="E49" i="3"/>
  <c r="F49" i="3"/>
  <c r="G49" i="3"/>
  <c r="H49" i="3"/>
  <c r="I49" i="3"/>
  <c r="J49" i="3"/>
  <c r="K49" i="3"/>
  <c r="L49" i="3"/>
  <c r="M49" i="3"/>
  <c r="N49" i="3"/>
  <c r="O49" i="3"/>
  <c r="P49" i="3"/>
  <c r="Q49" i="3"/>
  <c r="R49" i="3"/>
  <c r="S49" i="3"/>
  <c r="T49" i="3"/>
  <c r="U49" i="3"/>
  <c r="V49" i="3"/>
  <c r="W49" i="3"/>
  <c r="X49" i="3"/>
  <c r="Y49" i="3"/>
  <c r="Z49" i="3"/>
  <c r="AA49" i="3"/>
  <c r="AB49" i="3"/>
  <c r="AC49" i="3"/>
  <c r="AD49" i="3"/>
  <c r="AE49" i="3"/>
  <c r="AF49" i="3"/>
  <c r="AG49" i="3"/>
  <c r="AH49" i="3"/>
  <c r="AI49" i="3"/>
  <c r="AJ49" i="3"/>
  <c r="AK49" i="3"/>
  <c r="AL49" i="3"/>
  <c r="AM49" i="3"/>
  <c r="AN49" i="3"/>
  <c r="AO49" i="3"/>
  <c r="AP49" i="3"/>
  <c r="AQ49" i="3"/>
  <c r="AR49" i="3"/>
  <c r="AS49" i="3"/>
  <c r="AT49" i="3"/>
  <c r="AU49" i="3"/>
  <c r="AV49" i="3"/>
  <c r="AW49" i="3"/>
  <c r="AX49" i="3"/>
  <c r="AY49" i="3"/>
  <c r="AZ49" i="3"/>
  <c r="BA49" i="3"/>
  <c r="BB49" i="3"/>
  <c r="BC49" i="3"/>
  <c r="BD49" i="3"/>
  <c r="BE49" i="3"/>
  <c r="BF49" i="3"/>
  <c r="BG49" i="3"/>
  <c r="BH49" i="3"/>
  <c r="BI49" i="3"/>
  <c r="BJ49" i="3"/>
  <c r="BK49" i="3"/>
  <c r="BL49" i="3"/>
  <c r="BM49" i="3"/>
  <c r="BN49" i="3"/>
  <c r="BO49" i="3"/>
  <c r="BP49" i="3"/>
  <c r="BQ49" i="3"/>
  <c r="BR49" i="3"/>
  <c r="BS49" i="3"/>
  <c r="BT49" i="3"/>
  <c r="C50" i="3"/>
  <c r="D50" i="3"/>
  <c r="E50" i="3"/>
  <c r="F50" i="3"/>
  <c r="G50" i="3"/>
  <c r="H50" i="3"/>
  <c r="I50" i="3"/>
  <c r="J50" i="3"/>
  <c r="K50" i="3"/>
  <c r="L50" i="3"/>
  <c r="M50" i="3"/>
  <c r="N50" i="3"/>
  <c r="O50" i="3"/>
  <c r="P50" i="3"/>
  <c r="Q50" i="3"/>
  <c r="R50" i="3"/>
  <c r="S50" i="3"/>
  <c r="T50" i="3"/>
  <c r="U50" i="3"/>
  <c r="V50" i="3"/>
  <c r="W50" i="3"/>
  <c r="X50" i="3"/>
  <c r="Y50" i="3"/>
  <c r="Z50" i="3"/>
  <c r="AA50" i="3"/>
  <c r="AB50" i="3"/>
  <c r="AC50" i="3"/>
  <c r="AD50" i="3"/>
  <c r="AE50" i="3"/>
  <c r="AF50" i="3"/>
  <c r="AG50" i="3"/>
  <c r="AH50" i="3"/>
  <c r="AI50" i="3"/>
  <c r="AJ50" i="3"/>
  <c r="AK50" i="3"/>
  <c r="AL50" i="3"/>
  <c r="AM50" i="3"/>
  <c r="AN50" i="3"/>
  <c r="AO50" i="3"/>
  <c r="AP50" i="3"/>
  <c r="AQ50" i="3"/>
  <c r="AR50" i="3"/>
  <c r="AS50" i="3"/>
  <c r="AT50" i="3"/>
  <c r="AU50" i="3"/>
  <c r="AV50" i="3"/>
  <c r="AW50" i="3"/>
  <c r="AX50" i="3"/>
  <c r="AY50" i="3"/>
  <c r="AZ50" i="3"/>
  <c r="BA50" i="3"/>
  <c r="BB50" i="3"/>
  <c r="BC50" i="3"/>
  <c r="BD50" i="3"/>
  <c r="BE50" i="3"/>
  <c r="BF50" i="3"/>
  <c r="BG50" i="3"/>
  <c r="BH50" i="3"/>
  <c r="BI50" i="3"/>
  <c r="BJ50" i="3"/>
  <c r="BK50" i="3"/>
  <c r="BL50" i="3"/>
  <c r="BM50" i="3"/>
  <c r="BN50" i="3"/>
  <c r="BO50" i="3"/>
  <c r="BP50" i="3"/>
  <c r="BQ50" i="3"/>
  <c r="BR50" i="3"/>
  <c r="BS50" i="3"/>
  <c r="BT50" i="3"/>
  <c r="C51" i="3"/>
  <c r="D51" i="3"/>
  <c r="E51" i="3"/>
  <c r="F51" i="3"/>
  <c r="G51" i="3"/>
  <c r="H51" i="3"/>
  <c r="I51" i="3"/>
  <c r="J51" i="3"/>
  <c r="K51" i="3"/>
  <c r="L51" i="3"/>
  <c r="M51" i="3"/>
  <c r="N51" i="3"/>
  <c r="O51" i="3"/>
  <c r="P51" i="3"/>
  <c r="Q51" i="3"/>
  <c r="R51" i="3"/>
  <c r="S51" i="3"/>
  <c r="T51" i="3"/>
  <c r="U51" i="3"/>
  <c r="V51" i="3"/>
  <c r="W51" i="3"/>
  <c r="X51" i="3"/>
  <c r="Y51" i="3"/>
  <c r="Z51" i="3"/>
  <c r="AA51" i="3"/>
  <c r="AB51" i="3"/>
  <c r="AC51" i="3"/>
  <c r="AD51" i="3"/>
  <c r="AE51" i="3"/>
  <c r="AF51" i="3"/>
  <c r="AG51" i="3"/>
  <c r="AH51" i="3"/>
  <c r="AI51" i="3"/>
  <c r="AJ51" i="3"/>
  <c r="AK51" i="3"/>
  <c r="AL51" i="3"/>
  <c r="AM51" i="3"/>
  <c r="AN51" i="3"/>
  <c r="AO51" i="3"/>
  <c r="AP51" i="3"/>
  <c r="AQ51" i="3"/>
  <c r="AR51" i="3"/>
  <c r="AS51" i="3"/>
  <c r="AT51" i="3"/>
  <c r="AU51" i="3"/>
  <c r="AV51" i="3"/>
  <c r="AW51" i="3"/>
  <c r="AX51" i="3"/>
  <c r="AY51" i="3"/>
  <c r="AZ51" i="3"/>
  <c r="BA51" i="3"/>
  <c r="BB51" i="3"/>
  <c r="BC51" i="3"/>
  <c r="BD51" i="3"/>
  <c r="BE51" i="3"/>
  <c r="BF51" i="3"/>
  <c r="BG51" i="3"/>
  <c r="BH51" i="3"/>
  <c r="BI51" i="3"/>
  <c r="BJ51" i="3"/>
  <c r="BK51" i="3"/>
  <c r="BL51" i="3"/>
  <c r="BM51" i="3"/>
  <c r="BN51" i="3"/>
  <c r="BO51" i="3"/>
  <c r="BP51" i="3"/>
  <c r="BQ51" i="3"/>
  <c r="BR51" i="3"/>
  <c r="BS51" i="3"/>
  <c r="BT51" i="3"/>
  <c r="C52" i="3"/>
  <c r="D52" i="3"/>
  <c r="E52" i="3"/>
  <c r="F52" i="3"/>
  <c r="G52" i="3"/>
  <c r="H52" i="3"/>
  <c r="I52" i="3"/>
  <c r="J52" i="3"/>
  <c r="K52" i="3"/>
  <c r="L52" i="3"/>
  <c r="M52" i="3"/>
  <c r="N52" i="3"/>
  <c r="O52" i="3"/>
  <c r="P52" i="3"/>
  <c r="Q52" i="3"/>
  <c r="R52" i="3"/>
  <c r="S52" i="3"/>
  <c r="T52" i="3"/>
  <c r="U52" i="3"/>
  <c r="V52" i="3"/>
  <c r="W52" i="3"/>
  <c r="X52" i="3"/>
  <c r="Y52" i="3"/>
  <c r="Z52" i="3"/>
  <c r="AA52" i="3"/>
  <c r="AB52" i="3"/>
  <c r="AC52" i="3"/>
  <c r="AD52" i="3"/>
  <c r="AE52" i="3"/>
  <c r="AF52" i="3"/>
  <c r="AG52" i="3"/>
  <c r="AH52" i="3"/>
  <c r="AI52" i="3"/>
  <c r="AJ52" i="3"/>
  <c r="AK52" i="3"/>
  <c r="AL52" i="3"/>
  <c r="AM52" i="3"/>
  <c r="AN52" i="3"/>
  <c r="AO52" i="3"/>
  <c r="AP52" i="3"/>
  <c r="AQ52" i="3"/>
  <c r="AR52" i="3"/>
  <c r="AS52" i="3"/>
  <c r="AT52" i="3"/>
  <c r="AU52" i="3"/>
  <c r="AV52" i="3"/>
  <c r="AW52" i="3"/>
  <c r="AX52" i="3"/>
  <c r="AY52" i="3"/>
  <c r="AZ52" i="3"/>
  <c r="BA52" i="3"/>
  <c r="BB52" i="3"/>
  <c r="BC52" i="3"/>
  <c r="BD52" i="3"/>
  <c r="BE52" i="3"/>
  <c r="BF52" i="3"/>
  <c r="BG52" i="3"/>
  <c r="BH52" i="3"/>
  <c r="BI52" i="3"/>
  <c r="BJ52" i="3"/>
  <c r="BK52" i="3"/>
  <c r="BL52" i="3"/>
  <c r="BM52" i="3"/>
  <c r="BN52" i="3"/>
  <c r="BO52" i="3"/>
  <c r="BP52" i="3"/>
  <c r="BQ52" i="3"/>
  <c r="BR52" i="3"/>
  <c r="BS52" i="3"/>
  <c r="BT52" i="3"/>
  <c r="C53" i="3"/>
  <c r="D53" i="3"/>
  <c r="E53" i="3"/>
  <c r="F53" i="3"/>
  <c r="G53" i="3"/>
  <c r="H53" i="3"/>
  <c r="I53" i="3"/>
  <c r="J53" i="3"/>
  <c r="K53" i="3"/>
  <c r="L53" i="3"/>
  <c r="M53" i="3"/>
  <c r="N53" i="3"/>
  <c r="O53" i="3"/>
  <c r="P53" i="3"/>
  <c r="Q53" i="3"/>
  <c r="R53" i="3"/>
  <c r="S53" i="3"/>
  <c r="T53" i="3"/>
  <c r="U53" i="3"/>
  <c r="V53" i="3"/>
  <c r="W53" i="3"/>
  <c r="X53" i="3"/>
  <c r="Y53" i="3"/>
  <c r="Z53" i="3"/>
  <c r="AA53" i="3"/>
  <c r="AB53" i="3"/>
  <c r="AC53" i="3"/>
  <c r="AD53" i="3"/>
  <c r="AE53" i="3"/>
  <c r="AF53" i="3"/>
  <c r="AG53" i="3"/>
  <c r="AH53" i="3"/>
  <c r="AI53" i="3"/>
  <c r="AJ53" i="3"/>
  <c r="AK53" i="3"/>
  <c r="AL53" i="3"/>
  <c r="AM53" i="3"/>
  <c r="AN53" i="3"/>
  <c r="AO53" i="3"/>
  <c r="AP53" i="3"/>
  <c r="AQ53" i="3"/>
  <c r="AR53" i="3"/>
  <c r="AS53" i="3"/>
  <c r="AT53" i="3"/>
  <c r="AU53" i="3"/>
  <c r="AV53" i="3"/>
  <c r="AW53" i="3"/>
  <c r="AX53" i="3"/>
  <c r="AY53" i="3"/>
  <c r="AZ53" i="3"/>
  <c r="BA53" i="3"/>
  <c r="BB53" i="3"/>
  <c r="BC53" i="3"/>
  <c r="BD53" i="3"/>
  <c r="BE53" i="3"/>
  <c r="BF53" i="3"/>
  <c r="BG53" i="3"/>
  <c r="BH53" i="3"/>
  <c r="BI53" i="3"/>
  <c r="BJ53" i="3"/>
  <c r="BK53" i="3"/>
  <c r="BL53" i="3"/>
  <c r="BM53" i="3"/>
  <c r="BN53" i="3"/>
  <c r="BO53" i="3"/>
  <c r="BP53" i="3"/>
  <c r="BQ53" i="3"/>
  <c r="BR53" i="3"/>
  <c r="BS53" i="3"/>
  <c r="BT53" i="3"/>
  <c r="C54" i="3"/>
  <c r="D54" i="3"/>
  <c r="E54" i="3"/>
  <c r="F54" i="3"/>
  <c r="G54" i="3"/>
  <c r="H54" i="3"/>
  <c r="I54" i="3"/>
  <c r="J54" i="3"/>
  <c r="K54" i="3"/>
  <c r="L54" i="3"/>
  <c r="M54" i="3"/>
  <c r="N54" i="3"/>
  <c r="O54" i="3"/>
  <c r="P54" i="3"/>
  <c r="Q54" i="3"/>
  <c r="R54" i="3"/>
  <c r="S54" i="3"/>
  <c r="T54" i="3"/>
  <c r="U54" i="3"/>
  <c r="V54" i="3"/>
  <c r="W54" i="3"/>
  <c r="X54" i="3"/>
  <c r="Y54" i="3"/>
  <c r="Z54" i="3"/>
  <c r="AA54" i="3"/>
  <c r="AB54" i="3"/>
  <c r="AC54" i="3"/>
  <c r="AD54" i="3"/>
  <c r="AE54" i="3"/>
  <c r="AF54" i="3"/>
  <c r="AG54" i="3"/>
  <c r="AH54" i="3"/>
  <c r="AI54" i="3"/>
  <c r="AJ54" i="3"/>
  <c r="AK54" i="3"/>
  <c r="AL54" i="3"/>
  <c r="AM54" i="3"/>
  <c r="AN54" i="3"/>
  <c r="AO54" i="3"/>
  <c r="AP54" i="3"/>
  <c r="AQ54" i="3"/>
  <c r="AR54" i="3"/>
  <c r="AS54" i="3"/>
  <c r="AT54" i="3"/>
  <c r="AU54" i="3"/>
  <c r="AV54" i="3"/>
  <c r="AW54" i="3"/>
  <c r="AX54" i="3"/>
  <c r="AY54" i="3"/>
  <c r="AZ54" i="3"/>
  <c r="BA54" i="3"/>
  <c r="BB54" i="3"/>
  <c r="BC54" i="3"/>
  <c r="BD54" i="3"/>
  <c r="BE54" i="3"/>
  <c r="BF54" i="3"/>
  <c r="BG54" i="3"/>
  <c r="BH54" i="3"/>
  <c r="BI54" i="3"/>
  <c r="BJ54" i="3"/>
  <c r="BK54" i="3"/>
  <c r="BL54" i="3"/>
  <c r="BM54" i="3"/>
  <c r="BN54" i="3"/>
  <c r="BO54" i="3"/>
  <c r="BP54" i="3"/>
  <c r="BQ54" i="3"/>
  <c r="BR54" i="3"/>
  <c r="BS54" i="3"/>
  <c r="BT54" i="3"/>
  <c r="C55" i="3"/>
  <c r="D55" i="3"/>
  <c r="E55" i="3"/>
  <c r="F55" i="3"/>
  <c r="G55" i="3"/>
  <c r="H55" i="3"/>
  <c r="I55" i="3"/>
  <c r="J55" i="3"/>
  <c r="K55" i="3"/>
  <c r="L55" i="3"/>
  <c r="M55" i="3"/>
  <c r="N55" i="3"/>
  <c r="O55" i="3"/>
  <c r="P55" i="3"/>
  <c r="Q55" i="3"/>
  <c r="R55" i="3"/>
  <c r="S55" i="3"/>
  <c r="T55" i="3"/>
  <c r="U55" i="3"/>
  <c r="V55" i="3"/>
  <c r="W55" i="3"/>
  <c r="X55" i="3"/>
  <c r="Y55" i="3"/>
  <c r="Z55" i="3"/>
  <c r="AA55" i="3"/>
  <c r="AB55" i="3"/>
  <c r="AC55" i="3"/>
  <c r="AD55" i="3"/>
  <c r="AE55" i="3"/>
  <c r="AF55" i="3"/>
  <c r="AG55" i="3"/>
  <c r="AH55" i="3"/>
  <c r="AI55" i="3"/>
  <c r="AJ55" i="3"/>
  <c r="AK55" i="3"/>
  <c r="AL55" i="3"/>
  <c r="AM55" i="3"/>
  <c r="AN55" i="3"/>
  <c r="AO55" i="3"/>
  <c r="AP55" i="3"/>
  <c r="AQ55" i="3"/>
  <c r="AR55" i="3"/>
  <c r="AS55" i="3"/>
  <c r="AT55" i="3"/>
  <c r="AU55" i="3"/>
  <c r="AV55" i="3"/>
  <c r="AW55" i="3"/>
  <c r="AX55" i="3"/>
  <c r="AY55" i="3"/>
  <c r="AZ55" i="3"/>
  <c r="BA55" i="3"/>
  <c r="BB55" i="3"/>
  <c r="BC55" i="3"/>
  <c r="BD55" i="3"/>
  <c r="BE55" i="3"/>
  <c r="BF55" i="3"/>
  <c r="BG55" i="3"/>
  <c r="BH55" i="3"/>
  <c r="BI55" i="3"/>
  <c r="BJ55" i="3"/>
  <c r="BK55" i="3"/>
  <c r="BL55" i="3"/>
  <c r="BM55" i="3"/>
  <c r="BN55" i="3"/>
  <c r="BO55" i="3"/>
  <c r="BP55" i="3"/>
  <c r="BQ55" i="3"/>
  <c r="BR55" i="3"/>
  <c r="BS55" i="3"/>
  <c r="BT55" i="3"/>
  <c r="B55" i="3"/>
  <c r="B54" i="3"/>
  <c r="B53" i="3"/>
  <c r="B52" i="3"/>
  <c r="B51" i="3"/>
  <c r="B50" i="3"/>
  <c r="B49" i="3"/>
  <c r="B48" i="3"/>
  <c r="B47" i="3"/>
  <c r="B46" i="3"/>
  <c r="B45" i="3"/>
  <c r="B44" i="3"/>
  <c r="B43" i="3"/>
  <c r="B42" i="3"/>
  <c r="B41" i="3"/>
  <c r="B40" i="3"/>
  <c r="B39" i="3"/>
  <c r="B38" i="3"/>
  <c r="B37" i="3"/>
  <c r="B36" i="3"/>
  <c r="B35" i="3"/>
  <c r="B34" i="3"/>
  <c r="B33" i="3"/>
  <c r="B32" i="3"/>
  <c r="C4" i="3"/>
  <c r="D4" i="3"/>
  <c r="E4" i="3"/>
  <c r="F4" i="3"/>
  <c r="G4" i="3"/>
  <c r="H4" i="3"/>
  <c r="I4" i="3"/>
  <c r="J4" i="3"/>
  <c r="K4" i="3"/>
  <c r="L4" i="3"/>
  <c r="M4" i="3"/>
  <c r="N4" i="3"/>
  <c r="O4" i="3"/>
  <c r="P4" i="3"/>
  <c r="Q4" i="3"/>
  <c r="R4" i="3"/>
  <c r="S4" i="3"/>
  <c r="T4" i="3"/>
  <c r="U4" i="3"/>
  <c r="V4" i="3"/>
  <c r="W4" i="3"/>
  <c r="X4" i="3"/>
  <c r="Y4" i="3"/>
  <c r="Z4" i="3"/>
  <c r="AA4" i="3"/>
  <c r="AB4" i="3"/>
  <c r="AC4" i="3"/>
  <c r="AD4" i="3"/>
  <c r="AE4" i="3"/>
  <c r="AF4" i="3"/>
  <c r="AG4" i="3"/>
  <c r="AH4" i="3"/>
  <c r="AI4" i="3"/>
  <c r="AJ4" i="3"/>
  <c r="AK4" i="3"/>
  <c r="AL4" i="3"/>
  <c r="AM4" i="3"/>
  <c r="AN4" i="3"/>
  <c r="AO4" i="3"/>
  <c r="AP4" i="3"/>
  <c r="AQ4" i="3"/>
  <c r="AR4" i="3"/>
  <c r="AS4" i="3"/>
  <c r="AT4" i="3"/>
  <c r="AU4" i="3"/>
  <c r="AV4" i="3"/>
  <c r="AW4" i="3"/>
  <c r="AX4" i="3"/>
  <c r="AY4" i="3"/>
  <c r="AZ4" i="3"/>
  <c r="BA4" i="3"/>
  <c r="BB4" i="3"/>
  <c r="BC4" i="3"/>
  <c r="BD4" i="3"/>
  <c r="BE4" i="3"/>
  <c r="BF4" i="3"/>
  <c r="BG4" i="3"/>
  <c r="BH4" i="3"/>
  <c r="BI4" i="3"/>
  <c r="BJ4" i="3"/>
  <c r="BK4" i="3"/>
  <c r="BL4" i="3"/>
  <c r="BM4" i="3"/>
  <c r="BN4" i="3"/>
  <c r="BO4" i="3"/>
  <c r="BP4" i="3"/>
  <c r="BQ4" i="3"/>
  <c r="BR4" i="3"/>
  <c r="BS4" i="3"/>
  <c r="BT4" i="3"/>
  <c r="C5" i="3"/>
  <c r="D5" i="3"/>
  <c r="E5" i="3"/>
  <c r="F5" i="3"/>
  <c r="G5" i="3"/>
  <c r="H5" i="3"/>
  <c r="I5" i="3"/>
  <c r="J5" i="3"/>
  <c r="K5" i="3"/>
  <c r="L5" i="3"/>
  <c r="M5" i="3"/>
  <c r="N5" i="3"/>
  <c r="O5" i="3"/>
  <c r="P5" i="3"/>
  <c r="Q5" i="3"/>
  <c r="R5" i="3"/>
  <c r="S5" i="3"/>
  <c r="T5" i="3"/>
  <c r="U5" i="3"/>
  <c r="V5" i="3"/>
  <c r="W5" i="3"/>
  <c r="X5" i="3"/>
  <c r="Y5" i="3"/>
  <c r="Z5" i="3"/>
  <c r="AA5" i="3"/>
  <c r="AB5" i="3"/>
  <c r="AC5" i="3"/>
  <c r="AD5" i="3"/>
  <c r="AE5" i="3"/>
  <c r="AF5" i="3"/>
  <c r="AG5" i="3"/>
  <c r="AH5" i="3"/>
  <c r="AI5" i="3"/>
  <c r="AJ5" i="3"/>
  <c r="AK5" i="3"/>
  <c r="AL5" i="3"/>
  <c r="AM5" i="3"/>
  <c r="AN5" i="3"/>
  <c r="AO5" i="3"/>
  <c r="AP5" i="3"/>
  <c r="AQ5" i="3"/>
  <c r="AR5" i="3"/>
  <c r="AS5" i="3"/>
  <c r="AT5" i="3"/>
  <c r="AU5" i="3"/>
  <c r="AV5" i="3"/>
  <c r="AW5" i="3"/>
  <c r="AX5" i="3"/>
  <c r="AY5" i="3"/>
  <c r="AZ5" i="3"/>
  <c r="BA5" i="3"/>
  <c r="BB5" i="3"/>
  <c r="BC5" i="3"/>
  <c r="BD5" i="3"/>
  <c r="BE5" i="3"/>
  <c r="BF5" i="3"/>
  <c r="BG5" i="3"/>
  <c r="BH5" i="3"/>
  <c r="BI5" i="3"/>
  <c r="BJ5" i="3"/>
  <c r="BK5" i="3"/>
  <c r="BL5" i="3"/>
  <c r="BM5" i="3"/>
  <c r="BN5" i="3"/>
  <c r="BO5" i="3"/>
  <c r="BP5" i="3"/>
  <c r="BQ5" i="3"/>
  <c r="BR5" i="3"/>
  <c r="BS5" i="3"/>
  <c r="BT5" i="3"/>
  <c r="C6" i="3"/>
  <c r="D6" i="3"/>
  <c r="E6" i="3"/>
  <c r="F6" i="3"/>
  <c r="G6" i="3"/>
  <c r="H6" i="3"/>
  <c r="I6" i="3"/>
  <c r="J6" i="3"/>
  <c r="K6" i="3"/>
  <c r="L6" i="3"/>
  <c r="M6" i="3"/>
  <c r="N6" i="3"/>
  <c r="O6" i="3"/>
  <c r="P6" i="3"/>
  <c r="Q6" i="3"/>
  <c r="R6" i="3"/>
  <c r="S6" i="3"/>
  <c r="T6" i="3"/>
  <c r="U6" i="3"/>
  <c r="V6" i="3"/>
  <c r="W6" i="3"/>
  <c r="X6" i="3"/>
  <c r="Y6" i="3"/>
  <c r="Z6" i="3"/>
  <c r="AA6" i="3"/>
  <c r="AB6" i="3"/>
  <c r="AC6" i="3"/>
  <c r="AD6" i="3"/>
  <c r="AE6" i="3"/>
  <c r="AF6" i="3"/>
  <c r="AG6" i="3"/>
  <c r="AH6" i="3"/>
  <c r="AI6" i="3"/>
  <c r="AJ6" i="3"/>
  <c r="AK6" i="3"/>
  <c r="AL6" i="3"/>
  <c r="AM6" i="3"/>
  <c r="AN6" i="3"/>
  <c r="AO6" i="3"/>
  <c r="AP6" i="3"/>
  <c r="AQ6" i="3"/>
  <c r="AR6" i="3"/>
  <c r="AS6" i="3"/>
  <c r="AT6" i="3"/>
  <c r="AU6" i="3"/>
  <c r="AV6" i="3"/>
  <c r="AW6" i="3"/>
  <c r="AX6" i="3"/>
  <c r="AY6" i="3"/>
  <c r="AZ6" i="3"/>
  <c r="BA6" i="3"/>
  <c r="BB6" i="3"/>
  <c r="BC6" i="3"/>
  <c r="BD6" i="3"/>
  <c r="BE6" i="3"/>
  <c r="BF6" i="3"/>
  <c r="BG6" i="3"/>
  <c r="BH6" i="3"/>
  <c r="BI6" i="3"/>
  <c r="BJ6" i="3"/>
  <c r="BK6" i="3"/>
  <c r="BL6" i="3"/>
  <c r="BM6" i="3"/>
  <c r="BN6" i="3"/>
  <c r="BO6" i="3"/>
  <c r="BP6" i="3"/>
  <c r="BQ6" i="3"/>
  <c r="BR6" i="3"/>
  <c r="BS6" i="3"/>
  <c r="BT6" i="3"/>
  <c r="C7" i="3"/>
  <c r="D7" i="3"/>
  <c r="E7" i="3"/>
  <c r="F7" i="3"/>
  <c r="G7" i="3"/>
  <c r="H7" i="3"/>
  <c r="I7" i="3"/>
  <c r="J7" i="3"/>
  <c r="K7" i="3"/>
  <c r="L7" i="3"/>
  <c r="M7" i="3"/>
  <c r="N7" i="3"/>
  <c r="O7" i="3"/>
  <c r="P7" i="3"/>
  <c r="Q7" i="3"/>
  <c r="R7" i="3"/>
  <c r="S7" i="3"/>
  <c r="T7" i="3"/>
  <c r="U7" i="3"/>
  <c r="V7" i="3"/>
  <c r="W7" i="3"/>
  <c r="X7" i="3"/>
  <c r="Y7" i="3"/>
  <c r="Z7" i="3"/>
  <c r="AA7" i="3"/>
  <c r="AB7" i="3"/>
  <c r="AC7" i="3"/>
  <c r="AD7" i="3"/>
  <c r="AE7" i="3"/>
  <c r="AF7" i="3"/>
  <c r="AG7" i="3"/>
  <c r="AH7" i="3"/>
  <c r="AI7" i="3"/>
  <c r="AJ7" i="3"/>
  <c r="AK7" i="3"/>
  <c r="AL7" i="3"/>
  <c r="AM7" i="3"/>
  <c r="AN7" i="3"/>
  <c r="AO7" i="3"/>
  <c r="AP7" i="3"/>
  <c r="AQ7" i="3"/>
  <c r="AR7" i="3"/>
  <c r="AS7" i="3"/>
  <c r="AT7" i="3"/>
  <c r="AU7" i="3"/>
  <c r="AV7" i="3"/>
  <c r="AW7" i="3"/>
  <c r="AX7" i="3"/>
  <c r="AY7" i="3"/>
  <c r="AZ7" i="3"/>
  <c r="BA7" i="3"/>
  <c r="BB7" i="3"/>
  <c r="BC7" i="3"/>
  <c r="BD7" i="3"/>
  <c r="BE7" i="3"/>
  <c r="BF7" i="3"/>
  <c r="BG7" i="3"/>
  <c r="BH7" i="3"/>
  <c r="BI7" i="3"/>
  <c r="BJ7" i="3"/>
  <c r="BK7" i="3"/>
  <c r="BL7" i="3"/>
  <c r="BM7" i="3"/>
  <c r="BN7" i="3"/>
  <c r="BO7" i="3"/>
  <c r="BP7" i="3"/>
  <c r="BQ7" i="3"/>
  <c r="BR7" i="3"/>
  <c r="BS7" i="3"/>
  <c r="BT7" i="3"/>
  <c r="C8" i="3"/>
  <c r="D8" i="3"/>
  <c r="E8" i="3"/>
  <c r="F8" i="3"/>
  <c r="G8" i="3"/>
  <c r="H8" i="3"/>
  <c r="I8" i="3"/>
  <c r="J8" i="3"/>
  <c r="K8" i="3"/>
  <c r="L8" i="3"/>
  <c r="M8" i="3"/>
  <c r="N8" i="3"/>
  <c r="O8" i="3"/>
  <c r="P8" i="3"/>
  <c r="Q8" i="3"/>
  <c r="R8" i="3"/>
  <c r="S8" i="3"/>
  <c r="T8" i="3"/>
  <c r="U8" i="3"/>
  <c r="V8" i="3"/>
  <c r="W8" i="3"/>
  <c r="X8" i="3"/>
  <c r="Y8" i="3"/>
  <c r="Z8" i="3"/>
  <c r="AA8" i="3"/>
  <c r="AB8" i="3"/>
  <c r="AC8" i="3"/>
  <c r="AD8" i="3"/>
  <c r="AE8" i="3"/>
  <c r="AF8" i="3"/>
  <c r="AG8" i="3"/>
  <c r="AH8" i="3"/>
  <c r="AI8" i="3"/>
  <c r="AJ8" i="3"/>
  <c r="AK8" i="3"/>
  <c r="AL8" i="3"/>
  <c r="AM8" i="3"/>
  <c r="AN8" i="3"/>
  <c r="AO8" i="3"/>
  <c r="AP8" i="3"/>
  <c r="AQ8" i="3"/>
  <c r="AR8" i="3"/>
  <c r="AS8" i="3"/>
  <c r="AT8" i="3"/>
  <c r="AU8" i="3"/>
  <c r="AV8" i="3"/>
  <c r="AW8" i="3"/>
  <c r="AX8" i="3"/>
  <c r="AY8" i="3"/>
  <c r="AZ8" i="3"/>
  <c r="BA8" i="3"/>
  <c r="BB8" i="3"/>
  <c r="BC8" i="3"/>
  <c r="BD8" i="3"/>
  <c r="BE8" i="3"/>
  <c r="BF8" i="3"/>
  <c r="BG8" i="3"/>
  <c r="BH8" i="3"/>
  <c r="BI8" i="3"/>
  <c r="BJ8" i="3"/>
  <c r="BK8" i="3"/>
  <c r="BL8" i="3"/>
  <c r="BM8" i="3"/>
  <c r="BN8" i="3"/>
  <c r="BO8" i="3"/>
  <c r="BP8" i="3"/>
  <c r="BQ8" i="3"/>
  <c r="BR8" i="3"/>
  <c r="BS8" i="3"/>
  <c r="BT8" i="3"/>
  <c r="C9" i="3"/>
  <c r="D9" i="3"/>
  <c r="E9" i="3"/>
  <c r="F9" i="3"/>
  <c r="G9" i="3"/>
  <c r="H9" i="3"/>
  <c r="I9" i="3"/>
  <c r="J9" i="3"/>
  <c r="K9" i="3"/>
  <c r="L9" i="3"/>
  <c r="M9" i="3"/>
  <c r="N9" i="3"/>
  <c r="O9" i="3"/>
  <c r="P9" i="3"/>
  <c r="Q9" i="3"/>
  <c r="R9" i="3"/>
  <c r="S9" i="3"/>
  <c r="T9" i="3"/>
  <c r="U9" i="3"/>
  <c r="V9" i="3"/>
  <c r="W9" i="3"/>
  <c r="X9" i="3"/>
  <c r="Y9" i="3"/>
  <c r="Z9" i="3"/>
  <c r="AA9" i="3"/>
  <c r="AB9" i="3"/>
  <c r="AC9" i="3"/>
  <c r="AD9" i="3"/>
  <c r="AE9" i="3"/>
  <c r="AF9" i="3"/>
  <c r="AG9" i="3"/>
  <c r="AH9" i="3"/>
  <c r="AI9" i="3"/>
  <c r="AJ9" i="3"/>
  <c r="AK9" i="3"/>
  <c r="AL9" i="3"/>
  <c r="AM9" i="3"/>
  <c r="AN9" i="3"/>
  <c r="AO9" i="3"/>
  <c r="AP9" i="3"/>
  <c r="AQ9" i="3"/>
  <c r="AR9" i="3"/>
  <c r="AS9" i="3"/>
  <c r="AT9" i="3"/>
  <c r="AU9" i="3"/>
  <c r="AV9" i="3"/>
  <c r="AW9" i="3"/>
  <c r="AX9" i="3"/>
  <c r="AY9" i="3"/>
  <c r="AZ9" i="3"/>
  <c r="BA9" i="3"/>
  <c r="BB9" i="3"/>
  <c r="BC9" i="3"/>
  <c r="BD9" i="3"/>
  <c r="BE9" i="3"/>
  <c r="BF9" i="3"/>
  <c r="BG9" i="3"/>
  <c r="BH9" i="3"/>
  <c r="BI9" i="3"/>
  <c r="BJ9" i="3"/>
  <c r="BK9" i="3"/>
  <c r="BL9" i="3"/>
  <c r="BM9" i="3"/>
  <c r="BN9" i="3"/>
  <c r="BO9" i="3"/>
  <c r="BP9" i="3"/>
  <c r="BQ9" i="3"/>
  <c r="BR9" i="3"/>
  <c r="BS9" i="3"/>
  <c r="BT9" i="3"/>
  <c r="C10" i="3"/>
  <c r="D10" i="3"/>
  <c r="E10" i="3"/>
  <c r="F10" i="3"/>
  <c r="G10" i="3"/>
  <c r="H10" i="3"/>
  <c r="I10" i="3"/>
  <c r="J10" i="3"/>
  <c r="K10" i="3"/>
  <c r="L10" i="3"/>
  <c r="M10" i="3"/>
  <c r="N10" i="3"/>
  <c r="O10" i="3"/>
  <c r="P10" i="3"/>
  <c r="Q10" i="3"/>
  <c r="R10" i="3"/>
  <c r="S10" i="3"/>
  <c r="T10" i="3"/>
  <c r="U10" i="3"/>
  <c r="V10" i="3"/>
  <c r="W10" i="3"/>
  <c r="X10" i="3"/>
  <c r="Y10" i="3"/>
  <c r="Z10" i="3"/>
  <c r="AA10" i="3"/>
  <c r="AB10" i="3"/>
  <c r="AC10" i="3"/>
  <c r="AD10" i="3"/>
  <c r="AE10" i="3"/>
  <c r="AF10" i="3"/>
  <c r="AG10" i="3"/>
  <c r="AH10" i="3"/>
  <c r="AI10" i="3"/>
  <c r="AJ10" i="3"/>
  <c r="AK10" i="3"/>
  <c r="AL10" i="3"/>
  <c r="AM10" i="3"/>
  <c r="AN10" i="3"/>
  <c r="AO10" i="3"/>
  <c r="AP10" i="3"/>
  <c r="AQ10" i="3"/>
  <c r="AR10" i="3"/>
  <c r="AS10" i="3"/>
  <c r="AT10" i="3"/>
  <c r="AU10" i="3"/>
  <c r="AV10" i="3"/>
  <c r="AW10" i="3"/>
  <c r="AX10" i="3"/>
  <c r="AY10" i="3"/>
  <c r="AZ10" i="3"/>
  <c r="BA10" i="3"/>
  <c r="BB10" i="3"/>
  <c r="BC10" i="3"/>
  <c r="BD10" i="3"/>
  <c r="BE10" i="3"/>
  <c r="BF10" i="3"/>
  <c r="BG10" i="3"/>
  <c r="BH10" i="3"/>
  <c r="BI10" i="3"/>
  <c r="BJ10" i="3"/>
  <c r="BK10" i="3"/>
  <c r="BL10" i="3"/>
  <c r="BM10" i="3"/>
  <c r="BN10" i="3"/>
  <c r="BO10" i="3"/>
  <c r="BP10" i="3"/>
  <c r="BQ10" i="3"/>
  <c r="BR10" i="3"/>
  <c r="BS10" i="3"/>
  <c r="BT10" i="3"/>
  <c r="C11" i="3"/>
  <c r="D11" i="3"/>
  <c r="E11" i="3"/>
  <c r="F11" i="3"/>
  <c r="G11" i="3"/>
  <c r="H11" i="3"/>
  <c r="I11" i="3"/>
  <c r="J11" i="3"/>
  <c r="K11" i="3"/>
  <c r="L11" i="3"/>
  <c r="M11" i="3"/>
  <c r="N11" i="3"/>
  <c r="O11" i="3"/>
  <c r="P11" i="3"/>
  <c r="Q11" i="3"/>
  <c r="R11" i="3"/>
  <c r="S11" i="3"/>
  <c r="T11" i="3"/>
  <c r="U11" i="3"/>
  <c r="V11" i="3"/>
  <c r="W11" i="3"/>
  <c r="X11" i="3"/>
  <c r="Y11" i="3"/>
  <c r="Z11" i="3"/>
  <c r="AA11" i="3"/>
  <c r="AB11" i="3"/>
  <c r="AC11" i="3"/>
  <c r="AD11" i="3"/>
  <c r="AE11" i="3"/>
  <c r="AF11" i="3"/>
  <c r="AG11" i="3"/>
  <c r="AH11" i="3"/>
  <c r="AI11" i="3"/>
  <c r="AJ11" i="3"/>
  <c r="AK11" i="3"/>
  <c r="AL11" i="3"/>
  <c r="AM11" i="3"/>
  <c r="AN11" i="3"/>
  <c r="AO11" i="3"/>
  <c r="AP11" i="3"/>
  <c r="AQ11" i="3"/>
  <c r="AR11" i="3"/>
  <c r="AS11" i="3"/>
  <c r="AT11" i="3"/>
  <c r="AU11" i="3"/>
  <c r="AV11" i="3"/>
  <c r="AW11" i="3"/>
  <c r="AX11" i="3"/>
  <c r="AY11" i="3"/>
  <c r="AZ11" i="3"/>
  <c r="BA11" i="3"/>
  <c r="BB11" i="3"/>
  <c r="BC11" i="3"/>
  <c r="BD11" i="3"/>
  <c r="BE11" i="3"/>
  <c r="BF11" i="3"/>
  <c r="BG11" i="3"/>
  <c r="BH11" i="3"/>
  <c r="BI11" i="3"/>
  <c r="BJ11" i="3"/>
  <c r="BK11" i="3"/>
  <c r="BL11" i="3"/>
  <c r="BM11" i="3"/>
  <c r="BN11" i="3"/>
  <c r="BO11" i="3"/>
  <c r="BP11" i="3"/>
  <c r="BQ11" i="3"/>
  <c r="BR11" i="3"/>
  <c r="BS11" i="3"/>
  <c r="BT11" i="3"/>
  <c r="C12" i="3"/>
  <c r="D12" i="3"/>
  <c r="E12" i="3"/>
  <c r="F12" i="3"/>
  <c r="G12" i="3"/>
  <c r="H12" i="3"/>
  <c r="I12" i="3"/>
  <c r="J12" i="3"/>
  <c r="K12" i="3"/>
  <c r="L12" i="3"/>
  <c r="M12" i="3"/>
  <c r="N12" i="3"/>
  <c r="O12" i="3"/>
  <c r="P12" i="3"/>
  <c r="Q12" i="3"/>
  <c r="R12" i="3"/>
  <c r="S12" i="3"/>
  <c r="T12" i="3"/>
  <c r="U12" i="3"/>
  <c r="V12" i="3"/>
  <c r="W12" i="3"/>
  <c r="X12" i="3"/>
  <c r="Y12" i="3"/>
  <c r="Z12" i="3"/>
  <c r="AA12" i="3"/>
  <c r="AB12" i="3"/>
  <c r="AC12" i="3"/>
  <c r="AD12" i="3"/>
  <c r="AE12" i="3"/>
  <c r="AF12" i="3"/>
  <c r="AG12" i="3"/>
  <c r="AH12" i="3"/>
  <c r="AI12" i="3"/>
  <c r="AJ12" i="3"/>
  <c r="AK12" i="3"/>
  <c r="AL12" i="3"/>
  <c r="AM12" i="3"/>
  <c r="AN12" i="3"/>
  <c r="AO12" i="3"/>
  <c r="AP12" i="3"/>
  <c r="AQ12" i="3"/>
  <c r="AR12" i="3"/>
  <c r="AS12" i="3"/>
  <c r="AT12" i="3"/>
  <c r="AU12" i="3"/>
  <c r="AV12" i="3"/>
  <c r="AW12" i="3"/>
  <c r="AX12" i="3"/>
  <c r="AY12" i="3"/>
  <c r="AZ12" i="3"/>
  <c r="BA12" i="3"/>
  <c r="BB12" i="3"/>
  <c r="BC12" i="3"/>
  <c r="BD12" i="3"/>
  <c r="BE12" i="3"/>
  <c r="BF12" i="3"/>
  <c r="BG12" i="3"/>
  <c r="BH12" i="3"/>
  <c r="BI12" i="3"/>
  <c r="BJ12" i="3"/>
  <c r="BK12" i="3"/>
  <c r="BL12" i="3"/>
  <c r="BM12" i="3"/>
  <c r="BN12" i="3"/>
  <c r="BO12" i="3"/>
  <c r="BP12" i="3"/>
  <c r="BQ12" i="3"/>
  <c r="BR12" i="3"/>
  <c r="BS12" i="3"/>
  <c r="BT12" i="3"/>
  <c r="C13" i="3"/>
  <c r="D13" i="3"/>
  <c r="E13" i="3"/>
  <c r="F13" i="3"/>
  <c r="G13" i="3"/>
  <c r="H13" i="3"/>
  <c r="I13" i="3"/>
  <c r="J13" i="3"/>
  <c r="K13" i="3"/>
  <c r="L13" i="3"/>
  <c r="M13" i="3"/>
  <c r="N13" i="3"/>
  <c r="O13" i="3"/>
  <c r="P13" i="3"/>
  <c r="Q13" i="3"/>
  <c r="R13" i="3"/>
  <c r="S13" i="3"/>
  <c r="T13" i="3"/>
  <c r="U13" i="3"/>
  <c r="V13" i="3"/>
  <c r="W13" i="3"/>
  <c r="X13" i="3"/>
  <c r="Y13" i="3"/>
  <c r="Z13" i="3"/>
  <c r="AA13" i="3"/>
  <c r="AB13" i="3"/>
  <c r="AC13" i="3"/>
  <c r="AD13" i="3"/>
  <c r="AE13" i="3"/>
  <c r="AF13" i="3"/>
  <c r="AG13" i="3"/>
  <c r="AH13" i="3"/>
  <c r="AI13" i="3"/>
  <c r="AJ13" i="3"/>
  <c r="AK13" i="3"/>
  <c r="AL13" i="3"/>
  <c r="AM13" i="3"/>
  <c r="AN13" i="3"/>
  <c r="AO13" i="3"/>
  <c r="AP13" i="3"/>
  <c r="AQ13" i="3"/>
  <c r="AR13" i="3"/>
  <c r="AS13" i="3"/>
  <c r="AT13" i="3"/>
  <c r="AU13" i="3"/>
  <c r="AV13" i="3"/>
  <c r="AW13" i="3"/>
  <c r="AX13" i="3"/>
  <c r="AY13" i="3"/>
  <c r="AZ13" i="3"/>
  <c r="BA13" i="3"/>
  <c r="BB13" i="3"/>
  <c r="BC13" i="3"/>
  <c r="BD13" i="3"/>
  <c r="BE13" i="3"/>
  <c r="BF13" i="3"/>
  <c r="BG13" i="3"/>
  <c r="BH13" i="3"/>
  <c r="BI13" i="3"/>
  <c r="BJ13" i="3"/>
  <c r="BK13" i="3"/>
  <c r="BL13" i="3"/>
  <c r="BM13" i="3"/>
  <c r="BN13" i="3"/>
  <c r="BO13" i="3"/>
  <c r="BP13" i="3"/>
  <c r="BQ13" i="3"/>
  <c r="BR13" i="3"/>
  <c r="BS13" i="3"/>
  <c r="BT13" i="3"/>
  <c r="C14" i="3"/>
  <c r="D14" i="3"/>
  <c r="E14" i="3"/>
  <c r="F14" i="3"/>
  <c r="G14" i="3"/>
  <c r="H14" i="3"/>
  <c r="I14" i="3"/>
  <c r="J14" i="3"/>
  <c r="K14" i="3"/>
  <c r="L14" i="3"/>
  <c r="M14" i="3"/>
  <c r="N14" i="3"/>
  <c r="O14" i="3"/>
  <c r="P14" i="3"/>
  <c r="Q14" i="3"/>
  <c r="R14" i="3"/>
  <c r="S14" i="3"/>
  <c r="T14" i="3"/>
  <c r="U14" i="3"/>
  <c r="V14" i="3"/>
  <c r="W14" i="3"/>
  <c r="X14" i="3"/>
  <c r="Y14" i="3"/>
  <c r="Z14" i="3"/>
  <c r="AA14" i="3"/>
  <c r="AB14" i="3"/>
  <c r="AC14" i="3"/>
  <c r="AD14" i="3"/>
  <c r="AE14" i="3"/>
  <c r="AF14" i="3"/>
  <c r="AG14" i="3"/>
  <c r="AH14" i="3"/>
  <c r="AI14" i="3"/>
  <c r="AJ14" i="3"/>
  <c r="AK14" i="3"/>
  <c r="AL14" i="3"/>
  <c r="AM14" i="3"/>
  <c r="AN14" i="3"/>
  <c r="AO14" i="3"/>
  <c r="AP14" i="3"/>
  <c r="AQ14" i="3"/>
  <c r="AR14" i="3"/>
  <c r="AS14" i="3"/>
  <c r="AT14" i="3"/>
  <c r="AU14" i="3"/>
  <c r="AV14" i="3"/>
  <c r="AW14" i="3"/>
  <c r="AX14" i="3"/>
  <c r="AY14" i="3"/>
  <c r="AZ14" i="3"/>
  <c r="BA14" i="3"/>
  <c r="BB14" i="3"/>
  <c r="BC14" i="3"/>
  <c r="BD14" i="3"/>
  <c r="BE14" i="3"/>
  <c r="BF14" i="3"/>
  <c r="BG14" i="3"/>
  <c r="BH14" i="3"/>
  <c r="BI14" i="3"/>
  <c r="BJ14" i="3"/>
  <c r="BK14" i="3"/>
  <c r="BL14" i="3"/>
  <c r="BM14" i="3"/>
  <c r="BN14" i="3"/>
  <c r="BO14" i="3"/>
  <c r="BP14" i="3"/>
  <c r="BQ14" i="3"/>
  <c r="BR14" i="3"/>
  <c r="BS14" i="3"/>
  <c r="BT14" i="3"/>
  <c r="C15" i="3"/>
  <c r="D15" i="3"/>
  <c r="E15" i="3"/>
  <c r="F15" i="3"/>
  <c r="G15" i="3"/>
  <c r="H15" i="3"/>
  <c r="I15" i="3"/>
  <c r="J15" i="3"/>
  <c r="K15" i="3"/>
  <c r="L15" i="3"/>
  <c r="M15" i="3"/>
  <c r="N15" i="3"/>
  <c r="O15" i="3"/>
  <c r="P15" i="3"/>
  <c r="Q15" i="3"/>
  <c r="R15" i="3"/>
  <c r="S15" i="3"/>
  <c r="T15" i="3"/>
  <c r="U15" i="3"/>
  <c r="V15" i="3"/>
  <c r="W15" i="3"/>
  <c r="X15" i="3"/>
  <c r="Y15" i="3"/>
  <c r="Z15" i="3"/>
  <c r="AA15" i="3"/>
  <c r="AB15" i="3"/>
  <c r="AC15" i="3"/>
  <c r="AD15" i="3"/>
  <c r="AE15" i="3"/>
  <c r="AF15" i="3"/>
  <c r="AG15" i="3"/>
  <c r="AH15" i="3"/>
  <c r="AI15" i="3"/>
  <c r="AJ15" i="3"/>
  <c r="AK15" i="3"/>
  <c r="AL15" i="3"/>
  <c r="AM15" i="3"/>
  <c r="AN15" i="3"/>
  <c r="AO15" i="3"/>
  <c r="AP15" i="3"/>
  <c r="AQ15" i="3"/>
  <c r="AR15" i="3"/>
  <c r="AS15" i="3"/>
  <c r="AT15" i="3"/>
  <c r="AU15" i="3"/>
  <c r="AV15" i="3"/>
  <c r="AW15" i="3"/>
  <c r="AX15" i="3"/>
  <c r="AY15" i="3"/>
  <c r="AZ15" i="3"/>
  <c r="BA15" i="3"/>
  <c r="BB15" i="3"/>
  <c r="BC15" i="3"/>
  <c r="BD15" i="3"/>
  <c r="BE15" i="3"/>
  <c r="BF15" i="3"/>
  <c r="BG15" i="3"/>
  <c r="BH15" i="3"/>
  <c r="BI15" i="3"/>
  <c r="BJ15" i="3"/>
  <c r="BK15" i="3"/>
  <c r="BL15" i="3"/>
  <c r="BM15" i="3"/>
  <c r="BN15" i="3"/>
  <c r="BO15" i="3"/>
  <c r="BP15" i="3"/>
  <c r="BQ15" i="3"/>
  <c r="BR15" i="3"/>
  <c r="BS15" i="3"/>
  <c r="BT15" i="3"/>
  <c r="C16" i="3"/>
  <c r="D16" i="3"/>
  <c r="E16" i="3"/>
  <c r="F16" i="3"/>
  <c r="G16" i="3"/>
  <c r="H16" i="3"/>
  <c r="I16" i="3"/>
  <c r="J16" i="3"/>
  <c r="K16" i="3"/>
  <c r="L16" i="3"/>
  <c r="M16" i="3"/>
  <c r="N16" i="3"/>
  <c r="O16" i="3"/>
  <c r="P16" i="3"/>
  <c r="Q16" i="3"/>
  <c r="R16" i="3"/>
  <c r="S16" i="3"/>
  <c r="T16" i="3"/>
  <c r="U16" i="3"/>
  <c r="V16" i="3"/>
  <c r="W16" i="3"/>
  <c r="X16" i="3"/>
  <c r="Y16" i="3"/>
  <c r="Z16" i="3"/>
  <c r="AA16" i="3"/>
  <c r="AB16" i="3"/>
  <c r="AC16" i="3"/>
  <c r="AD16" i="3"/>
  <c r="AE16" i="3"/>
  <c r="AF16" i="3"/>
  <c r="AG16" i="3"/>
  <c r="AH16" i="3"/>
  <c r="AI16" i="3"/>
  <c r="AJ16" i="3"/>
  <c r="AK16" i="3"/>
  <c r="AL16" i="3"/>
  <c r="AM16" i="3"/>
  <c r="AN16" i="3"/>
  <c r="AO16" i="3"/>
  <c r="AP16" i="3"/>
  <c r="AQ16" i="3"/>
  <c r="AR16" i="3"/>
  <c r="AS16" i="3"/>
  <c r="AT16" i="3"/>
  <c r="AU16" i="3"/>
  <c r="AV16" i="3"/>
  <c r="AW16" i="3"/>
  <c r="AX16" i="3"/>
  <c r="AY16" i="3"/>
  <c r="AZ16" i="3"/>
  <c r="BA16" i="3"/>
  <c r="BB16" i="3"/>
  <c r="BC16" i="3"/>
  <c r="BD16" i="3"/>
  <c r="BE16" i="3"/>
  <c r="BF16" i="3"/>
  <c r="BG16" i="3"/>
  <c r="BH16" i="3"/>
  <c r="BI16" i="3"/>
  <c r="BJ16" i="3"/>
  <c r="BK16" i="3"/>
  <c r="BL16" i="3"/>
  <c r="BM16" i="3"/>
  <c r="BN16" i="3"/>
  <c r="BO16" i="3"/>
  <c r="BP16" i="3"/>
  <c r="BQ16" i="3"/>
  <c r="BR16" i="3"/>
  <c r="BS16" i="3"/>
  <c r="BT16" i="3"/>
  <c r="C17" i="3"/>
  <c r="D17" i="3"/>
  <c r="E17" i="3"/>
  <c r="F17" i="3"/>
  <c r="G17" i="3"/>
  <c r="H17" i="3"/>
  <c r="I17" i="3"/>
  <c r="J17" i="3"/>
  <c r="K17" i="3"/>
  <c r="L17" i="3"/>
  <c r="M17" i="3"/>
  <c r="N17" i="3"/>
  <c r="O17" i="3"/>
  <c r="P17" i="3"/>
  <c r="Q17" i="3"/>
  <c r="R17" i="3"/>
  <c r="S17" i="3"/>
  <c r="T17" i="3"/>
  <c r="U17" i="3"/>
  <c r="V17" i="3"/>
  <c r="W17" i="3"/>
  <c r="X17" i="3"/>
  <c r="Y17" i="3"/>
  <c r="Z17" i="3"/>
  <c r="AA17" i="3"/>
  <c r="AB17" i="3"/>
  <c r="AC17" i="3"/>
  <c r="AD17" i="3"/>
  <c r="AE17" i="3"/>
  <c r="AF17" i="3"/>
  <c r="AG17" i="3"/>
  <c r="AH17" i="3"/>
  <c r="AI17" i="3"/>
  <c r="AJ17" i="3"/>
  <c r="AK17" i="3"/>
  <c r="AL17" i="3"/>
  <c r="AM17" i="3"/>
  <c r="AN17" i="3"/>
  <c r="AO17" i="3"/>
  <c r="AP17" i="3"/>
  <c r="AQ17" i="3"/>
  <c r="AR17" i="3"/>
  <c r="AS17" i="3"/>
  <c r="AT17" i="3"/>
  <c r="AU17" i="3"/>
  <c r="AV17" i="3"/>
  <c r="AW17" i="3"/>
  <c r="AX17" i="3"/>
  <c r="AY17" i="3"/>
  <c r="AZ17" i="3"/>
  <c r="BA17" i="3"/>
  <c r="BB17" i="3"/>
  <c r="BC17" i="3"/>
  <c r="BD17" i="3"/>
  <c r="BE17" i="3"/>
  <c r="BF17" i="3"/>
  <c r="BG17" i="3"/>
  <c r="BH17" i="3"/>
  <c r="BI17" i="3"/>
  <c r="BJ17" i="3"/>
  <c r="BK17" i="3"/>
  <c r="BL17" i="3"/>
  <c r="BM17" i="3"/>
  <c r="BN17" i="3"/>
  <c r="BO17" i="3"/>
  <c r="BP17" i="3"/>
  <c r="BQ17" i="3"/>
  <c r="BR17" i="3"/>
  <c r="BS17" i="3"/>
  <c r="BT17" i="3"/>
  <c r="C18" i="3"/>
  <c r="D18" i="3"/>
  <c r="E18" i="3"/>
  <c r="F18" i="3"/>
  <c r="G18" i="3"/>
  <c r="H18" i="3"/>
  <c r="I18" i="3"/>
  <c r="J18" i="3"/>
  <c r="K18" i="3"/>
  <c r="L18" i="3"/>
  <c r="M18" i="3"/>
  <c r="N18" i="3"/>
  <c r="O18" i="3"/>
  <c r="P18" i="3"/>
  <c r="Q18" i="3"/>
  <c r="R18" i="3"/>
  <c r="S18" i="3"/>
  <c r="T18" i="3"/>
  <c r="U18" i="3"/>
  <c r="V18" i="3"/>
  <c r="W18" i="3"/>
  <c r="X18" i="3"/>
  <c r="Y18" i="3"/>
  <c r="Z18" i="3"/>
  <c r="AA18" i="3"/>
  <c r="AB18" i="3"/>
  <c r="AC18" i="3"/>
  <c r="AD18" i="3"/>
  <c r="AE18" i="3"/>
  <c r="AF18" i="3"/>
  <c r="AG18" i="3"/>
  <c r="AH18" i="3"/>
  <c r="AI18" i="3"/>
  <c r="AJ18" i="3"/>
  <c r="AK18" i="3"/>
  <c r="AL18" i="3"/>
  <c r="AM18" i="3"/>
  <c r="AN18" i="3"/>
  <c r="AO18" i="3"/>
  <c r="AP18" i="3"/>
  <c r="AQ18" i="3"/>
  <c r="AR18" i="3"/>
  <c r="AS18" i="3"/>
  <c r="AT18" i="3"/>
  <c r="AU18" i="3"/>
  <c r="AV18" i="3"/>
  <c r="AW18" i="3"/>
  <c r="AX18" i="3"/>
  <c r="AY18" i="3"/>
  <c r="AZ18" i="3"/>
  <c r="BA18" i="3"/>
  <c r="BB18" i="3"/>
  <c r="BC18" i="3"/>
  <c r="BD18" i="3"/>
  <c r="BE18" i="3"/>
  <c r="BF18" i="3"/>
  <c r="BG18" i="3"/>
  <c r="BH18" i="3"/>
  <c r="BI18" i="3"/>
  <c r="BJ18" i="3"/>
  <c r="BK18" i="3"/>
  <c r="BL18" i="3"/>
  <c r="BM18" i="3"/>
  <c r="BN18" i="3"/>
  <c r="BO18" i="3"/>
  <c r="BP18" i="3"/>
  <c r="BQ18" i="3"/>
  <c r="BR18" i="3"/>
  <c r="BS18" i="3"/>
  <c r="BT18" i="3"/>
  <c r="C19" i="3"/>
  <c r="D19" i="3"/>
  <c r="E19" i="3"/>
  <c r="F19" i="3"/>
  <c r="G19" i="3"/>
  <c r="H19" i="3"/>
  <c r="I19" i="3"/>
  <c r="J19" i="3"/>
  <c r="K19" i="3"/>
  <c r="L19" i="3"/>
  <c r="M19" i="3"/>
  <c r="N19" i="3"/>
  <c r="O19" i="3"/>
  <c r="P19" i="3"/>
  <c r="Q19" i="3"/>
  <c r="R19" i="3"/>
  <c r="S19" i="3"/>
  <c r="T19" i="3"/>
  <c r="U19" i="3"/>
  <c r="V19" i="3"/>
  <c r="W19" i="3"/>
  <c r="X19" i="3"/>
  <c r="Y19" i="3"/>
  <c r="Z19" i="3"/>
  <c r="AA19" i="3"/>
  <c r="AB19" i="3"/>
  <c r="AC19" i="3"/>
  <c r="AD19" i="3"/>
  <c r="AE19" i="3"/>
  <c r="AF19" i="3"/>
  <c r="AG19" i="3"/>
  <c r="AH19" i="3"/>
  <c r="AI19" i="3"/>
  <c r="AJ19" i="3"/>
  <c r="AK19" i="3"/>
  <c r="AL19" i="3"/>
  <c r="AM19" i="3"/>
  <c r="AN19" i="3"/>
  <c r="AO19" i="3"/>
  <c r="AP19" i="3"/>
  <c r="AQ19" i="3"/>
  <c r="AR19" i="3"/>
  <c r="AS19" i="3"/>
  <c r="AT19" i="3"/>
  <c r="AU19" i="3"/>
  <c r="AV19" i="3"/>
  <c r="AW19" i="3"/>
  <c r="AX19" i="3"/>
  <c r="AY19" i="3"/>
  <c r="AZ19" i="3"/>
  <c r="BA19" i="3"/>
  <c r="BB19" i="3"/>
  <c r="BC19" i="3"/>
  <c r="BD19" i="3"/>
  <c r="BE19" i="3"/>
  <c r="BF19" i="3"/>
  <c r="BG19" i="3"/>
  <c r="BH19" i="3"/>
  <c r="BI19" i="3"/>
  <c r="BJ19" i="3"/>
  <c r="BK19" i="3"/>
  <c r="BL19" i="3"/>
  <c r="BM19" i="3"/>
  <c r="BN19" i="3"/>
  <c r="BO19" i="3"/>
  <c r="BP19" i="3"/>
  <c r="BQ19" i="3"/>
  <c r="BR19" i="3"/>
  <c r="BS19" i="3"/>
  <c r="BT19" i="3"/>
  <c r="C20" i="3"/>
  <c r="D20" i="3"/>
  <c r="E20" i="3"/>
  <c r="F20" i="3"/>
  <c r="G20" i="3"/>
  <c r="H20" i="3"/>
  <c r="I20" i="3"/>
  <c r="J20" i="3"/>
  <c r="K20" i="3"/>
  <c r="L20" i="3"/>
  <c r="M20" i="3"/>
  <c r="N20" i="3"/>
  <c r="O20" i="3"/>
  <c r="P20" i="3"/>
  <c r="Q20" i="3"/>
  <c r="R20" i="3"/>
  <c r="S20" i="3"/>
  <c r="T20" i="3"/>
  <c r="U20" i="3"/>
  <c r="V20" i="3"/>
  <c r="W20" i="3"/>
  <c r="X20" i="3"/>
  <c r="Y20" i="3"/>
  <c r="Z20" i="3"/>
  <c r="AA20" i="3"/>
  <c r="AB20" i="3"/>
  <c r="AC20" i="3"/>
  <c r="AD20" i="3"/>
  <c r="AE20" i="3"/>
  <c r="AF20" i="3"/>
  <c r="AG20" i="3"/>
  <c r="AH20" i="3"/>
  <c r="AI20" i="3"/>
  <c r="AJ20" i="3"/>
  <c r="AK20" i="3"/>
  <c r="AL20" i="3"/>
  <c r="AM20" i="3"/>
  <c r="AN20" i="3"/>
  <c r="AO20" i="3"/>
  <c r="AP20" i="3"/>
  <c r="AQ20" i="3"/>
  <c r="AR20" i="3"/>
  <c r="AS20" i="3"/>
  <c r="AT20" i="3"/>
  <c r="AU20" i="3"/>
  <c r="AV20" i="3"/>
  <c r="AW20" i="3"/>
  <c r="AX20" i="3"/>
  <c r="AY20" i="3"/>
  <c r="AZ20" i="3"/>
  <c r="BA20" i="3"/>
  <c r="BB20" i="3"/>
  <c r="BC20" i="3"/>
  <c r="BD20" i="3"/>
  <c r="BE20" i="3"/>
  <c r="BF20" i="3"/>
  <c r="BG20" i="3"/>
  <c r="BH20" i="3"/>
  <c r="BI20" i="3"/>
  <c r="BJ20" i="3"/>
  <c r="BK20" i="3"/>
  <c r="BL20" i="3"/>
  <c r="BM20" i="3"/>
  <c r="BN20" i="3"/>
  <c r="BO20" i="3"/>
  <c r="BP20" i="3"/>
  <c r="BQ20" i="3"/>
  <c r="BR20" i="3"/>
  <c r="BS20" i="3"/>
  <c r="BT20" i="3"/>
  <c r="C21" i="3"/>
  <c r="D21" i="3"/>
  <c r="E21" i="3"/>
  <c r="F21" i="3"/>
  <c r="G21" i="3"/>
  <c r="H21" i="3"/>
  <c r="I21" i="3"/>
  <c r="J21" i="3"/>
  <c r="K21" i="3"/>
  <c r="L21" i="3"/>
  <c r="M21" i="3"/>
  <c r="N21" i="3"/>
  <c r="O21" i="3"/>
  <c r="P21" i="3"/>
  <c r="Q21" i="3"/>
  <c r="R21" i="3"/>
  <c r="S21" i="3"/>
  <c r="T21" i="3"/>
  <c r="U21" i="3"/>
  <c r="V21" i="3"/>
  <c r="W21" i="3"/>
  <c r="X21" i="3"/>
  <c r="Y21" i="3"/>
  <c r="Z21" i="3"/>
  <c r="AA21" i="3"/>
  <c r="AB21" i="3"/>
  <c r="AC21" i="3"/>
  <c r="AD21" i="3"/>
  <c r="AE21" i="3"/>
  <c r="AF21" i="3"/>
  <c r="AG21" i="3"/>
  <c r="AH21" i="3"/>
  <c r="AI21" i="3"/>
  <c r="AJ21" i="3"/>
  <c r="AK21" i="3"/>
  <c r="AL21" i="3"/>
  <c r="AM21" i="3"/>
  <c r="AN21" i="3"/>
  <c r="AO21" i="3"/>
  <c r="AP21" i="3"/>
  <c r="AQ21" i="3"/>
  <c r="AR21" i="3"/>
  <c r="AS21" i="3"/>
  <c r="AT21" i="3"/>
  <c r="AU21" i="3"/>
  <c r="AV21" i="3"/>
  <c r="AW21" i="3"/>
  <c r="AX21" i="3"/>
  <c r="AY21" i="3"/>
  <c r="AZ21" i="3"/>
  <c r="BA21" i="3"/>
  <c r="BB21" i="3"/>
  <c r="BC21" i="3"/>
  <c r="BD21" i="3"/>
  <c r="BE21" i="3"/>
  <c r="BF21" i="3"/>
  <c r="BG21" i="3"/>
  <c r="BH21" i="3"/>
  <c r="BI21" i="3"/>
  <c r="BJ21" i="3"/>
  <c r="BK21" i="3"/>
  <c r="BL21" i="3"/>
  <c r="BM21" i="3"/>
  <c r="BN21" i="3"/>
  <c r="BO21" i="3"/>
  <c r="BP21" i="3"/>
  <c r="BQ21" i="3"/>
  <c r="BR21" i="3"/>
  <c r="BS21" i="3"/>
  <c r="BT21" i="3"/>
  <c r="C22" i="3"/>
  <c r="D22" i="3"/>
  <c r="E22" i="3"/>
  <c r="F22" i="3"/>
  <c r="G22" i="3"/>
  <c r="H22" i="3"/>
  <c r="I22" i="3"/>
  <c r="J22" i="3"/>
  <c r="K22" i="3"/>
  <c r="L22" i="3"/>
  <c r="M22" i="3"/>
  <c r="N22" i="3"/>
  <c r="O22" i="3"/>
  <c r="P22" i="3"/>
  <c r="Q22" i="3"/>
  <c r="R22" i="3"/>
  <c r="S22" i="3"/>
  <c r="T22" i="3"/>
  <c r="U22" i="3"/>
  <c r="V22" i="3"/>
  <c r="W22" i="3"/>
  <c r="X22" i="3"/>
  <c r="Y22" i="3"/>
  <c r="Z22" i="3"/>
  <c r="AA22" i="3"/>
  <c r="AB22" i="3"/>
  <c r="AC22" i="3"/>
  <c r="AD22" i="3"/>
  <c r="AE22" i="3"/>
  <c r="AF22" i="3"/>
  <c r="AG22" i="3"/>
  <c r="AH22" i="3"/>
  <c r="AI22" i="3"/>
  <c r="AJ22" i="3"/>
  <c r="AK22" i="3"/>
  <c r="AL22" i="3"/>
  <c r="AM22" i="3"/>
  <c r="AN22" i="3"/>
  <c r="AO22" i="3"/>
  <c r="AP22" i="3"/>
  <c r="AQ22" i="3"/>
  <c r="AR22" i="3"/>
  <c r="AS22" i="3"/>
  <c r="AT22" i="3"/>
  <c r="AU22" i="3"/>
  <c r="AV22" i="3"/>
  <c r="AW22" i="3"/>
  <c r="AX22" i="3"/>
  <c r="AY22" i="3"/>
  <c r="AZ22" i="3"/>
  <c r="BA22" i="3"/>
  <c r="BB22" i="3"/>
  <c r="BC22" i="3"/>
  <c r="BD22" i="3"/>
  <c r="BE22" i="3"/>
  <c r="BF22" i="3"/>
  <c r="BG22" i="3"/>
  <c r="BH22" i="3"/>
  <c r="BI22" i="3"/>
  <c r="BJ22" i="3"/>
  <c r="BK22" i="3"/>
  <c r="BL22" i="3"/>
  <c r="BM22" i="3"/>
  <c r="BN22" i="3"/>
  <c r="BO22" i="3"/>
  <c r="BP22" i="3"/>
  <c r="BQ22" i="3"/>
  <c r="BR22" i="3"/>
  <c r="BS22" i="3"/>
  <c r="BT22" i="3"/>
  <c r="C23" i="3"/>
  <c r="D23" i="3"/>
  <c r="E23" i="3"/>
  <c r="F23" i="3"/>
  <c r="G23" i="3"/>
  <c r="H23" i="3"/>
  <c r="I23" i="3"/>
  <c r="J23" i="3"/>
  <c r="K23" i="3"/>
  <c r="L23" i="3"/>
  <c r="M23" i="3"/>
  <c r="N23" i="3"/>
  <c r="O23" i="3"/>
  <c r="P23" i="3"/>
  <c r="Q23" i="3"/>
  <c r="R23" i="3"/>
  <c r="S23" i="3"/>
  <c r="T23" i="3"/>
  <c r="U23" i="3"/>
  <c r="V23" i="3"/>
  <c r="W23" i="3"/>
  <c r="X23" i="3"/>
  <c r="Y23" i="3"/>
  <c r="Z23" i="3"/>
  <c r="AA23" i="3"/>
  <c r="AB23" i="3"/>
  <c r="AC23" i="3"/>
  <c r="AD23" i="3"/>
  <c r="AE23" i="3"/>
  <c r="AF23" i="3"/>
  <c r="AG23" i="3"/>
  <c r="AH23" i="3"/>
  <c r="AI23" i="3"/>
  <c r="AJ23" i="3"/>
  <c r="AK23" i="3"/>
  <c r="AL23" i="3"/>
  <c r="AM23" i="3"/>
  <c r="AN23" i="3"/>
  <c r="AO23" i="3"/>
  <c r="AP23" i="3"/>
  <c r="AQ23" i="3"/>
  <c r="AR23" i="3"/>
  <c r="AS23" i="3"/>
  <c r="AT23" i="3"/>
  <c r="AU23" i="3"/>
  <c r="AV23" i="3"/>
  <c r="AW23" i="3"/>
  <c r="AX23" i="3"/>
  <c r="AY23" i="3"/>
  <c r="AZ23" i="3"/>
  <c r="BA23" i="3"/>
  <c r="BB23" i="3"/>
  <c r="BC23" i="3"/>
  <c r="BD23" i="3"/>
  <c r="BE23" i="3"/>
  <c r="BF23" i="3"/>
  <c r="BG23" i="3"/>
  <c r="BH23" i="3"/>
  <c r="BI23" i="3"/>
  <c r="BJ23" i="3"/>
  <c r="BK23" i="3"/>
  <c r="BL23" i="3"/>
  <c r="BM23" i="3"/>
  <c r="BN23" i="3"/>
  <c r="BO23" i="3"/>
  <c r="BP23" i="3"/>
  <c r="BQ23" i="3"/>
  <c r="BR23" i="3"/>
  <c r="BS23" i="3"/>
  <c r="BT23" i="3"/>
  <c r="C24" i="3"/>
  <c r="D24" i="3"/>
  <c r="E24" i="3"/>
  <c r="F24" i="3"/>
  <c r="G24" i="3"/>
  <c r="H24" i="3"/>
  <c r="I24" i="3"/>
  <c r="J24" i="3"/>
  <c r="K24" i="3"/>
  <c r="L24" i="3"/>
  <c r="M24" i="3"/>
  <c r="N24" i="3"/>
  <c r="O24" i="3"/>
  <c r="P24" i="3"/>
  <c r="Q24" i="3"/>
  <c r="R24" i="3"/>
  <c r="S24" i="3"/>
  <c r="T24" i="3"/>
  <c r="U24" i="3"/>
  <c r="V24" i="3"/>
  <c r="W24" i="3"/>
  <c r="X24" i="3"/>
  <c r="Y24" i="3"/>
  <c r="Z24" i="3"/>
  <c r="AA24" i="3"/>
  <c r="AB24" i="3"/>
  <c r="AC24" i="3"/>
  <c r="AD24" i="3"/>
  <c r="AE24" i="3"/>
  <c r="AF24" i="3"/>
  <c r="AG24" i="3"/>
  <c r="AH24" i="3"/>
  <c r="AI24" i="3"/>
  <c r="AJ24" i="3"/>
  <c r="AK24" i="3"/>
  <c r="AL24" i="3"/>
  <c r="AM24" i="3"/>
  <c r="AN24" i="3"/>
  <c r="AO24" i="3"/>
  <c r="AP24" i="3"/>
  <c r="AQ24" i="3"/>
  <c r="AR24" i="3"/>
  <c r="AS24" i="3"/>
  <c r="AT24" i="3"/>
  <c r="AU24" i="3"/>
  <c r="AV24" i="3"/>
  <c r="AW24" i="3"/>
  <c r="AX24" i="3"/>
  <c r="AY24" i="3"/>
  <c r="AZ24" i="3"/>
  <c r="BA24" i="3"/>
  <c r="BB24" i="3"/>
  <c r="BC24" i="3"/>
  <c r="BD24" i="3"/>
  <c r="BE24" i="3"/>
  <c r="BF24" i="3"/>
  <c r="BG24" i="3"/>
  <c r="BH24" i="3"/>
  <c r="BI24" i="3"/>
  <c r="BJ24" i="3"/>
  <c r="BK24" i="3"/>
  <c r="BL24" i="3"/>
  <c r="BM24" i="3"/>
  <c r="BN24" i="3"/>
  <c r="BO24" i="3"/>
  <c r="BP24" i="3"/>
  <c r="BQ24" i="3"/>
  <c r="BR24" i="3"/>
  <c r="BS24" i="3"/>
  <c r="BT24" i="3"/>
  <c r="C25" i="3"/>
  <c r="D25" i="3"/>
  <c r="E25" i="3"/>
  <c r="F25" i="3"/>
  <c r="G25" i="3"/>
  <c r="H25" i="3"/>
  <c r="I25" i="3"/>
  <c r="J25" i="3"/>
  <c r="K25" i="3"/>
  <c r="L25" i="3"/>
  <c r="M25" i="3"/>
  <c r="N25" i="3"/>
  <c r="O25" i="3"/>
  <c r="P25" i="3"/>
  <c r="Q25" i="3"/>
  <c r="R25" i="3"/>
  <c r="S25" i="3"/>
  <c r="T25" i="3"/>
  <c r="U25" i="3"/>
  <c r="V25" i="3"/>
  <c r="W25" i="3"/>
  <c r="X25" i="3"/>
  <c r="Y25" i="3"/>
  <c r="Z25" i="3"/>
  <c r="AA25" i="3"/>
  <c r="AB25" i="3"/>
  <c r="AC25" i="3"/>
  <c r="AD25" i="3"/>
  <c r="AE25" i="3"/>
  <c r="AF25" i="3"/>
  <c r="AG25" i="3"/>
  <c r="AH25" i="3"/>
  <c r="AI25" i="3"/>
  <c r="AJ25" i="3"/>
  <c r="AK25" i="3"/>
  <c r="AL25" i="3"/>
  <c r="AM25" i="3"/>
  <c r="AN25" i="3"/>
  <c r="AO25" i="3"/>
  <c r="AP25" i="3"/>
  <c r="AQ25" i="3"/>
  <c r="AR25" i="3"/>
  <c r="AS25" i="3"/>
  <c r="AT25" i="3"/>
  <c r="AU25" i="3"/>
  <c r="AV25" i="3"/>
  <c r="AW25" i="3"/>
  <c r="AX25" i="3"/>
  <c r="AY25" i="3"/>
  <c r="AZ25" i="3"/>
  <c r="BA25" i="3"/>
  <c r="BB25" i="3"/>
  <c r="BC25" i="3"/>
  <c r="BD25" i="3"/>
  <c r="BE25" i="3"/>
  <c r="BF25" i="3"/>
  <c r="BG25" i="3"/>
  <c r="BH25" i="3"/>
  <c r="BI25" i="3"/>
  <c r="BJ25" i="3"/>
  <c r="BK25" i="3"/>
  <c r="BL25" i="3"/>
  <c r="BM25" i="3"/>
  <c r="BN25" i="3"/>
  <c r="BO25" i="3"/>
  <c r="BP25" i="3"/>
  <c r="BQ25" i="3"/>
  <c r="BR25" i="3"/>
  <c r="BS25" i="3"/>
  <c r="BT25" i="3"/>
  <c r="C26" i="3"/>
  <c r="D26" i="3"/>
  <c r="E26" i="3"/>
  <c r="F26" i="3"/>
  <c r="G26" i="3"/>
  <c r="H26" i="3"/>
  <c r="I26" i="3"/>
  <c r="J26" i="3"/>
  <c r="K26" i="3"/>
  <c r="L26" i="3"/>
  <c r="M26" i="3"/>
  <c r="N26" i="3"/>
  <c r="O26" i="3"/>
  <c r="P26" i="3"/>
  <c r="Q26" i="3"/>
  <c r="R26" i="3"/>
  <c r="S26" i="3"/>
  <c r="T26" i="3"/>
  <c r="U26" i="3"/>
  <c r="V26" i="3"/>
  <c r="W26" i="3"/>
  <c r="X26" i="3"/>
  <c r="Y26" i="3"/>
  <c r="Z26" i="3"/>
  <c r="AA26" i="3"/>
  <c r="AB26" i="3"/>
  <c r="AC26" i="3"/>
  <c r="AD26" i="3"/>
  <c r="AE26" i="3"/>
  <c r="AF26" i="3"/>
  <c r="AG26" i="3"/>
  <c r="AH26" i="3"/>
  <c r="AI26" i="3"/>
  <c r="AJ26" i="3"/>
  <c r="AK26" i="3"/>
  <c r="AL26" i="3"/>
  <c r="AM26" i="3"/>
  <c r="AN26" i="3"/>
  <c r="AO26" i="3"/>
  <c r="AP26" i="3"/>
  <c r="AQ26" i="3"/>
  <c r="AR26" i="3"/>
  <c r="AS26" i="3"/>
  <c r="AT26" i="3"/>
  <c r="AU26" i="3"/>
  <c r="AV26" i="3"/>
  <c r="AW26" i="3"/>
  <c r="AX26" i="3"/>
  <c r="AY26" i="3"/>
  <c r="AZ26" i="3"/>
  <c r="BA26" i="3"/>
  <c r="BB26" i="3"/>
  <c r="BC26" i="3"/>
  <c r="BD26" i="3"/>
  <c r="BE26" i="3"/>
  <c r="BF26" i="3"/>
  <c r="BG26" i="3"/>
  <c r="BH26" i="3"/>
  <c r="BI26" i="3"/>
  <c r="BJ26" i="3"/>
  <c r="BK26" i="3"/>
  <c r="BL26" i="3"/>
  <c r="BM26" i="3"/>
  <c r="BN26" i="3"/>
  <c r="BO26" i="3"/>
  <c r="BP26" i="3"/>
  <c r="BQ26" i="3"/>
  <c r="BR26" i="3"/>
  <c r="BS26" i="3"/>
  <c r="BT26" i="3"/>
  <c r="C27" i="3"/>
  <c r="D27" i="3"/>
  <c r="E27" i="3"/>
  <c r="F27" i="3"/>
  <c r="G27" i="3"/>
  <c r="H27" i="3"/>
  <c r="I27" i="3"/>
  <c r="J27" i="3"/>
  <c r="K27" i="3"/>
  <c r="L27" i="3"/>
  <c r="M27" i="3"/>
  <c r="N27" i="3"/>
  <c r="O27" i="3"/>
  <c r="P27" i="3"/>
  <c r="Q27" i="3"/>
  <c r="R27" i="3"/>
  <c r="S27" i="3"/>
  <c r="T27" i="3"/>
  <c r="U27" i="3"/>
  <c r="V27" i="3"/>
  <c r="W27" i="3"/>
  <c r="X27" i="3"/>
  <c r="Y27" i="3"/>
  <c r="Z27" i="3"/>
  <c r="AA27" i="3"/>
  <c r="AB27" i="3"/>
  <c r="AC27" i="3"/>
  <c r="AD27" i="3"/>
  <c r="AE27" i="3"/>
  <c r="AF27" i="3"/>
  <c r="AG27" i="3"/>
  <c r="AH27" i="3"/>
  <c r="AI27" i="3"/>
  <c r="AJ27" i="3"/>
  <c r="AK27" i="3"/>
  <c r="AL27" i="3"/>
  <c r="AM27" i="3"/>
  <c r="AN27" i="3"/>
  <c r="AO27" i="3"/>
  <c r="AP27" i="3"/>
  <c r="AQ27" i="3"/>
  <c r="AR27" i="3"/>
  <c r="AS27" i="3"/>
  <c r="AT27" i="3"/>
  <c r="AU27" i="3"/>
  <c r="AV27" i="3"/>
  <c r="AW27" i="3"/>
  <c r="AX27" i="3"/>
  <c r="AY27" i="3"/>
  <c r="AZ27" i="3"/>
  <c r="BA27" i="3"/>
  <c r="BB27" i="3"/>
  <c r="BC27" i="3"/>
  <c r="BD27" i="3"/>
  <c r="BE27" i="3"/>
  <c r="BF27" i="3"/>
  <c r="BG27" i="3"/>
  <c r="BH27" i="3"/>
  <c r="BI27" i="3"/>
  <c r="BJ27" i="3"/>
  <c r="BK27" i="3"/>
  <c r="BL27" i="3"/>
  <c r="BM27" i="3"/>
  <c r="BN27" i="3"/>
  <c r="BO27" i="3"/>
  <c r="BP27" i="3"/>
  <c r="BQ27" i="3"/>
  <c r="BR27" i="3"/>
  <c r="BS27" i="3"/>
  <c r="BT27" i="3"/>
  <c r="B27" i="3"/>
  <c r="B26" i="3"/>
  <c r="B25" i="3"/>
  <c r="B24" i="3"/>
  <c r="B23" i="3"/>
  <c r="B22" i="3"/>
  <c r="B21" i="3"/>
  <c r="B20" i="3"/>
  <c r="B19" i="3"/>
  <c r="B18" i="3"/>
  <c r="B17" i="3"/>
  <c r="B16" i="3"/>
  <c r="B15" i="3"/>
  <c r="B13" i="3"/>
  <c r="B12" i="3"/>
  <c r="B11" i="3"/>
  <c r="B10" i="3"/>
  <c r="B9" i="3"/>
  <c r="B8" i="3"/>
  <c r="B7" i="3"/>
  <c r="B6" i="3"/>
  <c r="B5" i="3"/>
  <c r="AY116" i="3" l="1"/>
  <c r="I26" i="2" l="1"/>
  <c r="F26" i="2"/>
  <c r="C26" i="2"/>
</calcChain>
</file>

<file path=xl/sharedStrings.xml><?xml version="1.0" encoding="utf-8"?>
<sst xmlns="http://schemas.openxmlformats.org/spreadsheetml/2006/main" count="1459" uniqueCount="167">
  <si>
    <t>Ag</t>
  </si>
  <si>
    <t>Al</t>
  </si>
  <si>
    <t>As</t>
  </si>
  <si>
    <t>Au</t>
  </si>
  <si>
    <t>B</t>
  </si>
  <si>
    <t>Ba</t>
  </si>
  <si>
    <t>Be</t>
  </si>
  <si>
    <t>Bi</t>
  </si>
  <si>
    <t>Br</t>
  </si>
  <si>
    <t>Ca</t>
  </si>
  <si>
    <t>Cd</t>
  </si>
  <si>
    <t>Ce</t>
  </si>
  <si>
    <t>Co</t>
  </si>
  <si>
    <t>Cr</t>
  </si>
  <si>
    <t>Cs</t>
  </si>
  <si>
    <t>Cu</t>
  </si>
  <si>
    <t>Dy</t>
  </si>
  <si>
    <t>Er</t>
  </si>
  <si>
    <t>Eu</t>
  </si>
  <si>
    <t>Fe</t>
  </si>
  <si>
    <t>Ga</t>
  </si>
  <si>
    <t>Gd</t>
  </si>
  <si>
    <t>Ge</t>
  </si>
  <si>
    <t>Hf</t>
  </si>
  <si>
    <t>Hg</t>
  </si>
  <si>
    <t>Ho</t>
  </si>
  <si>
    <t>I</t>
  </si>
  <si>
    <t>Ir</t>
  </si>
  <si>
    <t>K</t>
  </si>
  <si>
    <t>La</t>
  </si>
  <si>
    <t>Li</t>
  </si>
  <si>
    <t>Lu</t>
  </si>
  <si>
    <t>Mg</t>
  </si>
  <si>
    <t>Mn</t>
  </si>
  <si>
    <t>Mo</t>
  </si>
  <si>
    <t>Na</t>
  </si>
  <si>
    <t>Nb</t>
  </si>
  <si>
    <t>Nd</t>
  </si>
  <si>
    <t>Ni</t>
  </si>
  <si>
    <t>Os</t>
  </si>
  <si>
    <t>P</t>
  </si>
  <si>
    <t>Pb</t>
  </si>
  <si>
    <t>Pd</t>
  </si>
  <si>
    <t>Pr</t>
  </si>
  <si>
    <t>Pt</t>
  </si>
  <si>
    <t>Rb</t>
  </si>
  <si>
    <t>Re</t>
  </si>
  <si>
    <t>Rh</t>
  </si>
  <si>
    <t>Ru</t>
  </si>
  <si>
    <t>S</t>
  </si>
  <si>
    <t>Sb</t>
  </si>
  <si>
    <t>Sc</t>
  </si>
  <si>
    <t>Se</t>
  </si>
  <si>
    <t>Si</t>
  </si>
  <si>
    <t>Sm</t>
  </si>
  <si>
    <t>Sn</t>
  </si>
  <si>
    <t>Sr</t>
  </si>
  <si>
    <t>Ta</t>
  </si>
  <si>
    <t>Tb</t>
  </si>
  <si>
    <t>Te</t>
  </si>
  <si>
    <t>Th</t>
  </si>
  <si>
    <t>Ti</t>
  </si>
  <si>
    <t>Tl</t>
  </si>
  <si>
    <t>Tm</t>
  </si>
  <si>
    <t>U</t>
  </si>
  <si>
    <t>V</t>
  </si>
  <si>
    <t>W</t>
  </si>
  <si>
    <t>Y</t>
  </si>
  <si>
    <t>Yb</t>
  </si>
  <si>
    <t>Zn</t>
  </si>
  <si>
    <t>Zr</t>
  </si>
  <si>
    <t>µg/L</t>
  </si>
  <si>
    <t>&lt;5</t>
  </si>
  <si>
    <t>&lt;0.05</t>
  </si>
  <si>
    <t>&lt;0.1</t>
  </si>
  <si>
    <t>Cell A</t>
  </si>
  <si>
    <t>Cell B</t>
  </si>
  <si>
    <t>&lt;0.2</t>
  </si>
  <si>
    <t>Cell C</t>
  </si>
  <si>
    <t>Cell D</t>
  </si>
  <si>
    <t>pH</t>
  </si>
  <si>
    <t>EC</t>
  </si>
  <si>
    <t>Eh (mV)</t>
  </si>
  <si>
    <t>mg</t>
  </si>
  <si>
    <t>Filter vol (mL)</t>
  </si>
  <si>
    <t>Unit</t>
  </si>
  <si>
    <t>Leaching cycle</t>
  </si>
  <si>
    <t>Blanks</t>
  </si>
  <si>
    <t>cycles 4-10</t>
  </si>
  <si>
    <t>cycles 11-18</t>
  </si>
  <si>
    <t>cycles 19-23</t>
  </si>
  <si>
    <t>cycles 19-21</t>
  </si>
  <si>
    <t>Blank 1</t>
  </si>
  <si>
    <t xml:space="preserve">Si-solution </t>
  </si>
  <si>
    <t>Parameter</t>
  </si>
  <si>
    <t>Min</t>
  </si>
  <si>
    <t>Max</t>
  </si>
  <si>
    <t>Mean</t>
  </si>
  <si>
    <t>DI</t>
  </si>
  <si>
    <t>H2O2</t>
  </si>
  <si>
    <t>PH</t>
  </si>
  <si>
    <t>s.u.</t>
  </si>
  <si>
    <t>µS/cm</t>
  </si>
  <si>
    <t>Al(OH)4-</t>
  </si>
  <si>
    <t>Al(OH)3</t>
  </si>
  <si>
    <t>Al(OH)2+</t>
  </si>
  <si>
    <t>Fe(OH)3</t>
  </si>
  <si>
    <t>Fe(OH)4-</t>
  </si>
  <si>
    <t>Fe(OH)2+</t>
  </si>
  <si>
    <t>SO4-2</t>
  </si>
  <si>
    <t>CaSO4</t>
  </si>
  <si>
    <t>NaSO4-</t>
  </si>
  <si>
    <t>MgSO4</t>
  </si>
  <si>
    <t>H4SiO4</t>
  </si>
  <si>
    <t>H3SiO4-</t>
  </si>
  <si>
    <t>H2SiO4-2</t>
  </si>
  <si>
    <t>Blank 2</t>
  </si>
  <si>
    <t>KR1a has 35 ppm Ti with good repeatability. Co is present between 154 and 302 ppm, with high variations in concetration. Ni is mostly sitting around 20 ppm, but with higher local concentrations.</t>
  </si>
  <si>
    <t>Cu can be found locally, but is not distributed evenly in any noticable extent. Se is found consistently close to 20 ppm. Te and Pb found together with local high conc of Cu, otherwise not present.</t>
  </si>
  <si>
    <t>As is found at single digit ppm level and can be found locally with higher concentration together with Mn, Te and possibly Hg.</t>
  </si>
  <si>
    <t xml:space="preserve">KR2a has 27 ppm Ti in the pyrite. Co is present between 134 and 308 ppm, with high local variations in concentration. Ni has a concentration in the range of 20 ppm, with somewhat high variation. </t>
  </si>
  <si>
    <t>The pyrite contains about 19 ppm Se with low local variations. As is consistently found in concentrations of single digit ppm. The pyrite can contain high local concentration of Cu, which can be associated</t>
  </si>
  <si>
    <t>with higher than usual concentrations of As and Ni as well as presence of Zn, Te, and Pb. Mo was found in one ablation, which was associated with Cu and Te as well as possibility of Hg and Pb.</t>
  </si>
  <si>
    <t>Keep in mind QA/QC for sulfidic reference material:</t>
  </si>
  <si>
    <t>OK, slightly underestimated (-14.3%)</t>
  </si>
  <si>
    <t>Unknown! Available in FeS-B, but not MASS-1. Silicate glass reference materials showed poor analyses! Take Ti with a grain of salt.</t>
  </si>
  <si>
    <t>OK</t>
  </si>
  <si>
    <t>Underestimated (-25.6% of accepted conc)</t>
  </si>
  <si>
    <t>Overestimated (+43.3%, but very high conc in reference (21 wt.%), OK in glass)</t>
  </si>
  <si>
    <t>OK, slightly underestimated (-15.4%)</t>
  </si>
  <si>
    <t>OK, slightly overestimated (15.1%)</t>
  </si>
  <si>
    <t>OK, slightly overestimated (18.9 %) and somewhat high relative standard deviation</t>
  </si>
  <si>
    <t>Below: average data, not refined</t>
  </si>
  <si>
    <t>KR1a</t>
  </si>
  <si>
    <t>Conc. [ppm]</t>
  </si>
  <si>
    <t>Std.dev [ppm]</t>
  </si>
  <si>
    <t>KR2a</t>
  </si>
  <si>
    <t>ppm</t>
  </si>
  <si>
    <t>Sample</t>
  </si>
  <si>
    <t>Label</t>
  </si>
  <si>
    <t>KR1a(1)</t>
  </si>
  <si>
    <t>KR1a(2)</t>
  </si>
  <si>
    <t>KR1a(3)</t>
  </si>
  <si>
    <t>KR1a(4)</t>
  </si>
  <si>
    <t>KR1a(5)</t>
  </si>
  <si>
    <t>KR1a(6)</t>
  </si>
  <si>
    <t>KR1a(7)</t>
  </si>
  <si>
    <t>KR1a(8)</t>
  </si>
  <si>
    <t>KR1a(9)</t>
  </si>
  <si>
    <t>KR2a(1)</t>
  </si>
  <si>
    <t>KR2a(2)</t>
  </si>
  <si>
    <t>KR2a(3)</t>
  </si>
  <si>
    <t>KR2a(4)</t>
  </si>
  <si>
    <t>KR2a(5)</t>
  </si>
  <si>
    <t>KR2a(6)</t>
  </si>
  <si>
    <t>KR2a(7)</t>
  </si>
  <si>
    <t>KR2a(8)</t>
  </si>
  <si>
    <t>KR2a(9)</t>
  </si>
  <si>
    <t>Remarks regarding KR1a</t>
  </si>
  <si>
    <t>Remarks regarding KR2a</t>
  </si>
  <si>
    <t>S analysis is really good. Compare 53.35 and 53.05 wt.% for KR1a and KR2a, respectively, with the stoichiometric concentration 53.45 wt.% S in pyrite. This suggests that the ablations were successful.</t>
  </si>
  <si>
    <t>Si is not present in pyrite. Elements with concentrations below 1 ppm are not considered.</t>
  </si>
  <si>
    <t>Cell 1</t>
  </si>
  <si>
    <t>Cell 2</t>
  </si>
  <si>
    <t>Cell 3</t>
  </si>
  <si>
    <t>Cell 4</t>
  </si>
  <si>
    <t>Cycle-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</si>
</sst>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0" x14ac:knownFonts="1">
    <font>
      <sz val="11"/>
      <color theme="1"/>
      <name val="Calibri"/>
      <family val="2"/>
      <scheme val="minor"/>
    </font>
    <font>
      <b/>
      <sz val="10"/>
      <name val="Times New Roman"/>
      <family val="1"/>
    </font>
    <font>
      <sz val="11"/>
      <color theme="1"/>
      <name val="Times New Roman"/>
      <family val="1"/>
    </font>
    <font>
      <sz val="10"/>
      <color theme="1"/>
      <name val="Times New Roman"/>
      <family val="1"/>
    </font>
    <font>
      <b/>
      <sz val="10"/>
      <color theme="1"/>
      <name val="Times New Roman"/>
      <family val="1"/>
    </font>
    <font>
      <b/>
      <sz val="11"/>
      <color theme="1"/>
      <name val="Times New Roman"/>
      <family val="1"/>
    </font>
    <font>
      <sz val="10"/>
      <name val="Times New Roman"/>
      <family val="1"/>
    </font>
    <font>
      <sz val="8"/>
      <name val="Calibri"/>
      <family val="2"/>
      <scheme val="minor"/>
    </font>
    <font>
      <b/>
      <sz val="11"/>
      <color theme="1"/>
      <name val="Arial"/>
      <family val="2"/>
    </font>
    <font>
      <b/>
      <sz val="11"/>
      <color theme="0"/>
      <name val="Arial"/>
      <family val="2"/>
    </font>
  </fonts>
  <fills count="5">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rgb="FFC000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51">
    <xf numFmtId="0" fontId="0" fillId="0" borderId="0" xfId="0"/>
    <xf numFmtId="0" fontId="2" fillId="0" borderId="1" xfId="0" applyFont="1" applyBorder="1"/>
    <xf numFmtId="0" fontId="2" fillId="2" borderId="0" xfId="0" applyFont="1" applyFill="1"/>
    <xf numFmtId="0" fontId="3" fillId="0" borderId="1" xfId="0" applyFont="1" applyBorder="1" applyAlignment="1">
      <alignment horizontal="left" indent="1"/>
    </xf>
    <xf numFmtId="2" fontId="3" fillId="0" borderId="1" xfId="0" applyNumberFormat="1" applyFont="1" applyBorder="1"/>
    <xf numFmtId="164" fontId="6" fillId="2" borderId="1" xfId="0" applyNumberFormat="1" applyFont="1" applyFill="1" applyBorder="1" applyAlignment="1">
      <alignment horizontal="left" indent="1"/>
    </xf>
    <xf numFmtId="164" fontId="1" fillId="2" borderId="0" xfId="0" applyNumberFormat="1" applyFont="1" applyFill="1" applyAlignment="1">
      <alignment horizontal="right"/>
    </xf>
    <xf numFmtId="0" fontId="3" fillId="2" borderId="0" xfId="0" applyFont="1" applyFill="1" applyAlignment="1">
      <alignment horizontal="right"/>
    </xf>
    <xf numFmtId="0" fontId="4" fillId="2" borderId="0" xfId="0" applyFont="1" applyFill="1" applyAlignment="1">
      <alignment horizontal="center" wrapText="1"/>
    </xf>
    <xf numFmtId="0" fontId="3" fillId="2" borderId="0" xfId="0" applyFont="1" applyFill="1"/>
    <xf numFmtId="164" fontId="3" fillId="2" borderId="0" xfId="0" applyNumberFormat="1" applyFont="1" applyFill="1" applyAlignment="1">
      <alignment horizontal="right"/>
    </xf>
    <xf numFmtId="0" fontId="4" fillId="2" borderId="0" xfId="0" applyFont="1" applyFill="1" applyAlignment="1">
      <alignment horizontal="center"/>
    </xf>
    <xf numFmtId="0" fontId="0" fillId="2" borderId="0" xfId="0" applyFill="1"/>
    <xf numFmtId="1" fontId="2" fillId="2" borderId="1" xfId="0" applyNumberFormat="1" applyFont="1" applyFill="1" applyBorder="1"/>
    <xf numFmtId="2" fontId="2" fillId="2" borderId="1" xfId="0" applyNumberFormat="1" applyFont="1" applyFill="1" applyBorder="1"/>
    <xf numFmtId="0" fontId="5" fillId="2" borderId="1" xfId="0" applyFont="1" applyFill="1" applyBorder="1" applyAlignment="1">
      <alignment horizontal="center"/>
    </xf>
    <xf numFmtId="0" fontId="2" fillId="2" borderId="1" xfId="0" applyFont="1" applyFill="1" applyBorder="1"/>
    <xf numFmtId="0" fontId="8" fillId="2" borderId="0" xfId="0" applyFont="1" applyFill="1"/>
    <xf numFmtId="0" fontId="0" fillId="2" borderId="0" xfId="0" applyFill="1" applyAlignment="1">
      <alignment horizontal="center"/>
    </xf>
    <xf numFmtId="0" fontId="9" fillId="3" borderId="7" xfId="0" applyFont="1" applyFill="1" applyBorder="1" applyAlignment="1">
      <alignment horizontal="center" vertical="center"/>
    </xf>
    <xf numFmtId="0" fontId="9" fillId="3" borderId="8" xfId="0" applyFont="1" applyFill="1" applyBorder="1" applyAlignment="1">
      <alignment horizontal="center" vertical="center"/>
    </xf>
    <xf numFmtId="0" fontId="9" fillId="3" borderId="9" xfId="0" applyFont="1" applyFill="1" applyBorder="1" applyAlignment="1">
      <alignment horizontal="center" vertical="center"/>
    </xf>
    <xf numFmtId="0" fontId="0" fillId="2" borderId="7" xfId="0" applyFill="1" applyBorder="1"/>
    <xf numFmtId="0" fontId="0" fillId="2" borderId="8" xfId="0" applyFill="1" applyBorder="1"/>
    <xf numFmtId="1" fontId="0" fillId="2" borderId="7" xfId="0" applyNumberFormat="1" applyFill="1" applyBorder="1" applyAlignment="1">
      <alignment horizontal="center" vertical="center"/>
    </xf>
    <xf numFmtId="1" fontId="0" fillId="2" borderId="8" xfId="0" applyNumberFormat="1" applyFill="1" applyBorder="1" applyAlignment="1">
      <alignment horizontal="center" vertical="center"/>
    </xf>
    <xf numFmtId="1" fontId="0" fillId="2" borderId="9" xfId="0" applyNumberFormat="1" applyFill="1" applyBorder="1" applyAlignment="1">
      <alignment horizontal="center" vertical="center"/>
    </xf>
    <xf numFmtId="0" fontId="0" fillId="2" borderId="10" xfId="0" applyFill="1" applyBorder="1"/>
    <xf numFmtId="0" fontId="0" fillId="2" borderId="11" xfId="0" applyFill="1" applyBorder="1"/>
    <xf numFmtId="1" fontId="0" fillId="2" borderId="10" xfId="0" applyNumberFormat="1" applyFill="1" applyBorder="1" applyAlignment="1">
      <alignment horizontal="center" vertical="center"/>
    </xf>
    <xf numFmtId="1" fontId="0" fillId="2" borderId="11" xfId="0" applyNumberFormat="1" applyFill="1" applyBorder="1" applyAlignment="1">
      <alignment horizontal="center" vertical="center"/>
    </xf>
    <xf numFmtId="1" fontId="0" fillId="2" borderId="12" xfId="0" applyNumberFormat="1" applyFill="1" applyBorder="1" applyAlignment="1">
      <alignment horizontal="center" vertical="center"/>
    </xf>
    <xf numFmtId="1" fontId="0" fillId="2" borderId="13" xfId="0" applyNumberFormat="1" applyFill="1" applyBorder="1" applyAlignment="1">
      <alignment horizontal="center" vertical="center"/>
    </xf>
    <xf numFmtId="1" fontId="0" fillId="2" borderId="0" xfId="0" applyNumberFormat="1" applyFill="1" applyAlignment="1">
      <alignment horizontal="center" vertical="center"/>
    </xf>
    <xf numFmtId="1" fontId="0" fillId="2" borderId="14" xfId="0" applyNumberFormat="1" applyFill="1" applyBorder="1" applyAlignment="1">
      <alignment horizontal="center" vertical="center"/>
    </xf>
    <xf numFmtId="0" fontId="9" fillId="3" borderId="1" xfId="0" applyFont="1" applyFill="1" applyBorder="1"/>
    <xf numFmtId="0" fontId="9" fillId="3" borderId="1" xfId="0" applyFont="1" applyFill="1" applyBorder="1" applyAlignment="1">
      <alignment horizontal="center" vertical="center"/>
    </xf>
    <xf numFmtId="0" fontId="0" fillId="2" borderId="1" xfId="0" applyFill="1" applyBorder="1"/>
    <xf numFmtId="0" fontId="0" fillId="4" borderId="1" xfId="0" applyFill="1" applyBorder="1" applyAlignment="1">
      <alignment horizontal="center" vertical="center"/>
    </xf>
    <xf numFmtId="0" fontId="0" fillId="2" borderId="1" xfId="0" applyFill="1" applyBorder="1" applyAlignment="1">
      <alignment horizontal="center" vertical="center"/>
    </xf>
    <xf numFmtId="0" fontId="0" fillId="2" borderId="0" xfId="0" applyFill="1" applyAlignment="1">
      <alignment horizontal="center" vertical="center"/>
    </xf>
    <xf numFmtId="0" fontId="5" fillId="2" borderId="0" xfId="0" applyFont="1" applyFill="1" applyAlignment="1">
      <alignment horizontal="center"/>
    </xf>
    <xf numFmtId="0" fontId="4" fillId="2" borderId="0" xfId="0" applyFont="1" applyFill="1" applyAlignment="1">
      <alignment horizontal="center" vertical="center"/>
    </xf>
    <xf numFmtId="0" fontId="4" fillId="2" borderId="0" xfId="0" applyFont="1" applyFill="1" applyAlignment="1">
      <alignment horizontal="center" vertical="center" wrapText="1"/>
    </xf>
    <xf numFmtId="0" fontId="2" fillId="0" borderId="4" xfId="0" applyFont="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2" borderId="1" xfId="0" applyFont="1" applyFill="1" applyBorder="1" applyAlignment="1">
      <alignment horizontal="center"/>
    </xf>
    <xf numFmtId="0" fontId="5" fillId="2" borderId="1" xfId="0" applyFont="1" applyFill="1" applyBorder="1" applyAlignment="1">
      <alignment horizont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Al</a:t>
            </a:r>
          </a:p>
          <a:p>
            <a:pPr>
              <a:defRPr/>
            </a:pPr>
            <a:endParaRPr lang="sv-SE" sz="1600" b="1">
              <a:solidFill>
                <a:schemeClr val="tx1"/>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autoTitleDeleted val="0"/>
    <c:plotArea>
      <c:layout>
        <c:manualLayout>
          <c:layoutTarget val="inner"/>
          <c:xMode val="edge"/>
          <c:yMode val="edge"/>
          <c:x val="0.14391934892250369"/>
          <c:y val="0.110238703796307"/>
          <c:w val="0.78556721126471574"/>
          <c:h val="0.67935867909590719"/>
        </c:manualLayout>
      </c:layout>
      <c:scatterChart>
        <c:scatterStyle val="lineMarker"/>
        <c:varyColors val="0"/>
        <c:ser>
          <c:idx val="0"/>
          <c:order val="0"/>
          <c:tx>
            <c:strRef>
              <c:f>'Weekly mass leached'!$A$2</c:f>
              <c:strCache>
                <c:ptCount val="1"/>
                <c:pt idx="0">
                  <c:v>Cell 1</c:v>
                </c:pt>
              </c:strCache>
            </c:strRef>
          </c:tx>
          <c:spPr>
            <a:ln w="19050" cap="rnd">
              <a:solidFill>
                <a:schemeClr val="dk1">
                  <a:tint val="88500"/>
                </a:schemeClr>
              </a:solidFill>
              <a:round/>
            </a:ln>
            <a:effectLst/>
          </c:spPr>
          <c:marker>
            <c:symbol val="circle"/>
            <c:size val="6"/>
            <c:spPr>
              <a:solidFill>
                <a:schemeClr val="dk1">
                  <a:tint val="88500"/>
                </a:schemeClr>
              </a:solidFill>
              <a:ln w="9525">
                <a:solidFill>
                  <a:schemeClr val="dk1">
                    <a:tint val="88500"/>
                  </a:schemeClr>
                </a:solidFill>
              </a:ln>
              <a:effectLst/>
            </c:spPr>
          </c:marker>
          <c:xVal>
            <c:numRef>
              <c:f>'Weekly mass leached'!$A$4:$A$27</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leached'!$C$4:$C$27</c:f>
              <c:numCache>
                <c:formatCode>General</c:formatCode>
                <c:ptCount val="24"/>
                <c:pt idx="0">
                  <c:v>1E-3</c:v>
                </c:pt>
                <c:pt idx="1">
                  <c:v>6.0000000000000001E-3</c:v>
                </c:pt>
                <c:pt idx="2">
                  <c:v>2.5000000000000001E-3</c:v>
                </c:pt>
                <c:pt idx="3">
                  <c:v>2.075E-3</c:v>
                </c:pt>
                <c:pt idx="4">
                  <c:v>1.6749999999999998E-3</c:v>
                </c:pt>
                <c:pt idx="5">
                  <c:v>1.9249999999999998E-3</c:v>
                </c:pt>
                <c:pt idx="6">
                  <c:v>2.3749999999999999E-3</c:v>
                </c:pt>
                <c:pt idx="7">
                  <c:v>4.7499999999999999E-3</c:v>
                </c:pt>
                <c:pt idx="8">
                  <c:v>5.875E-3</c:v>
                </c:pt>
                <c:pt idx="9">
                  <c:v>1.375E-2</c:v>
                </c:pt>
                <c:pt idx="10">
                  <c:v>2.6249999999999999E-2</c:v>
                </c:pt>
                <c:pt idx="11">
                  <c:v>2.1284999999999998E-2</c:v>
                </c:pt>
                <c:pt idx="12">
                  <c:v>2.58E-2</c:v>
                </c:pt>
                <c:pt idx="13">
                  <c:v>2.0999999999999998E-2</c:v>
                </c:pt>
                <c:pt idx="14">
                  <c:v>2.7999999999999997E-2</c:v>
                </c:pt>
                <c:pt idx="15">
                  <c:v>1.7948566460520173E-2</c:v>
                </c:pt>
                <c:pt idx="16">
                  <c:v>1.7824565265828297E-2</c:v>
                </c:pt>
                <c:pt idx="17">
                  <c:v>3.5249999999999997E-2</c:v>
                </c:pt>
                <c:pt idx="18">
                  <c:v>5.7574999999999994E-2</c:v>
                </c:pt>
                <c:pt idx="19">
                  <c:v>8.3299999999999999E-2</c:v>
                </c:pt>
                <c:pt idx="20">
                  <c:v>8.6647022257761955E-2</c:v>
                </c:pt>
                <c:pt idx="21">
                  <c:v>9.3394044515523911E-2</c:v>
                </c:pt>
                <c:pt idx="22">
                  <c:v>9.3218292773038988E-2</c:v>
                </c:pt>
                <c:pt idx="23">
                  <c:v>9.3042541030554052E-2</c:v>
                </c:pt>
              </c:numCache>
            </c:numRef>
          </c:yVal>
          <c:smooth val="0"/>
          <c:extLst>
            <c:ext xmlns:c16="http://schemas.microsoft.com/office/drawing/2014/chart" uri="{C3380CC4-5D6E-409C-BE32-E72D297353CC}">
              <c16:uniqueId val="{00000000-BB2B-4C65-B0DB-5F37565DA91E}"/>
            </c:ext>
          </c:extLst>
        </c:ser>
        <c:ser>
          <c:idx val="1"/>
          <c:order val="1"/>
          <c:tx>
            <c:strRef>
              <c:f>'Weekly mass leached'!$A$30</c:f>
              <c:strCache>
                <c:ptCount val="1"/>
                <c:pt idx="0">
                  <c:v>Cell 2</c:v>
                </c:pt>
              </c:strCache>
            </c:strRef>
          </c:tx>
          <c:spPr>
            <a:ln w="19050" cap="rnd">
              <a:solidFill>
                <a:schemeClr val="dk1">
                  <a:tint val="55000"/>
                </a:schemeClr>
              </a:solidFill>
              <a:round/>
            </a:ln>
            <a:effectLst/>
          </c:spPr>
          <c:marker>
            <c:symbol val="x"/>
            <c:size val="6"/>
            <c:spPr>
              <a:noFill/>
              <a:ln w="9525">
                <a:solidFill>
                  <a:schemeClr val="dk1">
                    <a:tint val="55000"/>
                  </a:schemeClr>
                </a:solidFill>
              </a:ln>
              <a:effectLst/>
            </c:spPr>
          </c:marker>
          <c:xVal>
            <c:numRef>
              <c:f>'Weekly mass leached'!$A$32:$A$55</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leached'!$C$32:$C$55</c:f>
              <c:numCache>
                <c:formatCode>General</c:formatCode>
                <c:ptCount val="24"/>
                <c:pt idx="0">
                  <c:v>4.75E-4</c:v>
                </c:pt>
                <c:pt idx="1">
                  <c:v>5.2499999999999995E-3</c:v>
                </c:pt>
                <c:pt idx="2">
                  <c:v>6.7499999999999993E-4</c:v>
                </c:pt>
                <c:pt idx="3">
                  <c:v>3.7500000000000001E-4</c:v>
                </c:pt>
                <c:pt idx="4">
                  <c:v>6.2500000000000001E-4</c:v>
                </c:pt>
                <c:pt idx="5">
                  <c:v>2.7499999999999996E-4</c:v>
                </c:pt>
                <c:pt idx="6">
                  <c:v>5.0000000000000001E-4</c:v>
                </c:pt>
                <c:pt idx="7">
                  <c:v>1.0535E-3</c:v>
                </c:pt>
                <c:pt idx="8">
                  <c:v>5.375E-4</c:v>
                </c:pt>
                <c:pt idx="9">
                  <c:v>2.3649999999999999E-3</c:v>
                </c:pt>
                <c:pt idx="10">
                  <c:v>6.0199999999999993E-3</c:v>
                </c:pt>
                <c:pt idx="11">
                  <c:v>0.34649999999999997</c:v>
                </c:pt>
                <c:pt idx="12">
                  <c:v>0.11549999999999999</c:v>
                </c:pt>
                <c:pt idx="13">
                  <c:v>9.9749999999999991E-2</c:v>
                </c:pt>
                <c:pt idx="14">
                  <c:v>6.0479999999999996E-3</c:v>
                </c:pt>
                <c:pt idx="15">
                  <c:v>6.7412481441076443E-3</c:v>
                </c:pt>
                <c:pt idx="16">
                  <c:v>7.2762562124884323E-3</c:v>
                </c:pt>
                <c:pt idx="17">
                  <c:v>3.0099999999999998E-2</c:v>
                </c:pt>
                <c:pt idx="18">
                  <c:v>2.1607499999999998E-2</c:v>
                </c:pt>
                <c:pt idx="19">
                  <c:v>1.2199999999999999E-2</c:v>
                </c:pt>
                <c:pt idx="20">
                  <c:v>1.0546168988440829E-2</c:v>
                </c:pt>
                <c:pt idx="21">
                  <c:v>9.0904549038884046E-3</c:v>
                </c:pt>
                <c:pt idx="22">
                  <c:v>6.3037627324662769E-3</c:v>
                </c:pt>
                <c:pt idx="23">
                  <c:v>3.8079575664248569E-3</c:v>
                </c:pt>
              </c:numCache>
            </c:numRef>
          </c:yVal>
          <c:smooth val="0"/>
          <c:extLst>
            <c:ext xmlns:c16="http://schemas.microsoft.com/office/drawing/2014/chart" uri="{C3380CC4-5D6E-409C-BE32-E72D297353CC}">
              <c16:uniqueId val="{00000001-BB2B-4C65-B0DB-5F37565DA91E}"/>
            </c:ext>
          </c:extLst>
        </c:ser>
        <c:ser>
          <c:idx val="2"/>
          <c:order val="2"/>
          <c:tx>
            <c:strRef>
              <c:f>'Weekly mass leached'!$A$58</c:f>
              <c:strCache>
                <c:ptCount val="1"/>
                <c:pt idx="0">
                  <c:v>Cell 3</c:v>
                </c:pt>
              </c:strCache>
            </c:strRef>
          </c:tx>
          <c:spPr>
            <a:ln w="19050" cap="rnd">
              <a:solidFill>
                <a:schemeClr val="dk1">
                  <a:tint val="75000"/>
                </a:schemeClr>
              </a:solidFill>
              <a:round/>
            </a:ln>
            <a:effectLst/>
          </c:spPr>
          <c:marker>
            <c:symbol val="square"/>
            <c:size val="6"/>
            <c:spPr>
              <a:solidFill>
                <a:schemeClr val="dk1">
                  <a:tint val="75000"/>
                </a:schemeClr>
              </a:solidFill>
              <a:ln w="9525">
                <a:solidFill>
                  <a:schemeClr val="dk1">
                    <a:tint val="75000"/>
                  </a:schemeClr>
                </a:solidFill>
              </a:ln>
              <a:effectLst/>
            </c:spPr>
          </c:marker>
          <c:xVal>
            <c:numRef>
              <c:f>'Weekly mass leached'!$A$60:$A$83</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leached'!$C$60:$C$83</c:f>
              <c:numCache>
                <c:formatCode>General</c:formatCode>
                <c:ptCount val="24"/>
                <c:pt idx="0">
                  <c:v>2.5000000000000001E-4</c:v>
                </c:pt>
                <c:pt idx="1">
                  <c:v>3.2499999999999999E-3</c:v>
                </c:pt>
                <c:pt idx="2">
                  <c:v>1.1999999999999999E-3</c:v>
                </c:pt>
                <c:pt idx="3">
                  <c:v>1.25E-3</c:v>
                </c:pt>
                <c:pt idx="4">
                  <c:v>1.2749999999999999E-3</c:v>
                </c:pt>
                <c:pt idx="5">
                  <c:v>6.2500000000000001E-4</c:v>
                </c:pt>
                <c:pt idx="6">
                  <c:v>8.25E-4</c:v>
                </c:pt>
                <c:pt idx="7">
                  <c:v>1.204E-3</c:v>
                </c:pt>
                <c:pt idx="8">
                  <c:v>7.5249999999999991E-4</c:v>
                </c:pt>
                <c:pt idx="9">
                  <c:v>2.3649999999999999E-3</c:v>
                </c:pt>
                <c:pt idx="10">
                  <c:v>4.5149999999999999E-3</c:v>
                </c:pt>
                <c:pt idx="11">
                  <c:v>9.4500000000000001E-2</c:v>
                </c:pt>
                <c:pt idx="12">
                  <c:v>0.14949999999999999</c:v>
                </c:pt>
                <c:pt idx="13">
                  <c:v>0.15059999999999998</c:v>
                </c:pt>
                <c:pt idx="14">
                  <c:v>1.9174999999999998E-2</c:v>
                </c:pt>
                <c:pt idx="15">
                  <c:v>1.5172537340553358E-2</c:v>
                </c:pt>
                <c:pt idx="16">
                  <c:v>1.0259473673767451E-2</c:v>
                </c:pt>
                <c:pt idx="17">
                  <c:v>6.7499999999999999E-3</c:v>
                </c:pt>
                <c:pt idx="18">
                  <c:v>6.7999999999999996E-3</c:v>
                </c:pt>
                <c:pt idx="19">
                  <c:v>4.5999999999999999E-3</c:v>
                </c:pt>
                <c:pt idx="20">
                  <c:v>3.4759733279012598E-3</c:v>
                </c:pt>
                <c:pt idx="21">
                  <c:v>2.1167519902222679E-3</c:v>
                </c:pt>
                <c:pt idx="22">
                  <c:v>1.2982360062449294E-3</c:v>
                </c:pt>
                <c:pt idx="23">
                  <c:v>2.44525356687339E-4</c:v>
                </c:pt>
              </c:numCache>
            </c:numRef>
          </c:yVal>
          <c:smooth val="0"/>
          <c:extLst>
            <c:ext xmlns:c16="http://schemas.microsoft.com/office/drawing/2014/chart" uri="{C3380CC4-5D6E-409C-BE32-E72D297353CC}">
              <c16:uniqueId val="{00000002-BB2B-4C65-B0DB-5F37565DA91E}"/>
            </c:ext>
          </c:extLst>
        </c:ser>
        <c:ser>
          <c:idx val="3"/>
          <c:order val="3"/>
          <c:tx>
            <c:strRef>
              <c:f>'Weekly mass leached'!$A$87</c:f>
              <c:strCache>
                <c:ptCount val="1"/>
                <c:pt idx="0">
                  <c:v>Cell 4</c:v>
                </c:pt>
              </c:strCache>
            </c:strRef>
          </c:tx>
          <c:spPr>
            <a:ln w="19050" cap="rnd">
              <a:solidFill>
                <a:schemeClr val="dk1">
                  <a:tint val="98500"/>
                </a:schemeClr>
              </a:solidFill>
              <a:round/>
            </a:ln>
            <a:effectLst/>
          </c:spPr>
          <c:marker>
            <c:symbol val="triangle"/>
            <c:size val="6"/>
            <c:spPr>
              <a:solidFill>
                <a:schemeClr val="dk1">
                  <a:tint val="98500"/>
                </a:schemeClr>
              </a:solidFill>
              <a:ln w="9525">
                <a:solidFill>
                  <a:schemeClr val="dk1">
                    <a:tint val="98500"/>
                  </a:schemeClr>
                </a:solidFill>
              </a:ln>
              <a:effectLst/>
            </c:spPr>
          </c:marker>
          <c:xVal>
            <c:numRef>
              <c:f>'Weekly mass leached'!$A$89:$A$112</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numCache>
            </c:numRef>
          </c:xVal>
          <c:yVal>
            <c:numRef>
              <c:f>'Weekly mass leached'!$C$89:$C$110</c:f>
              <c:numCache>
                <c:formatCode>General</c:formatCode>
                <c:ptCount val="22"/>
                <c:pt idx="0">
                  <c:v>5.0000000000000001E-4</c:v>
                </c:pt>
                <c:pt idx="1">
                  <c:v>2.7499999999999998E-3</c:v>
                </c:pt>
                <c:pt idx="2">
                  <c:v>1E-3</c:v>
                </c:pt>
                <c:pt idx="3">
                  <c:v>8.9999999999999998E-4</c:v>
                </c:pt>
                <c:pt idx="4">
                  <c:v>8.9999999999999998E-4</c:v>
                </c:pt>
                <c:pt idx="5">
                  <c:v>6.7499999999999993E-4</c:v>
                </c:pt>
                <c:pt idx="6">
                  <c:v>1.475E-3</c:v>
                </c:pt>
                <c:pt idx="7">
                  <c:v>2.0875000000000004E-3</c:v>
                </c:pt>
                <c:pt idx="8">
                  <c:v>3.0000000000000001E-3</c:v>
                </c:pt>
                <c:pt idx="9">
                  <c:v>8.4999999999999989E-3</c:v>
                </c:pt>
                <c:pt idx="10">
                  <c:v>1.6E-2</c:v>
                </c:pt>
                <c:pt idx="11">
                  <c:v>1.095E-2</c:v>
                </c:pt>
                <c:pt idx="12">
                  <c:v>2.5554999999999998E-2</c:v>
                </c:pt>
                <c:pt idx="13">
                  <c:v>1.1442092786861788E-2</c:v>
                </c:pt>
                <c:pt idx="14">
                  <c:v>5.1284187398212486E-3</c:v>
                </c:pt>
                <c:pt idx="15">
                  <c:v>1.9499999999999999E-3</c:v>
                </c:pt>
                <c:pt idx="16">
                  <c:v>3.3499999999999997E-3</c:v>
                </c:pt>
                <c:pt idx="17">
                  <c:v>3.1449999999999998E-3</c:v>
                </c:pt>
                <c:pt idx="18">
                  <c:v>3.2302379363547602E-3</c:v>
                </c:pt>
                <c:pt idx="19">
                  <c:v>2.4154163886208296E-3</c:v>
                </c:pt>
                <c:pt idx="20">
                  <c:v>1.7276419561376623E-3</c:v>
                </c:pt>
                <c:pt idx="21">
                  <c:v>8.3283183320128045E-4</c:v>
                </c:pt>
              </c:numCache>
            </c:numRef>
          </c:yVal>
          <c:smooth val="0"/>
          <c:extLst>
            <c:ext xmlns:c16="http://schemas.microsoft.com/office/drawing/2014/chart" uri="{C3380CC4-5D6E-409C-BE32-E72D297353CC}">
              <c16:uniqueId val="{00000003-BB2B-4C65-B0DB-5F37565DA91E}"/>
            </c:ext>
          </c:extLst>
        </c:ser>
        <c:dLbls>
          <c:showLegendKey val="0"/>
          <c:showVal val="0"/>
          <c:showCatName val="0"/>
          <c:showSerName val="0"/>
          <c:showPercent val="0"/>
          <c:showBubbleSize val="0"/>
        </c:dLbls>
        <c:axId val="620392320"/>
        <c:axId val="620393280"/>
      </c:scatterChart>
      <c:valAx>
        <c:axId val="62039232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i="0" u="none" strike="noStrike" baseline="0">
                    <a:solidFill>
                      <a:schemeClr val="tx1"/>
                    </a:solidFill>
                    <a:effectLst/>
                  </a:rPr>
                  <a:t>Leaching cycle</a:t>
                </a:r>
                <a:r>
                  <a:rPr lang="sv-SE" sz="1600" b="1" i="0" u="none" strike="noStrike" baseline="0">
                    <a:solidFill>
                      <a:schemeClr val="tx1"/>
                    </a:solidFill>
                  </a:rPr>
                  <a:t> </a:t>
                </a:r>
                <a:endParaRPr lang="sv-SE" sz="3200" b="1">
                  <a:solidFill>
                    <a:schemeClr val="tx1"/>
                  </a:solidFill>
                </a:endParaRPr>
              </a:p>
            </c:rich>
          </c:tx>
          <c:layout>
            <c:manualLayout>
              <c:xMode val="edge"/>
              <c:yMode val="edge"/>
              <c:x val="0.40722263648952572"/>
              <c:y val="0.8603140294867068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3280"/>
        <c:crossesAt val="1.0000000000000003E-4"/>
        <c:crossBetween val="midCat"/>
      </c:valAx>
      <c:valAx>
        <c:axId val="620393280"/>
        <c:scaling>
          <c:logBase val="10"/>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mg</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in"/>
        <c:tickLblPos val="nextTo"/>
        <c:spPr>
          <a:noFill/>
          <a:ln w="9525" cap="flat" cmpd="sng" algn="ctr">
            <a:solidFill>
              <a:schemeClr val="tx1"/>
            </a:solidFill>
            <a:round/>
          </a:ln>
          <a:effectLst/>
        </c:spPr>
        <c:txPr>
          <a:bodyPr rot="-60000000" spcFirstLastPara="1" vertOverflow="ellipsis" vert="horz" wrap="square" anchor="ctr" anchorCtr="1"/>
          <a:lstStyle/>
          <a:p>
            <a:pPr>
              <a:defRPr sz="105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2320"/>
        <c:crosses val="autoZero"/>
        <c:crossBetween val="midCat"/>
      </c:valAx>
      <c:spPr>
        <a:noFill/>
        <a:ln>
          <a:solidFill>
            <a:schemeClr val="tx1"/>
          </a:solidFill>
        </a:ln>
        <a:effectLst/>
      </c:spPr>
    </c:plotArea>
    <c:legend>
      <c:legendPos val="b"/>
      <c:layout>
        <c:manualLayout>
          <c:xMode val="edge"/>
          <c:yMode val="edge"/>
          <c:x val="0.11523352740516554"/>
          <c:y val="0.92371625815113267"/>
          <c:w val="0.75687698191586594"/>
          <c:h val="7.6215661786676311E-2"/>
        </c:manualLayout>
      </c:layout>
      <c:overlay val="0"/>
      <c:spPr>
        <a:noFill/>
        <a:ln>
          <a:noFill/>
        </a:ln>
        <a:effectLst/>
      </c:spPr>
      <c:txPr>
        <a:bodyPr rot="0" spcFirstLastPara="1" vertOverflow="ellipsis" vert="horz" wrap="square" anchor="ctr" anchorCtr="1"/>
        <a:lstStyle/>
        <a:p>
          <a:pPr>
            <a:defRPr sz="1400" b="1"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Times New Roman" panose="02020603050405020304" pitchFamily="18" charset="0"/>
          <a:cs typeface="Times New Roman" panose="02020603050405020304" pitchFamily="18" charset="0"/>
        </a:defRPr>
      </a:pPr>
      <a:endParaRPr lang="sv-S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Fe</a:t>
            </a:r>
          </a:p>
          <a:p>
            <a:pPr>
              <a:defRPr/>
            </a:pPr>
            <a:endParaRPr lang="sv-SE" sz="1600" b="1">
              <a:solidFill>
                <a:schemeClr val="tx1"/>
              </a:solidFill>
            </a:endParaRPr>
          </a:p>
        </c:rich>
      </c:tx>
      <c:layout>
        <c:manualLayout>
          <c:xMode val="edge"/>
          <c:yMode val="edge"/>
          <c:x val="0.51549932260725073"/>
          <c:y val="2.210766724073102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autoTitleDeleted val="0"/>
    <c:plotArea>
      <c:layout>
        <c:manualLayout>
          <c:layoutTarget val="inner"/>
          <c:xMode val="edge"/>
          <c:yMode val="edge"/>
          <c:x val="0.17581656364615661"/>
          <c:y val="0.10309913251523317"/>
          <c:w val="0.78556721126471574"/>
          <c:h val="0.67935867909590719"/>
        </c:manualLayout>
      </c:layout>
      <c:scatterChart>
        <c:scatterStyle val="lineMarker"/>
        <c:varyColors val="0"/>
        <c:ser>
          <c:idx val="0"/>
          <c:order val="0"/>
          <c:tx>
            <c:strRef>
              <c:f>'Weekly mass leached'!$A$2</c:f>
              <c:strCache>
                <c:ptCount val="1"/>
                <c:pt idx="0">
                  <c:v>Cell 1</c:v>
                </c:pt>
              </c:strCache>
            </c:strRef>
          </c:tx>
          <c:spPr>
            <a:ln w="19050" cap="rnd">
              <a:solidFill>
                <a:schemeClr val="dk1">
                  <a:tint val="88500"/>
                </a:schemeClr>
              </a:solidFill>
              <a:round/>
            </a:ln>
            <a:effectLst/>
          </c:spPr>
          <c:marker>
            <c:symbol val="circle"/>
            <c:size val="6"/>
            <c:spPr>
              <a:solidFill>
                <a:schemeClr val="dk1">
                  <a:tint val="88500"/>
                </a:schemeClr>
              </a:solidFill>
              <a:ln w="9525">
                <a:solidFill>
                  <a:schemeClr val="dk1">
                    <a:tint val="88500"/>
                  </a:schemeClr>
                </a:solidFill>
              </a:ln>
              <a:effectLst/>
            </c:spPr>
          </c:marker>
          <c:xVal>
            <c:numRef>
              <c:f>'Weekly mass leached'!$A$4:$A$27</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leached'!$U$4:$U$27</c:f>
              <c:numCache>
                <c:formatCode>General</c:formatCode>
                <c:ptCount val="24"/>
                <c:pt idx="0">
                  <c:v>1.975E-4</c:v>
                </c:pt>
                <c:pt idx="1">
                  <c:v>1.7499999999999998E-3</c:v>
                </c:pt>
                <c:pt idx="2">
                  <c:v>1.0499999999999999E-3</c:v>
                </c:pt>
                <c:pt idx="3">
                  <c:v>7.2499999999999995E-4</c:v>
                </c:pt>
                <c:pt idx="4">
                  <c:v>1.0499999999999999E-3</c:v>
                </c:pt>
                <c:pt idx="5">
                  <c:v>4.75E-4</c:v>
                </c:pt>
                <c:pt idx="6">
                  <c:v>1.175E-3</c:v>
                </c:pt>
                <c:pt idx="7">
                  <c:v>1.0249999999999999E-3</c:v>
                </c:pt>
                <c:pt idx="8">
                  <c:v>2.875E-3</c:v>
                </c:pt>
                <c:pt idx="9">
                  <c:v>7.3749999999999996E-3</c:v>
                </c:pt>
                <c:pt idx="10">
                  <c:v>1.1875E-2</c:v>
                </c:pt>
                <c:pt idx="11">
                  <c:v>7.5249999999999996E-3</c:v>
                </c:pt>
                <c:pt idx="12">
                  <c:v>1.0534999999999999E-2</c:v>
                </c:pt>
                <c:pt idx="13">
                  <c:v>1.281E-2</c:v>
                </c:pt>
                <c:pt idx="14">
                  <c:v>1.6199999999999999E-2</c:v>
                </c:pt>
                <c:pt idx="15">
                  <c:v>1.4767090221890763E-2</c:v>
                </c:pt>
                <c:pt idx="16">
                  <c:v>1.6011510409487877E-2</c:v>
                </c:pt>
                <c:pt idx="17">
                  <c:v>3.7600000000000001E-2</c:v>
                </c:pt>
                <c:pt idx="18">
                  <c:v>7.0499999999999993E-2</c:v>
                </c:pt>
                <c:pt idx="19">
                  <c:v>0.10779999999999999</c:v>
                </c:pt>
                <c:pt idx="20">
                  <c:v>0.12070844079172327</c:v>
                </c:pt>
                <c:pt idx="21">
                  <c:v>0.13801688158344655</c:v>
                </c:pt>
                <c:pt idx="22">
                  <c:v>0.14502884435662175</c:v>
                </c:pt>
                <c:pt idx="23">
                  <c:v>0.15204080712979698</c:v>
                </c:pt>
              </c:numCache>
            </c:numRef>
          </c:yVal>
          <c:smooth val="0"/>
          <c:extLst>
            <c:ext xmlns:c16="http://schemas.microsoft.com/office/drawing/2014/chart" uri="{C3380CC4-5D6E-409C-BE32-E72D297353CC}">
              <c16:uniqueId val="{00000000-B8C2-42D9-AE0A-37C13157666C}"/>
            </c:ext>
          </c:extLst>
        </c:ser>
        <c:ser>
          <c:idx val="1"/>
          <c:order val="1"/>
          <c:tx>
            <c:strRef>
              <c:f>'Weekly mass leached'!$A$30</c:f>
              <c:strCache>
                <c:ptCount val="1"/>
                <c:pt idx="0">
                  <c:v>Cell 2</c:v>
                </c:pt>
              </c:strCache>
            </c:strRef>
          </c:tx>
          <c:spPr>
            <a:ln w="19050" cap="rnd">
              <a:solidFill>
                <a:schemeClr val="dk1">
                  <a:tint val="55000"/>
                </a:schemeClr>
              </a:solidFill>
              <a:round/>
            </a:ln>
            <a:effectLst/>
          </c:spPr>
          <c:marker>
            <c:symbol val="x"/>
            <c:size val="6"/>
            <c:spPr>
              <a:noFill/>
              <a:ln w="9525">
                <a:solidFill>
                  <a:schemeClr val="dk1">
                    <a:tint val="55000"/>
                  </a:schemeClr>
                </a:solidFill>
              </a:ln>
              <a:effectLst/>
            </c:spPr>
          </c:marker>
          <c:xVal>
            <c:numRef>
              <c:f>'Weekly mass leached'!$A$32:$A$55</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leached'!$U$32:$U$55</c:f>
              <c:numCache>
                <c:formatCode>General</c:formatCode>
                <c:ptCount val="24"/>
                <c:pt idx="0">
                  <c:v>5.7499999999999999E-4</c:v>
                </c:pt>
                <c:pt idx="1">
                  <c:v>3.2499999999999999E-4</c:v>
                </c:pt>
                <c:pt idx="2">
                  <c:v>1.0999999999999998E-3</c:v>
                </c:pt>
                <c:pt idx="3">
                  <c:v>2.9999999999999997E-4</c:v>
                </c:pt>
                <c:pt idx="4">
                  <c:v>1.075E-3</c:v>
                </c:pt>
                <c:pt idx="5">
                  <c:v>4.4999999999999999E-4</c:v>
                </c:pt>
                <c:pt idx="6">
                  <c:v>1.1249999999999999E-3</c:v>
                </c:pt>
                <c:pt idx="7">
                  <c:v>1.5264999999999999E-3</c:v>
                </c:pt>
                <c:pt idx="8">
                  <c:v>8.1699999999999991E-4</c:v>
                </c:pt>
                <c:pt idx="9">
                  <c:v>3.0099999999999997E-3</c:v>
                </c:pt>
                <c:pt idx="10">
                  <c:v>4.0850000000000001E-3</c:v>
                </c:pt>
                <c:pt idx="11">
                  <c:v>6.3</c:v>
                </c:pt>
                <c:pt idx="12">
                  <c:v>0.74549999999999994</c:v>
                </c:pt>
                <c:pt idx="13">
                  <c:v>0.2205</c:v>
                </c:pt>
                <c:pt idx="14">
                  <c:v>4.7039999999999998E-2</c:v>
                </c:pt>
                <c:pt idx="15">
                  <c:v>7.06447212084753E-2</c:v>
                </c:pt>
                <c:pt idx="16">
                  <c:v>6.2674742769800354E-2</c:v>
                </c:pt>
                <c:pt idx="17">
                  <c:v>0.25800000000000001</c:v>
                </c:pt>
                <c:pt idx="18">
                  <c:v>0.19242499999999998</c:v>
                </c:pt>
                <c:pt idx="19">
                  <c:v>0.11799999999999999</c:v>
                </c:pt>
                <c:pt idx="20">
                  <c:v>0.10094174027379667</c:v>
                </c:pt>
                <c:pt idx="21">
                  <c:v>8.5503268530978477E-2</c:v>
                </c:pt>
                <c:pt idx="22">
                  <c:v>4.8776049931251987E-2</c:v>
                </c:pt>
                <c:pt idx="23">
                  <c:v>1.6156525845616877E-2</c:v>
                </c:pt>
              </c:numCache>
            </c:numRef>
          </c:yVal>
          <c:smooth val="0"/>
          <c:extLst>
            <c:ext xmlns:c16="http://schemas.microsoft.com/office/drawing/2014/chart" uri="{C3380CC4-5D6E-409C-BE32-E72D297353CC}">
              <c16:uniqueId val="{00000001-B8C2-42D9-AE0A-37C13157666C}"/>
            </c:ext>
          </c:extLst>
        </c:ser>
        <c:ser>
          <c:idx val="2"/>
          <c:order val="2"/>
          <c:tx>
            <c:strRef>
              <c:f>'Weekly mass leached'!$A$58</c:f>
              <c:strCache>
                <c:ptCount val="1"/>
                <c:pt idx="0">
                  <c:v>Cell 3</c:v>
                </c:pt>
              </c:strCache>
            </c:strRef>
          </c:tx>
          <c:spPr>
            <a:ln w="19050" cap="rnd">
              <a:solidFill>
                <a:schemeClr val="dk1">
                  <a:tint val="75000"/>
                </a:schemeClr>
              </a:solidFill>
              <a:round/>
            </a:ln>
            <a:effectLst/>
          </c:spPr>
          <c:marker>
            <c:symbol val="square"/>
            <c:size val="6"/>
            <c:spPr>
              <a:solidFill>
                <a:schemeClr val="dk1">
                  <a:tint val="75000"/>
                </a:schemeClr>
              </a:solidFill>
              <a:ln w="9525">
                <a:solidFill>
                  <a:schemeClr val="dk1">
                    <a:tint val="75000"/>
                  </a:schemeClr>
                </a:solidFill>
              </a:ln>
              <a:effectLst/>
            </c:spPr>
          </c:marker>
          <c:xVal>
            <c:numRef>
              <c:f>'Weekly mass leached'!$A$60:$A$83</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leached'!$U$60:$U$83</c:f>
              <c:numCache>
                <c:formatCode>General</c:formatCode>
                <c:ptCount val="24"/>
                <c:pt idx="0">
                  <c:v>4.9999999999999996E-6</c:v>
                </c:pt>
                <c:pt idx="1">
                  <c:v>3.2499999999999999E-4</c:v>
                </c:pt>
                <c:pt idx="2">
                  <c:v>1.5499999999999999E-3</c:v>
                </c:pt>
                <c:pt idx="3">
                  <c:v>2.3249999999999998E-3</c:v>
                </c:pt>
                <c:pt idx="4">
                  <c:v>3.2499999999999999E-3</c:v>
                </c:pt>
                <c:pt idx="5">
                  <c:v>7.2499999999999995E-4</c:v>
                </c:pt>
                <c:pt idx="6">
                  <c:v>1.5499999999999999E-3</c:v>
                </c:pt>
                <c:pt idx="7">
                  <c:v>9.0299999999999994E-4</c:v>
                </c:pt>
                <c:pt idx="8">
                  <c:v>1.2469999999999998E-3</c:v>
                </c:pt>
                <c:pt idx="9">
                  <c:v>2.7949999999999997E-3</c:v>
                </c:pt>
                <c:pt idx="10">
                  <c:v>3.6549999999999998E-3</c:v>
                </c:pt>
                <c:pt idx="11">
                  <c:v>3.0449999999999998E-2</c:v>
                </c:pt>
                <c:pt idx="12">
                  <c:v>9.085E-2</c:v>
                </c:pt>
                <c:pt idx="13">
                  <c:v>0.10039999999999999</c:v>
                </c:pt>
                <c:pt idx="14">
                  <c:v>3.6874999999999998E-2</c:v>
                </c:pt>
                <c:pt idx="15">
                  <c:v>5.5389797264055837E-2</c:v>
                </c:pt>
                <c:pt idx="16">
                  <c:v>3.704599859326238E-2</c:v>
                </c:pt>
                <c:pt idx="17">
                  <c:v>1.7999999999999999E-2</c:v>
                </c:pt>
                <c:pt idx="18">
                  <c:v>1.5599999999999999E-2</c:v>
                </c:pt>
                <c:pt idx="19">
                  <c:v>7.1999999999999998E-3</c:v>
                </c:pt>
                <c:pt idx="20">
                  <c:v>4.8860383939805302E-3</c:v>
                </c:pt>
                <c:pt idx="21">
                  <c:v>2.3148691091649542E-3</c:v>
                </c:pt>
                <c:pt idx="22">
                  <c:v>1.5437069754567771E-3</c:v>
                </c:pt>
                <c:pt idx="23">
                  <c:v>5.1533716295249388E-4</c:v>
                </c:pt>
              </c:numCache>
            </c:numRef>
          </c:yVal>
          <c:smooth val="0"/>
          <c:extLst>
            <c:ext xmlns:c16="http://schemas.microsoft.com/office/drawing/2014/chart" uri="{C3380CC4-5D6E-409C-BE32-E72D297353CC}">
              <c16:uniqueId val="{00000002-B8C2-42D9-AE0A-37C13157666C}"/>
            </c:ext>
          </c:extLst>
        </c:ser>
        <c:ser>
          <c:idx val="3"/>
          <c:order val="3"/>
          <c:tx>
            <c:strRef>
              <c:f>'Weekly mass leached'!$A$87</c:f>
              <c:strCache>
                <c:ptCount val="1"/>
                <c:pt idx="0">
                  <c:v>Cell 4</c:v>
                </c:pt>
              </c:strCache>
            </c:strRef>
          </c:tx>
          <c:spPr>
            <a:ln w="19050" cap="rnd">
              <a:solidFill>
                <a:schemeClr val="dk1">
                  <a:tint val="98500"/>
                </a:schemeClr>
              </a:solidFill>
              <a:round/>
            </a:ln>
            <a:effectLst/>
          </c:spPr>
          <c:marker>
            <c:symbol val="triangle"/>
            <c:size val="6"/>
            <c:spPr>
              <a:solidFill>
                <a:schemeClr val="dk1">
                  <a:tint val="98500"/>
                </a:schemeClr>
              </a:solidFill>
              <a:ln w="9525">
                <a:solidFill>
                  <a:schemeClr val="dk1">
                    <a:tint val="98500"/>
                  </a:schemeClr>
                </a:solidFill>
              </a:ln>
              <a:effectLst/>
            </c:spPr>
          </c:marker>
          <c:xVal>
            <c:numRef>
              <c:f>'Weekly mass leached'!$A$89:$A$112</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numCache>
            </c:numRef>
          </c:xVal>
          <c:yVal>
            <c:numRef>
              <c:f>'Weekly mass leached'!$U$89:$U$110</c:f>
              <c:numCache>
                <c:formatCode>General</c:formatCode>
                <c:ptCount val="22"/>
                <c:pt idx="0">
                  <c:v>1.9249999999999999E-4</c:v>
                </c:pt>
                <c:pt idx="1">
                  <c:v>7.7499999999999997E-4</c:v>
                </c:pt>
                <c:pt idx="2">
                  <c:v>9.7499999999999996E-4</c:v>
                </c:pt>
                <c:pt idx="3">
                  <c:v>1.15E-3</c:v>
                </c:pt>
                <c:pt idx="4">
                  <c:v>1.15E-3</c:v>
                </c:pt>
                <c:pt idx="5">
                  <c:v>1.2999999999999999E-3</c:v>
                </c:pt>
                <c:pt idx="6">
                  <c:v>6.4999999999999997E-3</c:v>
                </c:pt>
                <c:pt idx="7">
                  <c:v>1.5E-3</c:v>
                </c:pt>
                <c:pt idx="8">
                  <c:v>1.8499999999999999E-3</c:v>
                </c:pt>
                <c:pt idx="9">
                  <c:v>6.0000000000000001E-3</c:v>
                </c:pt>
                <c:pt idx="10">
                  <c:v>7.2499999999999995E-3</c:v>
                </c:pt>
                <c:pt idx="11">
                  <c:v>1.7999999999999999E-2</c:v>
                </c:pt>
                <c:pt idx="12">
                  <c:v>4.7747499999999998E-2</c:v>
                </c:pt>
                <c:pt idx="13">
                  <c:v>2.6206727425662012E-2</c:v>
                </c:pt>
                <c:pt idx="14">
                  <c:v>1.4954968710230825E-2</c:v>
                </c:pt>
                <c:pt idx="15">
                  <c:v>7.6699999999999997E-3</c:v>
                </c:pt>
                <c:pt idx="16">
                  <c:v>1.145E-2</c:v>
                </c:pt>
                <c:pt idx="17">
                  <c:v>9.4349999999999989E-3</c:v>
                </c:pt>
                <c:pt idx="18">
                  <c:v>8.3949271421121501E-3</c:v>
                </c:pt>
                <c:pt idx="19">
                  <c:v>4.9786224986962625E-3</c:v>
                </c:pt>
                <c:pt idx="20">
                  <c:v>3.3575657113683478E-3</c:v>
                </c:pt>
                <c:pt idx="21">
                  <c:v>1.3097698527236102E-3</c:v>
                </c:pt>
              </c:numCache>
            </c:numRef>
          </c:yVal>
          <c:smooth val="0"/>
          <c:extLst>
            <c:ext xmlns:c16="http://schemas.microsoft.com/office/drawing/2014/chart" uri="{C3380CC4-5D6E-409C-BE32-E72D297353CC}">
              <c16:uniqueId val="{00000003-B8C2-42D9-AE0A-37C13157666C}"/>
            </c:ext>
          </c:extLst>
        </c:ser>
        <c:dLbls>
          <c:showLegendKey val="0"/>
          <c:showVal val="0"/>
          <c:showCatName val="0"/>
          <c:showSerName val="0"/>
          <c:showPercent val="0"/>
          <c:showBubbleSize val="0"/>
        </c:dLbls>
        <c:axId val="620392320"/>
        <c:axId val="620393280"/>
      </c:scatterChart>
      <c:valAx>
        <c:axId val="62039232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i="0" u="none" strike="noStrike" kern="1200" baseline="0">
                    <a:solidFill>
                      <a:schemeClr val="tx1"/>
                    </a:solidFill>
                    <a:effectLst/>
                    <a:latin typeface="Times New Roman" panose="02020603050405020304" pitchFamily="18" charset="0"/>
                    <a:cs typeface="Times New Roman" panose="02020603050405020304" pitchFamily="18" charset="0"/>
                  </a:rPr>
                  <a:t>Leaching cycle</a:t>
                </a:r>
                <a:r>
                  <a:rPr lang="sv-SE" sz="1600" b="1" i="0" u="none" strike="noStrike" kern="1200" baseline="0">
                    <a:solidFill>
                      <a:schemeClr val="tx1"/>
                    </a:solidFill>
                    <a:latin typeface="Times New Roman" panose="02020603050405020304" pitchFamily="18" charset="0"/>
                    <a:cs typeface="Times New Roman" panose="02020603050405020304" pitchFamily="18" charset="0"/>
                  </a:rPr>
                  <a:t> </a:t>
                </a:r>
                <a:endParaRPr lang="sv-SE" sz="3200" b="1" i="0" u="none" strike="noStrike" kern="1200" baseline="0">
                  <a:solidFill>
                    <a:schemeClr val="tx1"/>
                  </a:solidFill>
                  <a:latin typeface="Times New Roman" panose="02020603050405020304" pitchFamily="18" charset="0"/>
                  <a:cs typeface="Times New Roman" panose="02020603050405020304" pitchFamily="18" charset="0"/>
                </a:endParaRPr>
              </a:p>
            </c:rich>
          </c:tx>
          <c:layout>
            <c:manualLayout>
              <c:xMode val="edge"/>
              <c:yMode val="edge"/>
              <c:x val="0.43855912439097605"/>
              <c:y val="0.8496062973839473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3280"/>
        <c:crossesAt val="1.0000000000000004E-6"/>
        <c:crossBetween val="midCat"/>
      </c:valAx>
      <c:valAx>
        <c:axId val="620393280"/>
        <c:scaling>
          <c:logBase val="10"/>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mg</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in"/>
        <c:tickLblPos val="nextTo"/>
        <c:spPr>
          <a:noFill/>
          <a:ln w="9525" cap="flat" cmpd="sng" algn="ctr">
            <a:solidFill>
              <a:schemeClr val="tx1"/>
            </a:solidFill>
            <a:round/>
          </a:ln>
          <a:effectLst/>
        </c:spPr>
        <c:txPr>
          <a:bodyPr rot="-60000000" spcFirstLastPara="1" vertOverflow="ellipsis" vert="horz" wrap="square" anchor="ctr" anchorCtr="1"/>
          <a:lstStyle/>
          <a:p>
            <a:pPr>
              <a:defRPr sz="105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2320"/>
        <c:crossesAt val="1.0000000000000004E-6"/>
        <c:crossBetween val="midCat"/>
      </c:valAx>
      <c:spPr>
        <a:noFill/>
        <a:ln>
          <a:solidFill>
            <a:schemeClr val="tx1"/>
          </a:solidFill>
        </a:ln>
        <a:effectLst/>
      </c:spPr>
    </c:plotArea>
    <c:legend>
      <c:legendPos val="b"/>
      <c:layout>
        <c:manualLayout>
          <c:xMode val="edge"/>
          <c:yMode val="edge"/>
          <c:x val="0.11523352740516554"/>
          <c:y val="0.92371625815113267"/>
          <c:w val="0.76953274000359073"/>
          <c:h val="7.6283741848867354E-2"/>
        </c:manualLayout>
      </c:layout>
      <c:overlay val="0"/>
      <c:spPr>
        <a:noFill/>
        <a:ln>
          <a:noFill/>
        </a:ln>
        <a:effectLst/>
      </c:spPr>
      <c:txPr>
        <a:bodyPr rot="0" spcFirstLastPara="1" vertOverflow="ellipsis" vert="horz" wrap="square" anchor="ctr" anchorCtr="1"/>
        <a:lstStyle/>
        <a:p>
          <a:pPr>
            <a:defRPr sz="1400" b="1"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Times New Roman" panose="02020603050405020304" pitchFamily="18" charset="0"/>
          <a:cs typeface="Times New Roman" panose="02020603050405020304" pitchFamily="18" charset="0"/>
        </a:defRPr>
      </a:pPr>
      <a:endParaRPr lang="sv-S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S</a:t>
            </a:r>
          </a:p>
          <a:p>
            <a:pPr>
              <a:defRPr/>
            </a:pPr>
            <a:endParaRPr lang="sv-SE" sz="1600" b="1">
              <a:solidFill>
                <a:schemeClr val="tx1"/>
              </a:solidFill>
            </a:endParaRPr>
          </a:p>
        </c:rich>
      </c:tx>
      <c:layout>
        <c:manualLayout>
          <c:xMode val="edge"/>
          <c:yMode val="edge"/>
          <c:x val="0.54473544440543231"/>
          <c:y val="2.2083723976635303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autoTitleDeleted val="0"/>
    <c:plotArea>
      <c:layout>
        <c:manualLayout>
          <c:layoutTarget val="inner"/>
          <c:xMode val="edge"/>
          <c:yMode val="edge"/>
          <c:x val="0.18363415322270385"/>
          <c:y val="0.11024517684208987"/>
          <c:w val="0.78556721126471574"/>
          <c:h val="0.67935867909590719"/>
        </c:manualLayout>
      </c:layout>
      <c:scatterChart>
        <c:scatterStyle val="lineMarker"/>
        <c:varyColors val="0"/>
        <c:ser>
          <c:idx val="0"/>
          <c:order val="0"/>
          <c:tx>
            <c:strRef>
              <c:f>'Weekly mass leached'!$A$2</c:f>
              <c:strCache>
                <c:ptCount val="1"/>
                <c:pt idx="0">
                  <c:v>Cell 1</c:v>
                </c:pt>
              </c:strCache>
            </c:strRef>
          </c:tx>
          <c:spPr>
            <a:ln w="19050" cap="rnd">
              <a:solidFill>
                <a:schemeClr val="dk1">
                  <a:tint val="88500"/>
                </a:schemeClr>
              </a:solidFill>
              <a:round/>
            </a:ln>
            <a:effectLst/>
          </c:spPr>
          <c:marker>
            <c:symbol val="circle"/>
            <c:size val="6"/>
            <c:spPr>
              <a:solidFill>
                <a:schemeClr val="dk1">
                  <a:tint val="88500"/>
                </a:schemeClr>
              </a:solidFill>
              <a:ln w="9525">
                <a:solidFill>
                  <a:schemeClr val="dk1">
                    <a:tint val="88500"/>
                  </a:schemeClr>
                </a:solidFill>
              </a:ln>
              <a:effectLst/>
            </c:spPr>
          </c:marker>
          <c:xVal>
            <c:numRef>
              <c:f>'Weekly mass leached'!$A$4:$A$27</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leached'!$AY$4:$AY$27</c:f>
              <c:numCache>
                <c:formatCode>General</c:formatCode>
                <c:ptCount val="24"/>
                <c:pt idx="0">
                  <c:v>1.9249999999999998</c:v>
                </c:pt>
                <c:pt idx="1">
                  <c:v>1.125</c:v>
                </c:pt>
                <c:pt idx="2">
                  <c:v>0.65</c:v>
                </c:pt>
                <c:pt idx="3">
                  <c:v>0.625</c:v>
                </c:pt>
                <c:pt idx="4">
                  <c:v>0.44999999999999996</c:v>
                </c:pt>
                <c:pt idx="5">
                  <c:v>0.625</c:v>
                </c:pt>
                <c:pt idx="6">
                  <c:v>0.875</c:v>
                </c:pt>
                <c:pt idx="7">
                  <c:v>1.25</c:v>
                </c:pt>
                <c:pt idx="8">
                  <c:v>1.4124999999999999</c:v>
                </c:pt>
                <c:pt idx="9">
                  <c:v>2.0375000000000001</c:v>
                </c:pt>
                <c:pt idx="10">
                  <c:v>2.625</c:v>
                </c:pt>
                <c:pt idx="11">
                  <c:v>1.7414999999999998</c:v>
                </c:pt>
                <c:pt idx="12">
                  <c:v>1.6984999999999999</c:v>
                </c:pt>
                <c:pt idx="13">
                  <c:v>1.722</c:v>
                </c:pt>
                <c:pt idx="14">
                  <c:v>1.28</c:v>
                </c:pt>
                <c:pt idx="15">
                  <c:v>1.079698139458948</c:v>
                </c:pt>
                <c:pt idx="16">
                  <c:v>0.73334028408516694</c:v>
                </c:pt>
                <c:pt idx="17">
                  <c:v>1.32775</c:v>
                </c:pt>
                <c:pt idx="18">
                  <c:v>2.1913749999999999</c:v>
                </c:pt>
                <c:pt idx="19">
                  <c:v>3.1850000000000001</c:v>
                </c:pt>
                <c:pt idx="20">
                  <c:v>3.0148375043958038</c:v>
                </c:pt>
                <c:pt idx="21">
                  <c:v>2.9746750087916078</c:v>
                </c:pt>
                <c:pt idx="22">
                  <c:v>3.143421805</c:v>
                </c:pt>
                <c:pt idx="23">
                  <c:v>3.3121684719390752</c:v>
                </c:pt>
              </c:numCache>
            </c:numRef>
          </c:yVal>
          <c:smooth val="0"/>
          <c:extLst>
            <c:ext xmlns:c16="http://schemas.microsoft.com/office/drawing/2014/chart" uri="{C3380CC4-5D6E-409C-BE32-E72D297353CC}">
              <c16:uniqueId val="{00000000-C996-4A33-8C8E-1F31D121007E}"/>
            </c:ext>
          </c:extLst>
        </c:ser>
        <c:ser>
          <c:idx val="1"/>
          <c:order val="1"/>
          <c:tx>
            <c:strRef>
              <c:f>'Weekly mass leached'!$A$30</c:f>
              <c:strCache>
                <c:ptCount val="1"/>
                <c:pt idx="0">
                  <c:v>Cell 2</c:v>
                </c:pt>
              </c:strCache>
            </c:strRef>
          </c:tx>
          <c:spPr>
            <a:ln w="19050" cap="rnd">
              <a:solidFill>
                <a:schemeClr val="dk1">
                  <a:tint val="55000"/>
                </a:schemeClr>
              </a:solidFill>
              <a:round/>
            </a:ln>
            <a:effectLst/>
          </c:spPr>
          <c:marker>
            <c:symbol val="x"/>
            <c:size val="6"/>
            <c:spPr>
              <a:noFill/>
              <a:ln w="9525">
                <a:solidFill>
                  <a:schemeClr val="dk1">
                    <a:tint val="55000"/>
                  </a:schemeClr>
                </a:solidFill>
              </a:ln>
              <a:effectLst/>
            </c:spPr>
          </c:marker>
          <c:xVal>
            <c:numRef>
              <c:f>'Weekly mass leached'!$A$32:$A$55</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leached'!$AY$32:$AY$55</c:f>
              <c:numCache>
                <c:formatCode>General</c:formatCode>
                <c:ptCount val="24"/>
                <c:pt idx="0">
                  <c:v>1.4749999999999999</c:v>
                </c:pt>
                <c:pt idx="1">
                  <c:v>0.82499999999999996</c:v>
                </c:pt>
                <c:pt idx="2">
                  <c:v>0.42499999999999999</c:v>
                </c:pt>
                <c:pt idx="3">
                  <c:v>0.375</c:v>
                </c:pt>
                <c:pt idx="4">
                  <c:v>0.3</c:v>
                </c:pt>
                <c:pt idx="5">
                  <c:v>0.375</c:v>
                </c:pt>
                <c:pt idx="6">
                  <c:v>0.5</c:v>
                </c:pt>
                <c:pt idx="7">
                  <c:v>0.4945</c:v>
                </c:pt>
                <c:pt idx="8">
                  <c:v>0.86</c:v>
                </c:pt>
                <c:pt idx="9">
                  <c:v>1.6124999999999998</c:v>
                </c:pt>
                <c:pt idx="10">
                  <c:v>2.3649999999999998</c:v>
                </c:pt>
                <c:pt idx="11">
                  <c:v>31.5</c:v>
                </c:pt>
                <c:pt idx="12">
                  <c:v>4.9349999999999996</c:v>
                </c:pt>
                <c:pt idx="13">
                  <c:v>1.7849999999999999</c:v>
                </c:pt>
                <c:pt idx="14">
                  <c:v>0.4536</c:v>
                </c:pt>
                <c:pt idx="15">
                  <c:v>0.77291967343093382</c:v>
                </c:pt>
                <c:pt idx="16">
                  <c:v>0.38257198464580017</c:v>
                </c:pt>
                <c:pt idx="17">
                  <c:v>0.73099999999999998</c:v>
                </c:pt>
                <c:pt idx="18">
                  <c:v>1.6555</c:v>
                </c:pt>
                <c:pt idx="19">
                  <c:v>2.4</c:v>
                </c:pt>
                <c:pt idx="20">
                  <c:v>2.5919846554323058</c:v>
                </c:pt>
                <c:pt idx="21">
                  <c:v>2.9673138658689768</c:v>
                </c:pt>
                <c:pt idx="22">
                  <c:v>2.5076386387009695</c:v>
                </c:pt>
                <c:pt idx="23">
                  <c:v>2.0842246658372003</c:v>
                </c:pt>
              </c:numCache>
            </c:numRef>
          </c:yVal>
          <c:smooth val="0"/>
          <c:extLst>
            <c:ext xmlns:c16="http://schemas.microsoft.com/office/drawing/2014/chart" uri="{C3380CC4-5D6E-409C-BE32-E72D297353CC}">
              <c16:uniqueId val="{00000001-C996-4A33-8C8E-1F31D121007E}"/>
            </c:ext>
          </c:extLst>
        </c:ser>
        <c:ser>
          <c:idx val="2"/>
          <c:order val="2"/>
          <c:tx>
            <c:strRef>
              <c:f>'Weekly mass leached'!$A$58</c:f>
              <c:strCache>
                <c:ptCount val="1"/>
                <c:pt idx="0">
                  <c:v>Cell 3</c:v>
                </c:pt>
              </c:strCache>
            </c:strRef>
          </c:tx>
          <c:spPr>
            <a:ln w="19050" cap="rnd">
              <a:solidFill>
                <a:schemeClr val="dk1">
                  <a:tint val="75000"/>
                </a:schemeClr>
              </a:solidFill>
              <a:round/>
            </a:ln>
            <a:effectLst/>
          </c:spPr>
          <c:marker>
            <c:symbol val="square"/>
            <c:size val="6"/>
            <c:spPr>
              <a:solidFill>
                <a:schemeClr val="dk1">
                  <a:tint val="75000"/>
                </a:schemeClr>
              </a:solidFill>
              <a:ln w="9525">
                <a:solidFill>
                  <a:schemeClr val="dk1">
                    <a:tint val="75000"/>
                  </a:schemeClr>
                </a:solidFill>
              </a:ln>
              <a:effectLst/>
            </c:spPr>
          </c:marker>
          <c:xVal>
            <c:numRef>
              <c:f>'Weekly mass leached'!$A$60:$A$83</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leached'!$AY$60:$AY$83</c:f>
              <c:numCache>
                <c:formatCode>General</c:formatCode>
                <c:ptCount val="24"/>
                <c:pt idx="0">
                  <c:v>1.4749999999999999</c:v>
                </c:pt>
                <c:pt idx="1">
                  <c:v>0.75</c:v>
                </c:pt>
                <c:pt idx="2">
                  <c:v>0.5</c:v>
                </c:pt>
                <c:pt idx="3">
                  <c:v>0.6</c:v>
                </c:pt>
                <c:pt idx="4">
                  <c:v>0.39999999999999997</c:v>
                </c:pt>
                <c:pt idx="5">
                  <c:v>0.52500000000000002</c:v>
                </c:pt>
                <c:pt idx="6">
                  <c:v>0.7</c:v>
                </c:pt>
                <c:pt idx="7">
                  <c:v>0.96749999999999992</c:v>
                </c:pt>
                <c:pt idx="8">
                  <c:v>1.0965</c:v>
                </c:pt>
                <c:pt idx="9">
                  <c:v>1.7845</c:v>
                </c:pt>
                <c:pt idx="10">
                  <c:v>2.58</c:v>
                </c:pt>
                <c:pt idx="11">
                  <c:v>7.875</c:v>
                </c:pt>
                <c:pt idx="12">
                  <c:v>3.0474999999999999</c:v>
                </c:pt>
                <c:pt idx="13">
                  <c:v>1.3804999999999998</c:v>
                </c:pt>
                <c:pt idx="14">
                  <c:v>0.35399999999999998</c:v>
                </c:pt>
                <c:pt idx="15">
                  <c:v>1.1321314206454323</c:v>
                </c:pt>
                <c:pt idx="16">
                  <c:v>0.3596936234517501</c:v>
                </c:pt>
                <c:pt idx="17">
                  <c:v>0.495</c:v>
                </c:pt>
                <c:pt idx="18">
                  <c:v>1.53</c:v>
                </c:pt>
                <c:pt idx="19">
                  <c:v>2.4</c:v>
                </c:pt>
                <c:pt idx="20">
                  <c:v>2.8181684783728698</c:v>
                </c:pt>
                <c:pt idx="21">
                  <c:v>2.9127032610711661</c:v>
                </c:pt>
                <c:pt idx="22">
                  <c:v>2.9075415532074</c:v>
                </c:pt>
                <c:pt idx="23">
                  <c:v>2.57874614966906</c:v>
                </c:pt>
              </c:numCache>
            </c:numRef>
          </c:yVal>
          <c:smooth val="0"/>
          <c:extLst>
            <c:ext xmlns:c16="http://schemas.microsoft.com/office/drawing/2014/chart" uri="{C3380CC4-5D6E-409C-BE32-E72D297353CC}">
              <c16:uniqueId val="{00000002-C996-4A33-8C8E-1F31D121007E}"/>
            </c:ext>
          </c:extLst>
        </c:ser>
        <c:ser>
          <c:idx val="3"/>
          <c:order val="3"/>
          <c:tx>
            <c:strRef>
              <c:f>'Weekly mass leached'!$A$87</c:f>
              <c:strCache>
                <c:ptCount val="1"/>
                <c:pt idx="0">
                  <c:v>Cell 4</c:v>
                </c:pt>
              </c:strCache>
            </c:strRef>
          </c:tx>
          <c:spPr>
            <a:ln w="19050" cap="rnd">
              <a:solidFill>
                <a:schemeClr val="dk1">
                  <a:tint val="98500"/>
                </a:schemeClr>
              </a:solidFill>
              <a:round/>
            </a:ln>
            <a:effectLst/>
          </c:spPr>
          <c:marker>
            <c:symbol val="triangle"/>
            <c:size val="6"/>
            <c:spPr>
              <a:solidFill>
                <a:schemeClr val="dk1">
                  <a:tint val="98500"/>
                </a:schemeClr>
              </a:solidFill>
              <a:ln w="9525">
                <a:solidFill>
                  <a:schemeClr val="dk1">
                    <a:tint val="98500"/>
                  </a:schemeClr>
                </a:solidFill>
              </a:ln>
              <a:effectLst/>
            </c:spPr>
          </c:marker>
          <c:xVal>
            <c:numRef>
              <c:f>'Weekly mass leached'!$A$89:$A$112</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numCache>
            </c:numRef>
          </c:xVal>
          <c:yVal>
            <c:numRef>
              <c:f>'Weekly mass leached'!$AY$89:$AY$110</c:f>
              <c:numCache>
                <c:formatCode>General</c:formatCode>
                <c:ptCount val="22"/>
                <c:pt idx="0">
                  <c:v>1.75</c:v>
                </c:pt>
                <c:pt idx="1">
                  <c:v>0.75</c:v>
                </c:pt>
                <c:pt idx="2">
                  <c:v>0.54999999999999993</c:v>
                </c:pt>
                <c:pt idx="3">
                  <c:v>0.5</c:v>
                </c:pt>
                <c:pt idx="4">
                  <c:v>0.5</c:v>
                </c:pt>
                <c:pt idx="5">
                  <c:v>0.52500000000000002</c:v>
                </c:pt>
                <c:pt idx="6">
                  <c:v>0.65</c:v>
                </c:pt>
                <c:pt idx="7">
                  <c:v>0.8125</c:v>
                </c:pt>
                <c:pt idx="8">
                  <c:v>1.5499999999999998</c:v>
                </c:pt>
                <c:pt idx="9">
                  <c:v>2.4750000000000001</c:v>
                </c:pt>
                <c:pt idx="10">
                  <c:v>3.25</c:v>
                </c:pt>
                <c:pt idx="11">
                  <c:v>2.1</c:v>
                </c:pt>
                <c:pt idx="12">
                  <c:v>2.4209999999999998</c:v>
                </c:pt>
                <c:pt idx="13">
                  <c:v>3.0623475998036618</c:v>
                </c:pt>
                <c:pt idx="14">
                  <c:v>0.44385628317138032</c:v>
                </c:pt>
                <c:pt idx="15">
                  <c:v>0.182</c:v>
                </c:pt>
                <c:pt idx="16">
                  <c:v>0.61</c:v>
                </c:pt>
                <c:pt idx="17">
                  <c:v>0.79899999999999993</c:v>
                </c:pt>
                <c:pt idx="18">
                  <c:v>1.171524849319044</c:v>
                </c:pt>
                <c:pt idx="19">
                  <c:v>1.2276684863083269</c:v>
                </c:pt>
                <c:pt idx="20">
                  <c:v>1.414537914852352</c:v>
                </c:pt>
                <c:pt idx="21">
                  <c:v>1.4961786159985204</c:v>
                </c:pt>
              </c:numCache>
            </c:numRef>
          </c:yVal>
          <c:smooth val="0"/>
          <c:extLst>
            <c:ext xmlns:c16="http://schemas.microsoft.com/office/drawing/2014/chart" uri="{C3380CC4-5D6E-409C-BE32-E72D297353CC}">
              <c16:uniqueId val="{00000003-C996-4A33-8C8E-1F31D121007E}"/>
            </c:ext>
          </c:extLst>
        </c:ser>
        <c:dLbls>
          <c:showLegendKey val="0"/>
          <c:showVal val="0"/>
          <c:showCatName val="0"/>
          <c:showSerName val="0"/>
          <c:showPercent val="0"/>
          <c:showBubbleSize val="0"/>
        </c:dLbls>
        <c:axId val="620392320"/>
        <c:axId val="620393280"/>
      </c:scatterChart>
      <c:valAx>
        <c:axId val="62039232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i="0" u="none" strike="noStrike" kern="1200" baseline="0">
                    <a:solidFill>
                      <a:schemeClr val="tx1"/>
                    </a:solidFill>
                    <a:effectLst/>
                    <a:latin typeface="Times New Roman" panose="02020603050405020304" pitchFamily="18" charset="0"/>
                    <a:cs typeface="Times New Roman" panose="02020603050405020304" pitchFamily="18" charset="0"/>
                  </a:rPr>
                  <a:t>Leaching cycle</a:t>
                </a:r>
                <a:r>
                  <a:rPr lang="sv-SE" sz="1600" b="1" i="0" u="none" strike="noStrike" kern="1200" baseline="0">
                    <a:solidFill>
                      <a:schemeClr val="tx1"/>
                    </a:solidFill>
                    <a:latin typeface="Times New Roman" panose="02020603050405020304" pitchFamily="18" charset="0"/>
                    <a:cs typeface="Times New Roman" panose="02020603050405020304" pitchFamily="18" charset="0"/>
                  </a:rPr>
                  <a:t> </a:t>
                </a:r>
                <a:endParaRPr lang="sv-SE" sz="3200" b="1" i="0" u="none" strike="noStrike" kern="1200" baseline="0">
                  <a:solidFill>
                    <a:schemeClr val="tx1"/>
                  </a:solidFill>
                  <a:latin typeface="Times New Roman" panose="02020603050405020304" pitchFamily="18" charset="0"/>
                  <a:cs typeface="Times New Roman" panose="02020603050405020304" pitchFamily="18" charset="0"/>
                </a:endParaRPr>
              </a:p>
            </c:rich>
          </c:tx>
          <c:layout>
            <c:manualLayout>
              <c:xMode val="edge"/>
              <c:yMode val="edge"/>
              <c:x val="0.43791836611458307"/>
              <c:y val="0.856640114997659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3280"/>
        <c:crossesAt val="0.1"/>
        <c:crossBetween val="midCat"/>
      </c:valAx>
      <c:valAx>
        <c:axId val="620393280"/>
        <c:scaling>
          <c:logBase val="10"/>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mg</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in"/>
        <c:tickLblPos val="nextTo"/>
        <c:spPr>
          <a:noFill/>
          <a:ln w="9525" cap="flat" cmpd="sng" algn="ctr">
            <a:solidFill>
              <a:schemeClr val="tx1"/>
            </a:solidFill>
            <a:round/>
          </a:ln>
          <a:effectLst/>
        </c:spPr>
        <c:txPr>
          <a:bodyPr rot="-60000000" spcFirstLastPara="1" vertOverflow="ellipsis" vert="horz" wrap="square" anchor="ctr" anchorCtr="1"/>
          <a:lstStyle/>
          <a:p>
            <a:pPr>
              <a:defRPr sz="105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2320"/>
        <c:crossesAt val="0.1"/>
        <c:crossBetween val="midCat"/>
      </c:valAx>
      <c:spPr>
        <a:noFill/>
        <a:ln>
          <a:solidFill>
            <a:schemeClr val="tx1"/>
          </a:solidFill>
        </a:ln>
        <a:effectLst/>
      </c:spPr>
    </c:plotArea>
    <c:legend>
      <c:legendPos val="b"/>
      <c:layout>
        <c:manualLayout>
          <c:xMode val="edge"/>
          <c:yMode val="edge"/>
          <c:x val="0.11523352740516554"/>
          <c:y val="0.92371625815113267"/>
          <c:w val="0.76953274000359073"/>
          <c:h val="7.6283741848867354E-2"/>
        </c:manualLayout>
      </c:layout>
      <c:overlay val="0"/>
      <c:spPr>
        <a:noFill/>
        <a:ln>
          <a:noFill/>
        </a:ln>
        <a:effectLst/>
      </c:spPr>
      <c:txPr>
        <a:bodyPr rot="0" spcFirstLastPara="1" vertOverflow="ellipsis" vert="horz" wrap="square" anchor="ctr" anchorCtr="1"/>
        <a:lstStyle/>
        <a:p>
          <a:pPr>
            <a:defRPr sz="1400" b="1"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Times New Roman" panose="02020603050405020304" pitchFamily="18" charset="0"/>
          <a:cs typeface="Times New Roman" panose="02020603050405020304" pitchFamily="18" charset="0"/>
        </a:defRPr>
      </a:pPr>
      <a:endParaRPr lang="sv-SE"/>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Si</a:t>
            </a:r>
          </a:p>
          <a:p>
            <a:pPr>
              <a:defRPr/>
            </a:pPr>
            <a:endParaRPr lang="sv-SE" sz="1600" b="1">
              <a:solidFill>
                <a:schemeClr val="tx1"/>
              </a:solidFill>
            </a:endParaRPr>
          </a:p>
        </c:rich>
      </c:tx>
      <c:layout>
        <c:manualLayout>
          <c:xMode val="edge"/>
          <c:yMode val="edge"/>
          <c:x val="0.52425335495852254"/>
          <c:y val="2.2100364075945202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autoTitleDeleted val="0"/>
    <c:plotArea>
      <c:layout>
        <c:manualLayout>
          <c:layoutTarget val="inner"/>
          <c:xMode val="edge"/>
          <c:yMode val="edge"/>
          <c:x val="0.18363415322270385"/>
          <c:y val="0.11024517684208987"/>
          <c:w val="0.78556721126471574"/>
          <c:h val="0.67935867909590719"/>
        </c:manualLayout>
      </c:layout>
      <c:scatterChart>
        <c:scatterStyle val="lineMarker"/>
        <c:varyColors val="0"/>
        <c:ser>
          <c:idx val="0"/>
          <c:order val="0"/>
          <c:tx>
            <c:strRef>
              <c:f>'Weekly mass leached'!$A$2</c:f>
              <c:strCache>
                <c:ptCount val="1"/>
                <c:pt idx="0">
                  <c:v>Cell 1</c:v>
                </c:pt>
              </c:strCache>
            </c:strRef>
          </c:tx>
          <c:spPr>
            <a:ln w="19050" cap="rnd">
              <a:solidFill>
                <a:schemeClr val="dk1">
                  <a:tint val="88500"/>
                </a:schemeClr>
              </a:solidFill>
              <a:round/>
            </a:ln>
            <a:effectLst/>
          </c:spPr>
          <c:marker>
            <c:symbol val="circle"/>
            <c:size val="6"/>
            <c:spPr>
              <a:solidFill>
                <a:schemeClr val="dk1">
                  <a:tint val="88500"/>
                </a:schemeClr>
              </a:solidFill>
              <a:ln w="9525">
                <a:solidFill>
                  <a:schemeClr val="dk1">
                    <a:tint val="88500"/>
                  </a:schemeClr>
                </a:solidFill>
              </a:ln>
              <a:effectLst/>
            </c:spPr>
          </c:marker>
          <c:xVal>
            <c:numRef>
              <c:f>'Weekly mass leached'!$A$4:$A$27</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leached'!$BC$4:$BC$27</c:f>
              <c:numCache>
                <c:formatCode>General</c:formatCode>
                <c:ptCount val="24"/>
                <c:pt idx="0">
                  <c:v>1.0249999999999999</c:v>
                </c:pt>
                <c:pt idx="1">
                  <c:v>0.79999999999999993</c:v>
                </c:pt>
                <c:pt idx="2">
                  <c:v>0.79999999999999993</c:v>
                </c:pt>
                <c:pt idx="3">
                  <c:v>0.97499999999999998</c:v>
                </c:pt>
                <c:pt idx="4">
                  <c:v>0.82499999999999996</c:v>
                </c:pt>
                <c:pt idx="5">
                  <c:v>0.52500000000000002</c:v>
                </c:pt>
                <c:pt idx="6">
                  <c:v>0.54999999999999993</c:v>
                </c:pt>
                <c:pt idx="7">
                  <c:v>0.65</c:v>
                </c:pt>
                <c:pt idx="8">
                  <c:v>0.51249999999999996</c:v>
                </c:pt>
                <c:pt idx="9">
                  <c:v>0.52500000000000002</c:v>
                </c:pt>
                <c:pt idx="10">
                  <c:v>0.625</c:v>
                </c:pt>
                <c:pt idx="11">
                  <c:v>0.38699999999999996</c:v>
                </c:pt>
                <c:pt idx="12">
                  <c:v>0.43</c:v>
                </c:pt>
                <c:pt idx="13">
                  <c:v>0.42</c:v>
                </c:pt>
                <c:pt idx="14">
                  <c:v>0.36</c:v>
                </c:pt>
                <c:pt idx="15">
                  <c:v>0.27311564028994284</c:v>
                </c:pt>
                <c:pt idx="16">
                  <c:v>0.26805527352366526</c:v>
                </c:pt>
                <c:pt idx="17">
                  <c:v>0.42299999999999999</c:v>
                </c:pt>
                <c:pt idx="18">
                  <c:v>0.66974999999999996</c:v>
                </c:pt>
                <c:pt idx="19">
                  <c:v>0.9554999999999999</c:v>
                </c:pt>
                <c:pt idx="20">
                  <c:v>0.8298726511925324</c:v>
                </c:pt>
                <c:pt idx="21">
                  <c:v>0.74324530238506459</c:v>
                </c:pt>
                <c:pt idx="22">
                  <c:v>0.65316970298006105</c:v>
                </c:pt>
                <c:pt idx="23">
                  <c:v>0.56309410357505763</c:v>
                </c:pt>
              </c:numCache>
            </c:numRef>
          </c:yVal>
          <c:smooth val="0"/>
          <c:extLst>
            <c:ext xmlns:c16="http://schemas.microsoft.com/office/drawing/2014/chart" uri="{C3380CC4-5D6E-409C-BE32-E72D297353CC}">
              <c16:uniqueId val="{00000000-0E81-47EC-94BF-E85A32FBE9DA}"/>
            </c:ext>
          </c:extLst>
        </c:ser>
        <c:ser>
          <c:idx val="1"/>
          <c:order val="1"/>
          <c:tx>
            <c:strRef>
              <c:f>'Weekly mass leached'!$A$30</c:f>
              <c:strCache>
                <c:ptCount val="1"/>
                <c:pt idx="0">
                  <c:v>Cell 2</c:v>
                </c:pt>
              </c:strCache>
            </c:strRef>
          </c:tx>
          <c:spPr>
            <a:ln w="19050" cap="rnd">
              <a:solidFill>
                <a:schemeClr val="dk1">
                  <a:tint val="55000"/>
                </a:schemeClr>
              </a:solidFill>
              <a:round/>
            </a:ln>
            <a:effectLst/>
          </c:spPr>
          <c:marker>
            <c:symbol val="x"/>
            <c:size val="6"/>
            <c:spPr>
              <a:noFill/>
              <a:ln w="9525">
                <a:solidFill>
                  <a:schemeClr val="dk1">
                    <a:tint val="55000"/>
                  </a:schemeClr>
                </a:solidFill>
              </a:ln>
              <a:effectLst/>
            </c:spPr>
          </c:marker>
          <c:xVal>
            <c:numRef>
              <c:f>'Weekly mass leached'!$A$32:$A$55</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leached'!$BC$32:$BC$55</c:f>
              <c:numCache>
                <c:formatCode>General</c:formatCode>
                <c:ptCount val="24"/>
                <c:pt idx="0">
                  <c:v>1</c:v>
                </c:pt>
                <c:pt idx="1">
                  <c:v>0.72499999999999998</c:v>
                </c:pt>
                <c:pt idx="2">
                  <c:v>0.77499999999999991</c:v>
                </c:pt>
                <c:pt idx="3">
                  <c:v>0.92499999999999993</c:v>
                </c:pt>
                <c:pt idx="4">
                  <c:v>0.82499999999999996</c:v>
                </c:pt>
                <c:pt idx="5">
                  <c:v>0.54999999999999993</c:v>
                </c:pt>
                <c:pt idx="6">
                  <c:v>0.52500000000000002</c:v>
                </c:pt>
                <c:pt idx="7">
                  <c:v>0.62349999999999994</c:v>
                </c:pt>
                <c:pt idx="8">
                  <c:v>0.45149999999999996</c:v>
                </c:pt>
                <c:pt idx="9">
                  <c:v>0.53749999999999998</c:v>
                </c:pt>
                <c:pt idx="10">
                  <c:v>0.73099999999999998</c:v>
                </c:pt>
                <c:pt idx="11">
                  <c:v>82.95</c:v>
                </c:pt>
                <c:pt idx="12">
                  <c:v>315</c:v>
                </c:pt>
                <c:pt idx="13">
                  <c:v>336</c:v>
                </c:pt>
                <c:pt idx="14">
                  <c:v>25.2</c:v>
                </c:pt>
                <c:pt idx="15">
                  <c:v>13.599386826410555</c:v>
                </c:pt>
                <c:pt idx="16">
                  <c:v>5.3193339216876021</c:v>
                </c:pt>
                <c:pt idx="17">
                  <c:v>6.2349999999999994</c:v>
                </c:pt>
                <c:pt idx="18">
                  <c:v>6.7725</c:v>
                </c:pt>
                <c:pt idx="19">
                  <c:v>6.8</c:v>
                </c:pt>
                <c:pt idx="20">
                  <c:v>6.2608016233078123</c:v>
                </c:pt>
                <c:pt idx="21">
                  <c:v>5.9388036996317606</c:v>
                </c:pt>
                <c:pt idx="22">
                  <c:v>4.1608114332764607</c:v>
                </c:pt>
                <c:pt idx="23">
                  <c:v>2.5673050851621033</c:v>
                </c:pt>
              </c:numCache>
            </c:numRef>
          </c:yVal>
          <c:smooth val="0"/>
          <c:extLst>
            <c:ext xmlns:c16="http://schemas.microsoft.com/office/drawing/2014/chart" uri="{C3380CC4-5D6E-409C-BE32-E72D297353CC}">
              <c16:uniqueId val="{00000001-0E81-47EC-94BF-E85A32FBE9DA}"/>
            </c:ext>
          </c:extLst>
        </c:ser>
        <c:ser>
          <c:idx val="2"/>
          <c:order val="2"/>
          <c:tx>
            <c:strRef>
              <c:f>'Weekly mass leached'!$A$58</c:f>
              <c:strCache>
                <c:ptCount val="1"/>
                <c:pt idx="0">
                  <c:v>Cell 3</c:v>
                </c:pt>
              </c:strCache>
            </c:strRef>
          </c:tx>
          <c:spPr>
            <a:ln w="19050" cap="rnd">
              <a:solidFill>
                <a:schemeClr val="dk1">
                  <a:tint val="75000"/>
                </a:schemeClr>
              </a:solidFill>
              <a:round/>
            </a:ln>
            <a:effectLst/>
          </c:spPr>
          <c:marker>
            <c:symbol val="square"/>
            <c:size val="6"/>
            <c:spPr>
              <a:solidFill>
                <a:schemeClr val="dk1">
                  <a:tint val="75000"/>
                </a:schemeClr>
              </a:solidFill>
              <a:ln w="9525">
                <a:solidFill>
                  <a:schemeClr val="dk1">
                    <a:tint val="75000"/>
                  </a:schemeClr>
                </a:solidFill>
              </a:ln>
              <a:effectLst/>
            </c:spPr>
          </c:marker>
          <c:xVal>
            <c:numRef>
              <c:f>'Weekly mass leached'!$A$60:$A$83</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leached'!$BC$60:$BC$83</c:f>
              <c:numCache>
                <c:formatCode>General</c:formatCode>
                <c:ptCount val="24"/>
                <c:pt idx="0">
                  <c:v>1</c:v>
                </c:pt>
                <c:pt idx="1">
                  <c:v>0.6</c:v>
                </c:pt>
                <c:pt idx="2">
                  <c:v>0.77499999999999991</c:v>
                </c:pt>
                <c:pt idx="3">
                  <c:v>0.97499999999999998</c:v>
                </c:pt>
                <c:pt idx="4">
                  <c:v>0.875</c:v>
                </c:pt>
                <c:pt idx="5">
                  <c:v>0.52500000000000002</c:v>
                </c:pt>
                <c:pt idx="6">
                  <c:v>0.57499999999999996</c:v>
                </c:pt>
                <c:pt idx="7">
                  <c:v>0.66649999999999998</c:v>
                </c:pt>
                <c:pt idx="8">
                  <c:v>0.4945</c:v>
                </c:pt>
                <c:pt idx="9">
                  <c:v>0.62349999999999994</c:v>
                </c:pt>
                <c:pt idx="10">
                  <c:v>0.73099999999999998</c:v>
                </c:pt>
                <c:pt idx="11">
                  <c:v>252</c:v>
                </c:pt>
                <c:pt idx="12">
                  <c:v>396.75</c:v>
                </c:pt>
                <c:pt idx="13">
                  <c:v>414.15</c:v>
                </c:pt>
                <c:pt idx="14">
                  <c:v>32.449999999999996</c:v>
                </c:pt>
                <c:pt idx="15">
                  <c:v>21.26001739165001</c:v>
                </c:pt>
                <c:pt idx="16">
                  <c:v>7.853386346500872</c:v>
                </c:pt>
                <c:pt idx="17">
                  <c:v>3.3</c:v>
                </c:pt>
                <c:pt idx="18">
                  <c:v>4.2</c:v>
                </c:pt>
                <c:pt idx="19">
                  <c:v>4</c:v>
                </c:pt>
                <c:pt idx="20">
                  <c:v>3.5129398125356097</c:v>
                </c:pt>
                <c:pt idx="21">
                  <c:v>2.7232916625640979</c:v>
                </c:pt>
                <c:pt idx="22">
                  <c:v>2.2278973663135431</c:v>
                </c:pt>
                <c:pt idx="23">
                  <c:v>1.429915107555866</c:v>
                </c:pt>
              </c:numCache>
            </c:numRef>
          </c:yVal>
          <c:smooth val="0"/>
          <c:extLst>
            <c:ext xmlns:c16="http://schemas.microsoft.com/office/drawing/2014/chart" uri="{C3380CC4-5D6E-409C-BE32-E72D297353CC}">
              <c16:uniqueId val="{00000002-0E81-47EC-94BF-E85A32FBE9DA}"/>
            </c:ext>
          </c:extLst>
        </c:ser>
        <c:ser>
          <c:idx val="3"/>
          <c:order val="3"/>
          <c:tx>
            <c:strRef>
              <c:f>'Weekly mass leached'!$A$87</c:f>
              <c:strCache>
                <c:ptCount val="1"/>
                <c:pt idx="0">
                  <c:v>Cell 4</c:v>
                </c:pt>
              </c:strCache>
            </c:strRef>
          </c:tx>
          <c:spPr>
            <a:ln w="19050" cap="rnd">
              <a:solidFill>
                <a:schemeClr val="dk1">
                  <a:tint val="98500"/>
                </a:schemeClr>
              </a:solidFill>
              <a:round/>
            </a:ln>
            <a:effectLst/>
          </c:spPr>
          <c:marker>
            <c:symbol val="triangle"/>
            <c:size val="6"/>
            <c:spPr>
              <a:solidFill>
                <a:schemeClr val="dk1">
                  <a:tint val="98500"/>
                </a:schemeClr>
              </a:solidFill>
              <a:ln w="9525">
                <a:solidFill>
                  <a:schemeClr val="dk1">
                    <a:tint val="98500"/>
                  </a:schemeClr>
                </a:solidFill>
              </a:ln>
              <a:effectLst/>
            </c:spPr>
          </c:marker>
          <c:xVal>
            <c:numRef>
              <c:f>'Weekly mass leached'!$A$89:$A$112</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numCache>
            </c:numRef>
          </c:xVal>
          <c:yVal>
            <c:numRef>
              <c:f>'Weekly mass leached'!$BC$89:$BC$110</c:f>
              <c:numCache>
                <c:formatCode>General</c:formatCode>
                <c:ptCount val="22"/>
                <c:pt idx="0">
                  <c:v>1.0999999999999999</c:v>
                </c:pt>
                <c:pt idx="1">
                  <c:v>0.65</c:v>
                </c:pt>
                <c:pt idx="2">
                  <c:v>0.82499999999999996</c:v>
                </c:pt>
                <c:pt idx="3">
                  <c:v>1</c:v>
                </c:pt>
                <c:pt idx="4">
                  <c:v>1</c:v>
                </c:pt>
                <c:pt idx="5">
                  <c:v>0.57499999999999996</c:v>
                </c:pt>
                <c:pt idx="6">
                  <c:v>0.6</c:v>
                </c:pt>
                <c:pt idx="7">
                  <c:v>0.75</c:v>
                </c:pt>
                <c:pt idx="8">
                  <c:v>0.65</c:v>
                </c:pt>
                <c:pt idx="9">
                  <c:v>0.82499999999999996</c:v>
                </c:pt>
                <c:pt idx="10">
                  <c:v>0.92499999999999993</c:v>
                </c:pt>
                <c:pt idx="11">
                  <c:v>39</c:v>
                </c:pt>
                <c:pt idx="12">
                  <c:v>48.419999999999995</c:v>
                </c:pt>
                <c:pt idx="13">
                  <c:v>26.43102100264225</c:v>
                </c:pt>
                <c:pt idx="14">
                  <c:v>15.179319391908695</c:v>
                </c:pt>
                <c:pt idx="15">
                  <c:v>7.67</c:v>
                </c:pt>
                <c:pt idx="16">
                  <c:v>11</c:v>
                </c:pt>
                <c:pt idx="17">
                  <c:v>8.67</c:v>
                </c:pt>
                <c:pt idx="18">
                  <c:v>9.0431870923457289</c:v>
                </c:pt>
                <c:pt idx="19">
                  <c:v>6.9005774116050285</c:v>
                </c:pt>
                <c:pt idx="20">
                  <c:v>6.2153808541951365</c:v>
                </c:pt>
                <c:pt idx="21">
                  <c:v>4.9387062329333862</c:v>
                </c:pt>
              </c:numCache>
            </c:numRef>
          </c:yVal>
          <c:smooth val="0"/>
          <c:extLst>
            <c:ext xmlns:c16="http://schemas.microsoft.com/office/drawing/2014/chart" uri="{C3380CC4-5D6E-409C-BE32-E72D297353CC}">
              <c16:uniqueId val="{00000003-0E81-47EC-94BF-E85A32FBE9DA}"/>
            </c:ext>
          </c:extLst>
        </c:ser>
        <c:dLbls>
          <c:showLegendKey val="0"/>
          <c:showVal val="0"/>
          <c:showCatName val="0"/>
          <c:showSerName val="0"/>
          <c:showPercent val="0"/>
          <c:showBubbleSize val="0"/>
        </c:dLbls>
        <c:axId val="620392320"/>
        <c:axId val="620393280"/>
      </c:scatterChart>
      <c:valAx>
        <c:axId val="62039232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i="0" u="none" strike="noStrike" kern="1200" baseline="0">
                    <a:solidFill>
                      <a:schemeClr val="tx1"/>
                    </a:solidFill>
                    <a:effectLst/>
                    <a:latin typeface="Times New Roman" panose="02020603050405020304" pitchFamily="18" charset="0"/>
                    <a:cs typeface="Times New Roman" panose="02020603050405020304" pitchFamily="18" charset="0"/>
                  </a:rPr>
                  <a:t>Leaching cycle</a:t>
                </a:r>
                <a:r>
                  <a:rPr lang="sv-SE" sz="1600" b="1" i="0" u="none" strike="noStrike" kern="1200" baseline="0">
                    <a:solidFill>
                      <a:schemeClr val="tx1"/>
                    </a:solidFill>
                    <a:latin typeface="Times New Roman" panose="02020603050405020304" pitchFamily="18" charset="0"/>
                    <a:cs typeface="Times New Roman" panose="02020603050405020304" pitchFamily="18" charset="0"/>
                  </a:rPr>
                  <a:t> </a:t>
                </a:r>
                <a:endParaRPr lang="sv-SE" sz="3200" b="1" i="0" u="none" strike="noStrike" kern="1200" baseline="0">
                  <a:solidFill>
                    <a:schemeClr val="tx1"/>
                  </a:solidFill>
                  <a:latin typeface="Times New Roman" panose="02020603050405020304" pitchFamily="18" charset="0"/>
                  <a:cs typeface="Times New Roman" panose="02020603050405020304" pitchFamily="18" charset="0"/>
                </a:endParaRPr>
              </a:p>
            </c:rich>
          </c:tx>
          <c:layout>
            <c:manualLayout>
              <c:xMode val="edge"/>
              <c:yMode val="edge"/>
              <c:x val="0.4345026554714212"/>
              <c:y val="0.85669045017745549"/>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3280"/>
        <c:crossesAt val="0.1"/>
        <c:crossBetween val="midCat"/>
      </c:valAx>
      <c:valAx>
        <c:axId val="620393280"/>
        <c:scaling>
          <c:logBase val="10"/>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mg</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in"/>
        <c:tickLblPos val="nextTo"/>
        <c:spPr>
          <a:noFill/>
          <a:ln w="9525" cap="flat" cmpd="sng" algn="ctr">
            <a:solidFill>
              <a:schemeClr val="tx1"/>
            </a:solidFill>
            <a:round/>
          </a:ln>
          <a:effectLst/>
        </c:spPr>
        <c:txPr>
          <a:bodyPr rot="-60000000" spcFirstLastPara="1" vertOverflow="ellipsis" vert="horz" wrap="square" anchor="ctr" anchorCtr="1"/>
          <a:lstStyle/>
          <a:p>
            <a:pPr>
              <a:defRPr sz="105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2320"/>
        <c:crosses val="autoZero"/>
        <c:crossBetween val="midCat"/>
      </c:valAx>
      <c:spPr>
        <a:noFill/>
        <a:ln>
          <a:solidFill>
            <a:schemeClr val="tx1"/>
          </a:solidFill>
        </a:ln>
        <a:effectLst/>
      </c:spPr>
    </c:plotArea>
    <c:legend>
      <c:legendPos val="b"/>
      <c:layout>
        <c:manualLayout>
          <c:xMode val="edge"/>
          <c:yMode val="edge"/>
          <c:x val="0.11523352740516554"/>
          <c:y val="0.92371625815113267"/>
          <c:w val="0.76953274000359073"/>
          <c:h val="7.6283741848867354E-2"/>
        </c:manualLayout>
      </c:layout>
      <c:overlay val="0"/>
      <c:spPr>
        <a:noFill/>
        <a:ln>
          <a:noFill/>
        </a:ln>
        <a:effectLst/>
      </c:spPr>
      <c:txPr>
        <a:bodyPr rot="0" spcFirstLastPara="1" vertOverflow="ellipsis" vert="horz" wrap="square" anchor="ctr" anchorCtr="1"/>
        <a:lstStyle/>
        <a:p>
          <a:pPr>
            <a:defRPr sz="1400" b="1"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Times New Roman" panose="02020603050405020304" pitchFamily="18" charset="0"/>
          <a:cs typeface="Times New Roman" panose="02020603050405020304" pitchFamily="18" charset="0"/>
        </a:defRPr>
      </a:pPr>
      <a:endParaRPr lang="sv-SE"/>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Co</a:t>
            </a:r>
          </a:p>
          <a:p>
            <a:pPr>
              <a:defRPr/>
            </a:pPr>
            <a:endParaRPr lang="sv-SE" sz="1600" b="1">
              <a:solidFill>
                <a:schemeClr val="tx1"/>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autoTitleDeleted val="0"/>
    <c:plotArea>
      <c:layout>
        <c:manualLayout>
          <c:layoutTarget val="inner"/>
          <c:xMode val="edge"/>
          <c:yMode val="edge"/>
          <c:x val="0.14391934892250369"/>
          <c:y val="0.110238703796307"/>
          <c:w val="0.78556721126471574"/>
          <c:h val="0.67935867909590719"/>
        </c:manualLayout>
      </c:layout>
      <c:scatterChart>
        <c:scatterStyle val="lineMarker"/>
        <c:varyColors val="0"/>
        <c:ser>
          <c:idx val="0"/>
          <c:order val="0"/>
          <c:tx>
            <c:strRef>
              <c:f>'Weekly mass leached'!$A$2</c:f>
              <c:strCache>
                <c:ptCount val="1"/>
                <c:pt idx="0">
                  <c:v>Cell 1</c:v>
                </c:pt>
              </c:strCache>
            </c:strRef>
          </c:tx>
          <c:spPr>
            <a:ln w="19050" cap="rnd">
              <a:solidFill>
                <a:schemeClr val="dk1">
                  <a:tint val="88500"/>
                </a:schemeClr>
              </a:solidFill>
              <a:round/>
            </a:ln>
            <a:effectLst/>
          </c:spPr>
          <c:marker>
            <c:symbol val="circle"/>
            <c:size val="6"/>
            <c:spPr>
              <a:solidFill>
                <a:schemeClr val="dk1">
                  <a:tint val="88500"/>
                </a:schemeClr>
              </a:solidFill>
              <a:ln w="9525">
                <a:solidFill>
                  <a:schemeClr val="dk1">
                    <a:tint val="88500"/>
                  </a:schemeClr>
                </a:solidFill>
              </a:ln>
              <a:effectLst/>
            </c:spPr>
          </c:marker>
          <c:xVal>
            <c:numRef>
              <c:f>'Weekly mass leached'!$A$4:$A$27</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leached'!$N$4:$N$27</c:f>
              <c:numCache>
                <c:formatCode>General</c:formatCode>
                <c:ptCount val="24"/>
                <c:pt idx="0">
                  <c:v>6.2500000000000001E-4</c:v>
                </c:pt>
                <c:pt idx="1">
                  <c:v>4.2499999999999998E-4</c:v>
                </c:pt>
                <c:pt idx="2">
                  <c:v>3.5E-4</c:v>
                </c:pt>
                <c:pt idx="3">
                  <c:v>4.4999999999999999E-4</c:v>
                </c:pt>
                <c:pt idx="4">
                  <c:v>3.5E-4</c:v>
                </c:pt>
                <c:pt idx="5">
                  <c:v>4.4999999999999999E-4</c:v>
                </c:pt>
                <c:pt idx="6">
                  <c:v>6.2500000000000001E-4</c:v>
                </c:pt>
                <c:pt idx="7">
                  <c:v>9.2499999999999993E-4</c:v>
                </c:pt>
                <c:pt idx="8">
                  <c:v>1.0874999999999999E-3</c:v>
                </c:pt>
                <c:pt idx="9">
                  <c:v>1.8749999999999999E-3</c:v>
                </c:pt>
                <c:pt idx="10">
                  <c:v>2.875E-3</c:v>
                </c:pt>
                <c:pt idx="11">
                  <c:v>1.4189999999999999E-3</c:v>
                </c:pt>
                <c:pt idx="12">
                  <c:v>1.591E-3</c:v>
                </c:pt>
                <c:pt idx="13">
                  <c:v>1.5330000000000001E-3</c:v>
                </c:pt>
                <c:pt idx="14">
                  <c:v>1.58E-3</c:v>
                </c:pt>
                <c:pt idx="15">
                  <c:v>1.1058805028707267E-3</c:v>
                </c:pt>
                <c:pt idx="16">
                  <c:v>9.5577475493582777E-4</c:v>
                </c:pt>
                <c:pt idx="17">
                  <c:v>1.9269999999999997E-3</c:v>
                </c:pt>
                <c:pt idx="18">
                  <c:v>2.9609999999999997E-3</c:v>
                </c:pt>
                <c:pt idx="19">
                  <c:v>4.1649999999999994E-3</c:v>
                </c:pt>
                <c:pt idx="20">
                  <c:v>4.0195449198631101E-3</c:v>
                </c:pt>
                <c:pt idx="21">
                  <c:v>4.0440898397262216E-3</c:v>
                </c:pt>
                <c:pt idx="22">
                  <c:v>3.8468809134710675E-3</c:v>
                </c:pt>
                <c:pt idx="23">
                  <c:v>3.6496719872159125E-3</c:v>
                </c:pt>
              </c:numCache>
            </c:numRef>
          </c:yVal>
          <c:smooth val="0"/>
          <c:extLst>
            <c:ext xmlns:c16="http://schemas.microsoft.com/office/drawing/2014/chart" uri="{C3380CC4-5D6E-409C-BE32-E72D297353CC}">
              <c16:uniqueId val="{00000000-CE9C-42A7-99A9-19FCFD68D166}"/>
            </c:ext>
          </c:extLst>
        </c:ser>
        <c:ser>
          <c:idx val="1"/>
          <c:order val="1"/>
          <c:tx>
            <c:strRef>
              <c:f>'Weekly mass leached'!$A$30</c:f>
              <c:strCache>
                <c:ptCount val="1"/>
                <c:pt idx="0">
                  <c:v>Cell 2</c:v>
                </c:pt>
              </c:strCache>
            </c:strRef>
          </c:tx>
          <c:spPr>
            <a:ln w="19050" cap="rnd">
              <a:solidFill>
                <a:schemeClr val="dk1">
                  <a:tint val="55000"/>
                </a:schemeClr>
              </a:solidFill>
              <a:round/>
            </a:ln>
            <a:effectLst/>
          </c:spPr>
          <c:marker>
            <c:symbol val="x"/>
            <c:size val="6"/>
            <c:spPr>
              <a:noFill/>
              <a:ln w="9525">
                <a:solidFill>
                  <a:schemeClr val="dk1">
                    <a:tint val="55000"/>
                  </a:schemeClr>
                </a:solidFill>
              </a:ln>
              <a:effectLst/>
            </c:spPr>
          </c:marker>
          <c:xVal>
            <c:numRef>
              <c:f>'Weekly mass leached'!$A$32:$A$55</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leached'!$N$32:$N$55</c:f>
              <c:numCache>
                <c:formatCode>General</c:formatCode>
                <c:ptCount val="24"/>
                <c:pt idx="0">
                  <c:v>9.7499999999999998E-5</c:v>
                </c:pt>
                <c:pt idx="1">
                  <c:v>1.075E-4</c:v>
                </c:pt>
                <c:pt idx="2">
                  <c:v>1.1999999999999999E-4</c:v>
                </c:pt>
                <c:pt idx="3">
                  <c:v>1.6249999999999999E-4</c:v>
                </c:pt>
                <c:pt idx="4">
                  <c:v>1.3749999999999998E-4</c:v>
                </c:pt>
                <c:pt idx="5">
                  <c:v>1.4249999999999999E-4</c:v>
                </c:pt>
                <c:pt idx="6">
                  <c:v>1.8249999999999999E-4</c:v>
                </c:pt>
                <c:pt idx="7">
                  <c:v>1.9564999999999999E-4</c:v>
                </c:pt>
                <c:pt idx="8">
                  <c:v>2.3650000000000003E-4</c:v>
                </c:pt>
                <c:pt idx="9">
                  <c:v>5.8049999999999996E-4</c:v>
                </c:pt>
                <c:pt idx="10">
                  <c:v>1.0319999999999999E-3</c:v>
                </c:pt>
                <c:pt idx="11">
                  <c:v>1.0395E-2</c:v>
                </c:pt>
                <c:pt idx="12">
                  <c:v>1.155E-3</c:v>
                </c:pt>
                <c:pt idx="13">
                  <c:v>3.3599999999999998E-4</c:v>
                </c:pt>
                <c:pt idx="14">
                  <c:v>1.2264E-4</c:v>
                </c:pt>
                <c:pt idx="15">
                  <c:v>1.3436233752235586E-4</c:v>
                </c:pt>
                <c:pt idx="16">
                  <c:v>1.0471453786285446E-4</c:v>
                </c:pt>
                <c:pt idx="17">
                  <c:v>2.0424999999999998E-4</c:v>
                </c:pt>
                <c:pt idx="18">
                  <c:v>1.8167499999999998E-4</c:v>
                </c:pt>
                <c:pt idx="19">
                  <c:v>1.4799999999999999E-4</c:v>
                </c:pt>
                <c:pt idx="20">
                  <c:v>1.1880067885721992E-4</c:v>
                </c:pt>
                <c:pt idx="21">
                  <c:v>8.9455035535059382E-5</c:v>
                </c:pt>
                <c:pt idx="22">
                  <c:v>5.6994938142501946E-5</c:v>
                </c:pt>
                <c:pt idx="23">
                  <c:v>2.8054396204150738E-5</c:v>
                </c:pt>
              </c:numCache>
            </c:numRef>
          </c:yVal>
          <c:smooth val="0"/>
          <c:extLst>
            <c:ext xmlns:c16="http://schemas.microsoft.com/office/drawing/2014/chart" uri="{C3380CC4-5D6E-409C-BE32-E72D297353CC}">
              <c16:uniqueId val="{00000001-CE9C-42A7-99A9-19FCFD68D166}"/>
            </c:ext>
          </c:extLst>
        </c:ser>
        <c:ser>
          <c:idx val="2"/>
          <c:order val="2"/>
          <c:tx>
            <c:strRef>
              <c:f>'Weekly mass leached'!$A$58</c:f>
              <c:strCache>
                <c:ptCount val="1"/>
                <c:pt idx="0">
                  <c:v>Cell 3</c:v>
                </c:pt>
              </c:strCache>
            </c:strRef>
          </c:tx>
          <c:spPr>
            <a:ln w="19050" cap="rnd">
              <a:solidFill>
                <a:schemeClr val="dk1">
                  <a:tint val="75000"/>
                </a:schemeClr>
              </a:solidFill>
              <a:round/>
            </a:ln>
            <a:effectLst/>
          </c:spPr>
          <c:marker>
            <c:symbol val="square"/>
            <c:size val="6"/>
            <c:spPr>
              <a:solidFill>
                <a:schemeClr val="dk1">
                  <a:tint val="75000"/>
                </a:schemeClr>
              </a:solidFill>
              <a:ln w="9525">
                <a:solidFill>
                  <a:schemeClr val="dk1">
                    <a:tint val="75000"/>
                  </a:schemeClr>
                </a:solidFill>
              </a:ln>
              <a:effectLst/>
            </c:spPr>
          </c:marker>
          <c:xVal>
            <c:numRef>
              <c:f>'Weekly mass leached'!$A$60:$A$83</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leached'!$N$60:$N$83</c:f>
              <c:numCache>
                <c:formatCode>General</c:formatCode>
                <c:ptCount val="24"/>
                <c:pt idx="0">
                  <c:v>1.125E-4</c:v>
                </c:pt>
                <c:pt idx="1">
                  <c:v>9.2499999999999999E-5</c:v>
                </c:pt>
                <c:pt idx="2">
                  <c:v>1.6999999999999999E-4</c:v>
                </c:pt>
                <c:pt idx="3">
                  <c:v>2.3249999999999999E-4</c:v>
                </c:pt>
                <c:pt idx="4">
                  <c:v>2.5000000000000001E-4</c:v>
                </c:pt>
                <c:pt idx="5">
                  <c:v>1.8249999999999999E-4</c:v>
                </c:pt>
                <c:pt idx="6">
                  <c:v>2.3249999999999999E-4</c:v>
                </c:pt>
                <c:pt idx="7">
                  <c:v>3.01E-4</c:v>
                </c:pt>
                <c:pt idx="8">
                  <c:v>3.01E-4</c:v>
                </c:pt>
                <c:pt idx="9">
                  <c:v>6.6649999999999999E-4</c:v>
                </c:pt>
                <c:pt idx="10">
                  <c:v>1.075E-3</c:v>
                </c:pt>
                <c:pt idx="11">
                  <c:v>2.3100000000000003E-4</c:v>
                </c:pt>
                <c:pt idx="12">
                  <c:v>1.7249999999999999E-4</c:v>
                </c:pt>
                <c:pt idx="13">
                  <c:v>1.3804999999999999E-4</c:v>
                </c:pt>
                <c:pt idx="14">
                  <c:v>9.145E-5</c:v>
                </c:pt>
                <c:pt idx="15">
                  <c:v>1.6049210804890341E-4</c:v>
                </c:pt>
                <c:pt idx="16">
                  <c:v>1.0072415022893055E-4</c:v>
                </c:pt>
                <c:pt idx="17">
                  <c:v>3.8999999999999999E-5</c:v>
                </c:pt>
                <c:pt idx="18">
                  <c:v>3.7999999999999995E-5</c:v>
                </c:pt>
                <c:pt idx="19">
                  <c:v>2.4000000000000001E-5</c:v>
                </c:pt>
                <c:pt idx="20">
                  <c:v>1.8426521297138471E-5</c:v>
                </c:pt>
                <c:pt idx="21">
                  <c:v>1.1567738334849244E-5</c:v>
                </c:pt>
                <c:pt idx="22">
                  <c:v>1.3568889469733369E-5</c:v>
                </c:pt>
                <c:pt idx="23">
                  <c:v>1.4284736345189798E-5</c:v>
                </c:pt>
              </c:numCache>
            </c:numRef>
          </c:yVal>
          <c:smooth val="0"/>
          <c:extLst>
            <c:ext xmlns:c16="http://schemas.microsoft.com/office/drawing/2014/chart" uri="{C3380CC4-5D6E-409C-BE32-E72D297353CC}">
              <c16:uniqueId val="{00000002-CE9C-42A7-99A9-19FCFD68D166}"/>
            </c:ext>
          </c:extLst>
        </c:ser>
        <c:ser>
          <c:idx val="3"/>
          <c:order val="3"/>
          <c:tx>
            <c:strRef>
              <c:f>'Weekly mass leached'!$A$87</c:f>
              <c:strCache>
                <c:ptCount val="1"/>
                <c:pt idx="0">
                  <c:v>Cell 4</c:v>
                </c:pt>
              </c:strCache>
            </c:strRef>
          </c:tx>
          <c:spPr>
            <a:ln w="19050" cap="rnd">
              <a:solidFill>
                <a:schemeClr val="dk1">
                  <a:tint val="98500"/>
                </a:schemeClr>
              </a:solidFill>
              <a:round/>
            </a:ln>
            <a:effectLst/>
          </c:spPr>
          <c:marker>
            <c:symbol val="triangle"/>
            <c:size val="6"/>
            <c:spPr>
              <a:solidFill>
                <a:schemeClr val="dk1">
                  <a:tint val="98500"/>
                </a:schemeClr>
              </a:solidFill>
              <a:ln w="9525">
                <a:solidFill>
                  <a:schemeClr val="dk1">
                    <a:tint val="98500"/>
                  </a:schemeClr>
                </a:solidFill>
              </a:ln>
              <a:effectLst/>
            </c:spPr>
          </c:marker>
          <c:xVal>
            <c:numRef>
              <c:f>'Weekly mass leached'!$A$89:$A$112</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numCache>
            </c:numRef>
          </c:xVal>
          <c:yVal>
            <c:numRef>
              <c:f>'Weekly mass leached'!$N$89:$N$110</c:f>
              <c:numCache>
                <c:formatCode>General</c:formatCode>
                <c:ptCount val="22"/>
                <c:pt idx="0">
                  <c:v>1.55E-4</c:v>
                </c:pt>
                <c:pt idx="1">
                  <c:v>1.45E-4</c:v>
                </c:pt>
                <c:pt idx="2">
                  <c:v>2.075E-4</c:v>
                </c:pt>
                <c:pt idx="3">
                  <c:v>2.5000000000000001E-4</c:v>
                </c:pt>
                <c:pt idx="4">
                  <c:v>2.5000000000000001E-4</c:v>
                </c:pt>
                <c:pt idx="5">
                  <c:v>2.5000000000000001E-4</c:v>
                </c:pt>
                <c:pt idx="6">
                  <c:v>3.2499999999999999E-4</c:v>
                </c:pt>
                <c:pt idx="7">
                  <c:v>4.75E-4</c:v>
                </c:pt>
                <c:pt idx="8">
                  <c:v>6.7499999999999993E-4</c:v>
                </c:pt>
                <c:pt idx="9">
                  <c:v>1.2749999999999999E-3</c:v>
                </c:pt>
                <c:pt idx="10">
                  <c:v>1.9749999999999998E-3</c:v>
                </c:pt>
                <c:pt idx="11">
                  <c:v>2.7E-4</c:v>
                </c:pt>
                <c:pt idx="12">
                  <c:v>1.0423749999999999E-3</c:v>
                </c:pt>
                <c:pt idx="13">
                  <c:v>4.8111930514502927E-4</c:v>
                </c:pt>
                <c:pt idx="14">
                  <c:v>1.508156034792706E-4</c:v>
                </c:pt>
                <c:pt idx="15">
                  <c:v>6.369999999999999E-5</c:v>
                </c:pt>
                <c:pt idx="16">
                  <c:v>8.2999999999999998E-5</c:v>
                </c:pt>
                <c:pt idx="17">
                  <c:v>5.7800000000000002E-5</c:v>
                </c:pt>
                <c:pt idx="18">
                  <c:v>4.84215369389069E-5</c:v>
                </c:pt>
                <c:pt idx="19">
                  <c:v>2.5237689643087075E-5</c:v>
                </c:pt>
                <c:pt idx="20">
                  <c:v>2.8865488801973218E-5</c:v>
                </c:pt>
                <c:pt idx="21">
                  <c:v>3.0330057420023329E-5</c:v>
                </c:pt>
              </c:numCache>
            </c:numRef>
          </c:yVal>
          <c:smooth val="0"/>
          <c:extLst>
            <c:ext xmlns:c16="http://schemas.microsoft.com/office/drawing/2014/chart" uri="{C3380CC4-5D6E-409C-BE32-E72D297353CC}">
              <c16:uniqueId val="{00000003-CE9C-42A7-99A9-19FCFD68D166}"/>
            </c:ext>
          </c:extLst>
        </c:ser>
        <c:dLbls>
          <c:showLegendKey val="0"/>
          <c:showVal val="0"/>
          <c:showCatName val="0"/>
          <c:showSerName val="0"/>
          <c:showPercent val="0"/>
          <c:showBubbleSize val="0"/>
        </c:dLbls>
        <c:axId val="620392320"/>
        <c:axId val="620393280"/>
      </c:scatterChart>
      <c:valAx>
        <c:axId val="62039232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i="0" u="none" strike="noStrike" kern="1200" baseline="0">
                    <a:solidFill>
                      <a:schemeClr val="tx1"/>
                    </a:solidFill>
                    <a:effectLst/>
                    <a:latin typeface="Times New Roman" panose="02020603050405020304" pitchFamily="18" charset="0"/>
                    <a:cs typeface="Times New Roman" panose="02020603050405020304" pitchFamily="18" charset="0"/>
                  </a:rPr>
                  <a:t>Leaching cycle</a:t>
                </a:r>
                <a:r>
                  <a:rPr lang="sv-SE" sz="1600" b="1" i="0" u="none" strike="noStrike" kern="1200" baseline="0">
                    <a:solidFill>
                      <a:schemeClr val="tx1"/>
                    </a:solidFill>
                    <a:latin typeface="Times New Roman" panose="02020603050405020304" pitchFamily="18" charset="0"/>
                    <a:cs typeface="Times New Roman" panose="02020603050405020304" pitchFamily="18" charset="0"/>
                  </a:rPr>
                  <a:t> </a:t>
                </a:r>
                <a:endParaRPr lang="sv-SE" sz="3200" b="1" i="0" u="none" strike="noStrike" kern="1200" baseline="0">
                  <a:solidFill>
                    <a:schemeClr val="tx1"/>
                  </a:solidFill>
                  <a:latin typeface="Times New Roman" panose="02020603050405020304" pitchFamily="18" charset="0"/>
                  <a:cs typeface="Times New Roman" panose="02020603050405020304" pitchFamily="18" charset="0"/>
                </a:endParaRPr>
              </a:p>
            </c:rich>
          </c:tx>
          <c:layout>
            <c:manualLayout>
              <c:xMode val="edge"/>
              <c:yMode val="edge"/>
              <c:x val="0.38806328563348319"/>
              <c:y val="0.853226267114545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3280"/>
        <c:crossesAt val="1.0000000000000004E-5"/>
        <c:crossBetween val="midCat"/>
      </c:valAx>
      <c:valAx>
        <c:axId val="620393280"/>
        <c:scaling>
          <c:logBase val="10"/>
          <c:orientation val="minMax"/>
          <c:max val="0.1"/>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mg</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in"/>
        <c:tickLblPos val="nextTo"/>
        <c:spPr>
          <a:noFill/>
          <a:ln w="9525" cap="flat" cmpd="sng" algn="ctr">
            <a:solidFill>
              <a:schemeClr val="tx1"/>
            </a:solidFill>
            <a:round/>
          </a:ln>
          <a:effectLst/>
        </c:spPr>
        <c:txPr>
          <a:bodyPr rot="-60000000" spcFirstLastPara="1" vertOverflow="ellipsis" vert="horz" wrap="square" anchor="ctr" anchorCtr="1"/>
          <a:lstStyle/>
          <a:p>
            <a:pPr>
              <a:defRPr sz="105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2320"/>
        <c:crosses val="autoZero"/>
        <c:crossBetween val="midCat"/>
      </c:valAx>
      <c:spPr>
        <a:noFill/>
        <a:ln>
          <a:solidFill>
            <a:schemeClr val="tx1"/>
          </a:solidFill>
        </a:ln>
        <a:effectLst/>
      </c:spPr>
    </c:plotArea>
    <c:legend>
      <c:legendPos val="b"/>
      <c:layout>
        <c:manualLayout>
          <c:xMode val="edge"/>
          <c:yMode val="edge"/>
          <c:x val="0.11523352740516554"/>
          <c:y val="0.92371625815113267"/>
          <c:w val="0.75687698191586594"/>
          <c:h val="7.6215661786676311E-2"/>
        </c:manualLayout>
      </c:layout>
      <c:overlay val="0"/>
      <c:spPr>
        <a:noFill/>
        <a:ln>
          <a:noFill/>
        </a:ln>
        <a:effectLst/>
      </c:spPr>
      <c:txPr>
        <a:bodyPr rot="0" spcFirstLastPara="1" vertOverflow="ellipsis" vert="horz" wrap="square" anchor="ctr" anchorCtr="1"/>
        <a:lstStyle/>
        <a:p>
          <a:pPr>
            <a:defRPr sz="1400" b="1"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Times New Roman" panose="02020603050405020304" pitchFamily="18" charset="0"/>
          <a:cs typeface="Times New Roman" panose="02020603050405020304" pitchFamily="18" charset="0"/>
        </a:defRPr>
      </a:pPr>
      <a:endParaRPr lang="sv-SE"/>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Cu</a:t>
            </a:r>
          </a:p>
          <a:p>
            <a:pPr>
              <a:defRPr/>
            </a:pPr>
            <a:endParaRPr lang="sv-SE" sz="1600" b="1">
              <a:solidFill>
                <a:schemeClr val="tx1"/>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autoTitleDeleted val="0"/>
    <c:plotArea>
      <c:layout>
        <c:manualLayout>
          <c:layoutTarget val="inner"/>
          <c:xMode val="edge"/>
          <c:yMode val="edge"/>
          <c:x val="0.17638481815151766"/>
          <c:y val="0.11380195619602365"/>
          <c:w val="0.78556721126471574"/>
          <c:h val="0.67935867909590719"/>
        </c:manualLayout>
      </c:layout>
      <c:scatterChart>
        <c:scatterStyle val="lineMarker"/>
        <c:varyColors val="0"/>
        <c:ser>
          <c:idx val="0"/>
          <c:order val="0"/>
          <c:tx>
            <c:strRef>
              <c:f>'Weekly mass leached'!$A$2</c:f>
              <c:strCache>
                <c:ptCount val="1"/>
                <c:pt idx="0">
                  <c:v>Cell 1</c:v>
                </c:pt>
              </c:strCache>
            </c:strRef>
          </c:tx>
          <c:spPr>
            <a:ln w="19050" cap="rnd">
              <a:solidFill>
                <a:schemeClr val="dk1">
                  <a:tint val="88500"/>
                </a:schemeClr>
              </a:solidFill>
              <a:round/>
            </a:ln>
            <a:effectLst/>
          </c:spPr>
          <c:marker>
            <c:symbol val="circle"/>
            <c:size val="6"/>
            <c:spPr>
              <a:solidFill>
                <a:schemeClr val="dk1">
                  <a:tint val="88500"/>
                </a:schemeClr>
              </a:solidFill>
              <a:ln w="9525">
                <a:solidFill>
                  <a:schemeClr val="dk1">
                    <a:tint val="88500"/>
                  </a:schemeClr>
                </a:solidFill>
              </a:ln>
              <a:effectLst/>
            </c:spPr>
          </c:marker>
          <c:xVal>
            <c:numRef>
              <c:f>'Weekly mass leached'!$A$4:$A$27</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leached'!$Q$4:$Q$27</c:f>
              <c:numCache>
                <c:formatCode>General</c:formatCode>
                <c:ptCount val="24"/>
                <c:pt idx="0">
                  <c:v>6.2500000000000001E-5</c:v>
                </c:pt>
                <c:pt idx="1">
                  <c:v>3.7500000000000001E-4</c:v>
                </c:pt>
                <c:pt idx="2">
                  <c:v>5.7499999999999999E-4</c:v>
                </c:pt>
                <c:pt idx="3">
                  <c:v>1.175E-4</c:v>
                </c:pt>
                <c:pt idx="4">
                  <c:v>1.35E-4</c:v>
                </c:pt>
                <c:pt idx="5">
                  <c:v>6.2500000000000001E-4</c:v>
                </c:pt>
                <c:pt idx="6">
                  <c:v>2.7499999999999996E-4</c:v>
                </c:pt>
                <c:pt idx="7">
                  <c:v>3.5E-4</c:v>
                </c:pt>
                <c:pt idx="8">
                  <c:v>5.7499999999999999E-4</c:v>
                </c:pt>
                <c:pt idx="9">
                  <c:v>1.1125E-3</c:v>
                </c:pt>
                <c:pt idx="10">
                  <c:v>2.7499999999999998E-3</c:v>
                </c:pt>
                <c:pt idx="11">
                  <c:v>1.1179999999999999E-3</c:v>
                </c:pt>
                <c:pt idx="12">
                  <c:v>1.6339999999999998E-3</c:v>
                </c:pt>
                <c:pt idx="13">
                  <c:v>1.869E-3</c:v>
                </c:pt>
                <c:pt idx="14">
                  <c:v>1.7799999999999999E-3</c:v>
                </c:pt>
                <c:pt idx="15">
                  <c:v>1.2783317751202338E-3</c:v>
                </c:pt>
                <c:pt idx="16">
                  <c:v>1.1728856175364849E-3</c:v>
                </c:pt>
                <c:pt idx="17">
                  <c:v>2.3382500000000001E-3</c:v>
                </c:pt>
                <c:pt idx="18">
                  <c:v>3.6366249999999997E-3</c:v>
                </c:pt>
                <c:pt idx="19">
                  <c:v>5.1449999999999994E-3</c:v>
                </c:pt>
                <c:pt idx="20">
                  <c:v>5.417100604659341E-3</c:v>
                </c:pt>
                <c:pt idx="21">
                  <c:v>5.8992012093186819E-3</c:v>
                </c:pt>
                <c:pt idx="22">
                  <c:v>6.0855613643165524E-3</c:v>
                </c:pt>
                <c:pt idx="23">
                  <c:v>6.2719215193144228E-3</c:v>
                </c:pt>
              </c:numCache>
            </c:numRef>
          </c:yVal>
          <c:smooth val="0"/>
          <c:extLst>
            <c:ext xmlns:c16="http://schemas.microsoft.com/office/drawing/2014/chart" uri="{C3380CC4-5D6E-409C-BE32-E72D297353CC}">
              <c16:uniqueId val="{00000000-C631-4D9D-BE3B-97270164054B}"/>
            </c:ext>
          </c:extLst>
        </c:ser>
        <c:ser>
          <c:idx val="1"/>
          <c:order val="1"/>
          <c:tx>
            <c:strRef>
              <c:f>'Weekly mass leached'!$A$30</c:f>
              <c:strCache>
                <c:ptCount val="1"/>
                <c:pt idx="0">
                  <c:v>Cell 2</c:v>
                </c:pt>
              </c:strCache>
            </c:strRef>
          </c:tx>
          <c:spPr>
            <a:ln w="19050" cap="rnd">
              <a:solidFill>
                <a:schemeClr val="dk1">
                  <a:tint val="55000"/>
                </a:schemeClr>
              </a:solidFill>
              <a:round/>
            </a:ln>
            <a:effectLst/>
          </c:spPr>
          <c:marker>
            <c:symbol val="x"/>
            <c:size val="6"/>
            <c:spPr>
              <a:noFill/>
              <a:ln w="9525">
                <a:solidFill>
                  <a:schemeClr val="dk1">
                    <a:tint val="55000"/>
                  </a:schemeClr>
                </a:solidFill>
              </a:ln>
              <a:effectLst/>
            </c:spPr>
          </c:marker>
          <c:xVal>
            <c:numRef>
              <c:f>'Weekly mass leached'!$A$32:$A$55</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leached'!$Q$32:$Q$55</c:f>
              <c:numCache>
                <c:formatCode>General</c:formatCode>
                <c:ptCount val="24"/>
                <c:pt idx="0">
                  <c:v>1.325E-5</c:v>
                </c:pt>
                <c:pt idx="1">
                  <c:v>3.2499999999999997E-5</c:v>
                </c:pt>
                <c:pt idx="2">
                  <c:v>6.4999999999999994E-5</c:v>
                </c:pt>
                <c:pt idx="3">
                  <c:v>1.8999999999999998E-4</c:v>
                </c:pt>
                <c:pt idx="4">
                  <c:v>6.7500000000000001E-5</c:v>
                </c:pt>
                <c:pt idx="5">
                  <c:v>3.2499999999999999E-4</c:v>
                </c:pt>
                <c:pt idx="6">
                  <c:v>1.3749999999999998E-4</c:v>
                </c:pt>
                <c:pt idx="7">
                  <c:v>1.5479999999999997E-4</c:v>
                </c:pt>
                <c:pt idx="8">
                  <c:v>3.8699999999999992E-5</c:v>
                </c:pt>
                <c:pt idx="9">
                  <c:v>1.5265E-4</c:v>
                </c:pt>
                <c:pt idx="10">
                  <c:v>3.01E-4</c:v>
                </c:pt>
                <c:pt idx="11">
                  <c:v>9.0299999999999991E-2</c:v>
                </c:pt>
                <c:pt idx="12">
                  <c:v>1.0499999999999999E-2</c:v>
                </c:pt>
                <c:pt idx="13">
                  <c:v>2.6249999999999997E-3</c:v>
                </c:pt>
                <c:pt idx="14">
                  <c:v>6.5519999999999988E-4</c:v>
                </c:pt>
                <c:pt idx="15">
                  <c:v>1.0625657682941699E-3</c:v>
                </c:pt>
                <c:pt idx="16">
                  <c:v>1.0270440117339239E-3</c:v>
                </c:pt>
                <c:pt idx="17">
                  <c:v>2.3649999999999999E-3</c:v>
                </c:pt>
                <c:pt idx="18">
                  <c:v>2.0102499999999999E-3</c:v>
                </c:pt>
                <c:pt idx="19">
                  <c:v>1.5399999999999999E-3</c:v>
                </c:pt>
                <c:pt idx="20">
                  <c:v>1.378120521089952E-3</c:v>
                </c:pt>
                <c:pt idx="21">
                  <c:v>1.2543328155073326E-3</c:v>
                </c:pt>
                <c:pt idx="22">
                  <c:v>7.3162052199908165E-4</c:v>
                </c:pt>
                <c:pt idx="23">
                  <c:v>2.6707123807924839E-4</c:v>
                </c:pt>
              </c:numCache>
            </c:numRef>
          </c:yVal>
          <c:smooth val="0"/>
          <c:extLst>
            <c:ext xmlns:c16="http://schemas.microsoft.com/office/drawing/2014/chart" uri="{C3380CC4-5D6E-409C-BE32-E72D297353CC}">
              <c16:uniqueId val="{00000001-C631-4D9D-BE3B-97270164054B}"/>
            </c:ext>
          </c:extLst>
        </c:ser>
        <c:ser>
          <c:idx val="2"/>
          <c:order val="2"/>
          <c:tx>
            <c:strRef>
              <c:f>'Weekly mass leached'!$A$58</c:f>
              <c:strCache>
                <c:ptCount val="1"/>
                <c:pt idx="0">
                  <c:v>Cell 3</c:v>
                </c:pt>
              </c:strCache>
            </c:strRef>
          </c:tx>
          <c:spPr>
            <a:ln w="19050" cap="rnd">
              <a:solidFill>
                <a:schemeClr val="dk1">
                  <a:tint val="75000"/>
                </a:schemeClr>
              </a:solidFill>
              <a:round/>
            </a:ln>
            <a:effectLst/>
          </c:spPr>
          <c:marker>
            <c:symbol val="square"/>
            <c:size val="6"/>
            <c:spPr>
              <a:solidFill>
                <a:schemeClr val="dk1">
                  <a:tint val="75000"/>
                </a:schemeClr>
              </a:solidFill>
              <a:ln w="9525">
                <a:solidFill>
                  <a:schemeClr val="dk1">
                    <a:tint val="75000"/>
                  </a:schemeClr>
                </a:solidFill>
              </a:ln>
              <a:effectLst/>
            </c:spPr>
          </c:marker>
          <c:xVal>
            <c:numRef>
              <c:f>'Weekly mass leached'!$A$60:$A$83</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leached'!$Q$60:$Q$83</c:f>
              <c:numCache>
                <c:formatCode>General</c:formatCode>
                <c:ptCount val="24"/>
                <c:pt idx="0">
                  <c:v>1.1749999999999999E-5</c:v>
                </c:pt>
                <c:pt idx="1">
                  <c:v>1.2999999999999999E-4</c:v>
                </c:pt>
                <c:pt idx="2">
                  <c:v>4.4999999999999996E-5</c:v>
                </c:pt>
                <c:pt idx="3">
                  <c:v>1.4249999999999999E-4</c:v>
                </c:pt>
                <c:pt idx="4">
                  <c:v>1.2749999999999998E-4</c:v>
                </c:pt>
                <c:pt idx="5">
                  <c:v>2.7499999999999996E-4</c:v>
                </c:pt>
                <c:pt idx="6">
                  <c:v>5.2499999999999995E-5</c:v>
                </c:pt>
                <c:pt idx="7">
                  <c:v>5.8050000000000002E-5</c:v>
                </c:pt>
                <c:pt idx="8">
                  <c:v>4.515E-5</c:v>
                </c:pt>
                <c:pt idx="9">
                  <c:v>1.1394999999999999E-4</c:v>
                </c:pt>
                <c:pt idx="10">
                  <c:v>5.375E-4</c:v>
                </c:pt>
                <c:pt idx="11">
                  <c:v>4.1999999999999997E-3</c:v>
                </c:pt>
                <c:pt idx="12">
                  <c:v>1.8974999999999999E-3</c:v>
                </c:pt>
                <c:pt idx="13">
                  <c:v>9.1614999999999991E-4</c:v>
                </c:pt>
                <c:pt idx="14">
                  <c:v>1.6224999999999999E-4</c:v>
                </c:pt>
                <c:pt idx="15">
                  <c:v>2.7659586349916104E-4</c:v>
                </c:pt>
                <c:pt idx="16">
                  <c:v>1.6952206574664583E-4</c:v>
                </c:pt>
                <c:pt idx="17">
                  <c:v>1.0949999999999999E-4</c:v>
                </c:pt>
                <c:pt idx="18">
                  <c:v>1.1499999999999998E-4</c:v>
                </c:pt>
                <c:pt idx="19">
                  <c:v>8.3999999999999995E-5</c:v>
                </c:pt>
                <c:pt idx="20">
                  <c:v>9.51828101695952E-5</c:v>
                </c:pt>
                <c:pt idx="21">
                  <c:v>9.5729058305271341E-5</c:v>
                </c:pt>
                <c:pt idx="22">
                  <c:v>7.1219658783446194E-5</c:v>
                </c:pt>
                <c:pt idx="23">
                  <c:v>3.6073697227701997E-5</c:v>
                </c:pt>
              </c:numCache>
            </c:numRef>
          </c:yVal>
          <c:smooth val="0"/>
          <c:extLst>
            <c:ext xmlns:c16="http://schemas.microsoft.com/office/drawing/2014/chart" uri="{C3380CC4-5D6E-409C-BE32-E72D297353CC}">
              <c16:uniqueId val="{00000002-C631-4D9D-BE3B-97270164054B}"/>
            </c:ext>
          </c:extLst>
        </c:ser>
        <c:ser>
          <c:idx val="3"/>
          <c:order val="3"/>
          <c:tx>
            <c:strRef>
              <c:f>'Weekly mass leached'!$A$87</c:f>
              <c:strCache>
                <c:ptCount val="1"/>
                <c:pt idx="0">
                  <c:v>Cell 4</c:v>
                </c:pt>
              </c:strCache>
            </c:strRef>
          </c:tx>
          <c:spPr>
            <a:ln w="19050" cap="rnd">
              <a:solidFill>
                <a:schemeClr val="dk1">
                  <a:tint val="98500"/>
                </a:schemeClr>
              </a:solidFill>
              <a:round/>
            </a:ln>
            <a:effectLst/>
          </c:spPr>
          <c:marker>
            <c:symbol val="triangle"/>
            <c:size val="6"/>
            <c:spPr>
              <a:solidFill>
                <a:schemeClr val="dk1">
                  <a:tint val="98500"/>
                </a:schemeClr>
              </a:solidFill>
              <a:ln w="9525">
                <a:solidFill>
                  <a:schemeClr val="dk1">
                    <a:tint val="98500"/>
                  </a:schemeClr>
                </a:solidFill>
              </a:ln>
              <a:effectLst/>
            </c:spPr>
          </c:marker>
          <c:xVal>
            <c:numRef>
              <c:f>'Weekly mass leached'!$A$89:$A$112</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numCache>
            </c:numRef>
          </c:xVal>
          <c:yVal>
            <c:numRef>
              <c:f>'Weekly mass leached'!$Q$89:$Q$110</c:f>
              <c:numCache>
                <c:formatCode>General</c:formatCode>
                <c:ptCount val="22"/>
                <c:pt idx="0">
                  <c:v>1.0499999999999999E-5</c:v>
                </c:pt>
                <c:pt idx="1">
                  <c:v>8.25E-5</c:v>
                </c:pt>
                <c:pt idx="2">
                  <c:v>7.9999999999999996E-6</c:v>
                </c:pt>
                <c:pt idx="3">
                  <c:v>3.7499999999999997E-5</c:v>
                </c:pt>
                <c:pt idx="4">
                  <c:v>3.7499999999999997E-5</c:v>
                </c:pt>
                <c:pt idx="5">
                  <c:v>1.1999999999999999E-4</c:v>
                </c:pt>
                <c:pt idx="6">
                  <c:v>1.35E-4</c:v>
                </c:pt>
                <c:pt idx="7">
                  <c:v>8.1249999999999996E-5</c:v>
                </c:pt>
                <c:pt idx="8">
                  <c:v>1.6750000000000001E-4</c:v>
                </c:pt>
                <c:pt idx="9">
                  <c:v>4.75E-4</c:v>
                </c:pt>
                <c:pt idx="10">
                  <c:v>7.2499999999999995E-4</c:v>
                </c:pt>
                <c:pt idx="11">
                  <c:v>1.0349999999999999E-3</c:v>
                </c:pt>
                <c:pt idx="12">
                  <c:v>4.0349999999999995E-3</c:v>
                </c:pt>
                <c:pt idx="13">
                  <c:v>3.577376921055293E-3</c:v>
                </c:pt>
                <c:pt idx="14">
                  <c:v>9.6446558721909536E-4</c:v>
                </c:pt>
                <c:pt idx="15">
                  <c:v>1.6899999999999999E-4</c:v>
                </c:pt>
                <c:pt idx="16">
                  <c:v>1.9799999999999999E-4</c:v>
                </c:pt>
                <c:pt idx="17">
                  <c:v>1.1559999999999999E-4</c:v>
                </c:pt>
                <c:pt idx="18">
                  <c:v>1.2095539758628181E-4</c:v>
                </c:pt>
                <c:pt idx="19">
                  <c:v>9.2671945775993147E-5</c:v>
                </c:pt>
                <c:pt idx="20">
                  <c:v>8.7436573581209162E-5</c:v>
                </c:pt>
                <c:pt idx="21">
                  <c:v>7.4257891748482868E-5</c:v>
                </c:pt>
              </c:numCache>
            </c:numRef>
          </c:yVal>
          <c:smooth val="0"/>
          <c:extLst>
            <c:ext xmlns:c16="http://schemas.microsoft.com/office/drawing/2014/chart" uri="{C3380CC4-5D6E-409C-BE32-E72D297353CC}">
              <c16:uniqueId val="{00000003-C631-4D9D-BE3B-97270164054B}"/>
            </c:ext>
          </c:extLst>
        </c:ser>
        <c:dLbls>
          <c:showLegendKey val="0"/>
          <c:showVal val="0"/>
          <c:showCatName val="0"/>
          <c:showSerName val="0"/>
          <c:showPercent val="0"/>
          <c:showBubbleSize val="0"/>
        </c:dLbls>
        <c:axId val="620392320"/>
        <c:axId val="620393280"/>
      </c:scatterChart>
      <c:valAx>
        <c:axId val="62039232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i="0" u="none" strike="noStrike" kern="1200" baseline="0">
                    <a:solidFill>
                      <a:schemeClr val="tx1"/>
                    </a:solidFill>
                    <a:effectLst/>
                    <a:latin typeface="Times New Roman" panose="02020603050405020304" pitchFamily="18" charset="0"/>
                    <a:cs typeface="Times New Roman" panose="02020603050405020304" pitchFamily="18" charset="0"/>
                  </a:rPr>
                  <a:t>Leaching cycle</a:t>
                </a:r>
                <a:r>
                  <a:rPr lang="sv-SE" sz="1600" b="1" i="0" u="none" strike="noStrike" kern="1200" baseline="0">
                    <a:solidFill>
                      <a:schemeClr val="tx1"/>
                    </a:solidFill>
                    <a:latin typeface="Times New Roman" panose="02020603050405020304" pitchFamily="18" charset="0"/>
                    <a:cs typeface="Times New Roman" panose="02020603050405020304" pitchFamily="18" charset="0"/>
                  </a:rPr>
                  <a:t> </a:t>
                </a:r>
                <a:endParaRPr lang="sv-SE" sz="3200" b="1" i="0" u="none" strike="noStrike" kern="1200" baseline="0">
                  <a:solidFill>
                    <a:schemeClr val="tx1"/>
                  </a:solidFill>
                  <a:latin typeface="Times New Roman" panose="02020603050405020304" pitchFamily="18" charset="0"/>
                  <a:cs typeface="Times New Roman" panose="02020603050405020304" pitchFamily="18" charset="0"/>
                </a:endParaRPr>
              </a:p>
            </c:rich>
          </c:tx>
          <c:layout>
            <c:manualLayout>
              <c:xMode val="edge"/>
              <c:yMode val="edge"/>
              <c:x val="0.40024466944522141"/>
              <c:y val="0.856510035856291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3280"/>
        <c:crossesAt val="1.0000000000000004E-6"/>
        <c:crossBetween val="midCat"/>
      </c:valAx>
      <c:valAx>
        <c:axId val="620393280"/>
        <c:scaling>
          <c:logBase val="10"/>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mg</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in"/>
        <c:tickLblPos val="nextTo"/>
        <c:spPr>
          <a:noFill/>
          <a:ln w="9525" cap="flat" cmpd="sng" algn="ctr">
            <a:solidFill>
              <a:schemeClr val="tx1"/>
            </a:solidFill>
            <a:round/>
          </a:ln>
          <a:effectLst/>
        </c:spPr>
        <c:txPr>
          <a:bodyPr rot="-60000000" spcFirstLastPara="1" vertOverflow="ellipsis" vert="horz" wrap="square" anchor="ctr" anchorCtr="1"/>
          <a:lstStyle/>
          <a:p>
            <a:pPr>
              <a:defRPr sz="105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2320"/>
        <c:crosses val="autoZero"/>
        <c:crossBetween val="midCat"/>
      </c:valAx>
      <c:spPr>
        <a:noFill/>
        <a:ln>
          <a:solidFill>
            <a:schemeClr val="tx1"/>
          </a:solidFill>
        </a:ln>
        <a:effectLst/>
      </c:spPr>
    </c:plotArea>
    <c:legend>
      <c:legendPos val="b"/>
      <c:layout>
        <c:manualLayout>
          <c:xMode val="edge"/>
          <c:yMode val="edge"/>
          <c:x val="0.11523352740516554"/>
          <c:y val="0.92371625815113267"/>
          <c:w val="0.75687698191586594"/>
          <c:h val="7.6215661786676311E-2"/>
        </c:manualLayout>
      </c:layout>
      <c:overlay val="0"/>
      <c:spPr>
        <a:noFill/>
        <a:ln>
          <a:noFill/>
        </a:ln>
        <a:effectLst/>
      </c:spPr>
      <c:txPr>
        <a:bodyPr rot="0" spcFirstLastPara="1" vertOverflow="ellipsis" vert="horz" wrap="square" anchor="ctr" anchorCtr="1"/>
        <a:lstStyle/>
        <a:p>
          <a:pPr>
            <a:defRPr sz="1400" b="1"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Times New Roman" panose="02020603050405020304" pitchFamily="18" charset="0"/>
          <a:cs typeface="Times New Roman" panose="02020603050405020304" pitchFamily="18" charset="0"/>
        </a:defRPr>
      </a:pPr>
      <a:endParaRPr lang="sv-SE"/>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1" i="0" u="none" strike="noStrike" kern="1200" spc="0" baseline="0">
                <a:solidFill>
                  <a:schemeClr val="tx1"/>
                </a:solidFill>
                <a:latin typeface="Times New Roman" panose="02020603050405020304" pitchFamily="18" charset="0"/>
                <a:ea typeface="+mn-ea"/>
                <a:cs typeface="Times New Roman" panose="02020603050405020304" pitchFamily="18" charset="0"/>
              </a:defRPr>
            </a:pPr>
            <a:r>
              <a:rPr lang="sv-SE" sz="1600" b="1">
                <a:solidFill>
                  <a:schemeClr val="tx1"/>
                </a:solidFill>
              </a:rPr>
              <a:t>Mn</a:t>
            </a:r>
          </a:p>
          <a:p>
            <a:pPr>
              <a:defRPr b="1">
                <a:solidFill>
                  <a:schemeClr val="tx1"/>
                </a:solidFill>
              </a:defRPr>
            </a:pPr>
            <a:endParaRPr lang="sv-SE" sz="1600" b="1">
              <a:solidFill>
                <a:schemeClr val="tx1"/>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solidFill>
              <a:latin typeface="Times New Roman" panose="02020603050405020304" pitchFamily="18" charset="0"/>
              <a:ea typeface="+mn-ea"/>
              <a:cs typeface="Times New Roman" panose="02020603050405020304" pitchFamily="18" charset="0"/>
            </a:defRPr>
          </a:pPr>
          <a:endParaRPr lang="sv-SE"/>
        </a:p>
      </c:txPr>
    </c:title>
    <c:autoTitleDeleted val="0"/>
    <c:plotArea>
      <c:layout>
        <c:manualLayout>
          <c:layoutTarget val="inner"/>
          <c:xMode val="edge"/>
          <c:yMode val="edge"/>
          <c:x val="0.14391934892250369"/>
          <c:y val="0.110238703796307"/>
          <c:w val="0.78556721126471574"/>
          <c:h val="0.67935867909590719"/>
        </c:manualLayout>
      </c:layout>
      <c:scatterChart>
        <c:scatterStyle val="lineMarker"/>
        <c:varyColors val="0"/>
        <c:ser>
          <c:idx val="0"/>
          <c:order val="0"/>
          <c:tx>
            <c:strRef>
              <c:f>'Weekly mass leached'!$A$2</c:f>
              <c:strCache>
                <c:ptCount val="1"/>
                <c:pt idx="0">
                  <c:v>Cell 1</c:v>
                </c:pt>
              </c:strCache>
            </c:strRef>
          </c:tx>
          <c:spPr>
            <a:ln w="19050" cap="rnd">
              <a:solidFill>
                <a:schemeClr val="dk1">
                  <a:tint val="88500"/>
                </a:schemeClr>
              </a:solidFill>
              <a:round/>
            </a:ln>
            <a:effectLst/>
          </c:spPr>
          <c:marker>
            <c:symbol val="circle"/>
            <c:size val="6"/>
            <c:spPr>
              <a:solidFill>
                <a:schemeClr val="dk1">
                  <a:tint val="88500"/>
                </a:schemeClr>
              </a:solidFill>
              <a:ln w="9525">
                <a:solidFill>
                  <a:schemeClr val="dk1">
                    <a:tint val="88500"/>
                  </a:schemeClr>
                </a:solidFill>
              </a:ln>
              <a:effectLst/>
            </c:spPr>
          </c:marker>
          <c:xVal>
            <c:numRef>
              <c:f>'Weekly mass leached'!$A$4:$A$27</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leached'!$AI$4:$AI$27</c:f>
              <c:numCache>
                <c:formatCode>General</c:formatCode>
                <c:ptCount val="24"/>
                <c:pt idx="0">
                  <c:v>1.0499999999999999E-2</c:v>
                </c:pt>
                <c:pt idx="1">
                  <c:v>5.0000000000000001E-3</c:v>
                </c:pt>
                <c:pt idx="2">
                  <c:v>4.4999999999999997E-3</c:v>
                </c:pt>
                <c:pt idx="3">
                  <c:v>5.0000000000000001E-3</c:v>
                </c:pt>
                <c:pt idx="4">
                  <c:v>3.7499999999999999E-3</c:v>
                </c:pt>
                <c:pt idx="5">
                  <c:v>4.7499999999999999E-3</c:v>
                </c:pt>
                <c:pt idx="6">
                  <c:v>6.0000000000000001E-3</c:v>
                </c:pt>
                <c:pt idx="7">
                  <c:v>8.7499999999999991E-3</c:v>
                </c:pt>
                <c:pt idx="8">
                  <c:v>9.6249999999999999E-3</c:v>
                </c:pt>
                <c:pt idx="9">
                  <c:v>1.5625E-2</c:v>
                </c:pt>
                <c:pt idx="10">
                  <c:v>2.3125E-2</c:v>
                </c:pt>
                <c:pt idx="11">
                  <c:v>1.1609999999999999E-2</c:v>
                </c:pt>
                <c:pt idx="12">
                  <c:v>1.2039999999999999E-2</c:v>
                </c:pt>
                <c:pt idx="13">
                  <c:v>1.1235E-2</c:v>
                </c:pt>
                <c:pt idx="14">
                  <c:v>1.18E-2</c:v>
                </c:pt>
                <c:pt idx="15">
                  <c:v>8.0955177450250868E-3</c:v>
                </c:pt>
                <c:pt idx="16">
                  <c:v>6.7267725272056418E-3</c:v>
                </c:pt>
                <c:pt idx="17">
                  <c:v>1.3864999999999999E-2</c:v>
                </c:pt>
                <c:pt idx="18">
                  <c:v>2.2207499999999998E-2</c:v>
                </c:pt>
                <c:pt idx="19">
                  <c:v>3.1849999999999996E-2</c:v>
                </c:pt>
                <c:pt idx="20">
                  <c:v>3.0164600548454278E-2</c:v>
                </c:pt>
                <c:pt idx="21">
                  <c:v>2.9779201096908559E-2</c:v>
                </c:pt>
                <c:pt idx="22">
                  <c:v>2.7616556360917914E-2</c:v>
                </c:pt>
                <c:pt idx="23">
                  <c:v>2.5453911624927269E-2</c:v>
                </c:pt>
              </c:numCache>
            </c:numRef>
          </c:yVal>
          <c:smooth val="0"/>
          <c:extLst>
            <c:ext xmlns:c16="http://schemas.microsoft.com/office/drawing/2014/chart" uri="{C3380CC4-5D6E-409C-BE32-E72D297353CC}">
              <c16:uniqueId val="{00000000-61E1-4861-BC5E-ED87B3BCE3AD}"/>
            </c:ext>
          </c:extLst>
        </c:ser>
        <c:ser>
          <c:idx val="1"/>
          <c:order val="1"/>
          <c:tx>
            <c:strRef>
              <c:f>'Weekly mass leached'!$A$30</c:f>
              <c:strCache>
                <c:ptCount val="1"/>
                <c:pt idx="0">
                  <c:v>Cell 2</c:v>
                </c:pt>
              </c:strCache>
            </c:strRef>
          </c:tx>
          <c:spPr>
            <a:ln w="19050" cap="rnd">
              <a:solidFill>
                <a:schemeClr val="dk1">
                  <a:tint val="55000"/>
                </a:schemeClr>
              </a:solidFill>
              <a:round/>
            </a:ln>
            <a:effectLst/>
          </c:spPr>
          <c:marker>
            <c:symbol val="x"/>
            <c:size val="6"/>
            <c:spPr>
              <a:noFill/>
              <a:ln w="9525">
                <a:solidFill>
                  <a:schemeClr val="dk1">
                    <a:tint val="55000"/>
                  </a:schemeClr>
                </a:solidFill>
              </a:ln>
              <a:effectLst/>
            </c:spPr>
          </c:marker>
          <c:xVal>
            <c:numRef>
              <c:f>'Weekly mass leached'!$A$32:$A$55</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leached'!$AI$32:$AI$55</c:f>
              <c:numCache>
                <c:formatCode>General</c:formatCode>
                <c:ptCount val="24"/>
                <c:pt idx="0">
                  <c:v>6.7499999999999999E-3</c:v>
                </c:pt>
                <c:pt idx="1">
                  <c:v>4.2499999999999994E-3</c:v>
                </c:pt>
                <c:pt idx="2">
                  <c:v>4.0000000000000001E-3</c:v>
                </c:pt>
                <c:pt idx="3">
                  <c:v>5.7499999999999999E-3</c:v>
                </c:pt>
                <c:pt idx="4">
                  <c:v>4.4999999999999997E-3</c:v>
                </c:pt>
                <c:pt idx="5">
                  <c:v>4.4999999999999997E-3</c:v>
                </c:pt>
                <c:pt idx="6">
                  <c:v>5.2499999999999995E-3</c:v>
                </c:pt>
                <c:pt idx="7">
                  <c:v>6.0199999999999993E-3</c:v>
                </c:pt>
                <c:pt idx="8">
                  <c:v>7.3099999999999997E-3</c:v>
                </c:pt>
                <c:pt idx="9">
                  <c:v>1.5695000000000001E-2</c:v>
                </c:pt>
                <c:pt idx="10">
                  <c:v>2.58E-2</c:v>
                </c:pt>
                <c:pt idx="11">
                  <c:v>3.3599999999999998E-2</c:v>
                </c:pt>
                <c:pt idx="12">
                  <c:v>4.5149999999999999E-3</c:v>
                </c:pt>
                <c:pt idx="13">
                  <c:v>1.2599999999999998E-3</c:v>
                </c:pt>
                <c:pt idx="14">
                  <c:v>4.1999999999999996E-4</c:v>
                </c:pt>
                <c:pt idx="15">
                  <c:v>8.2707234043427418E-4</c:v>
                </c:pt>
                <c:pt idx="16">
                  <c:v>5.2754800299057759E-4</c:v>
                </c:pt>
                <c:pt idx="17">
                  <c:v>1.1609999999999999E-3</c:v>
                </c:pt>
                <c:pt idx="18">
                  <c:v>7.7399999999999995E-4</c:v>
                </c:pt>
                <c:pt idx="19">
                  <c:v>3.5999999999999997E-4</c:v>
                </c:pt>
                <c:pt idx="20">
                  <c:v>3.1854907956659079E-4</c:v>
                </c:pt>
                <c:pt idx="21">
                  <c:v>2.8499557668664881E-4</c:v>
                </c:pt>
                <c:pt idx="22">
                  <c:v>2.2340139283057265E-4</c:v>
                </c:pt>
                <c:pt idx="23">
                  <c:v>1.6756531441962814E-4</c:v>
                </c:pt>
              </c:numCache>
            </c:numRef>
          </c:yVal>
          <c:smooth val="0"/>
          <c:extLst>
            <c:ext xmlns:c16="http://schemas.microsoft.com/office/drawing/2014/chart" uri="{C3380CC4-5D6E-409C-BE32-E72D297353CC}">
              <c16:uniqueId val="{00000001-61E1-4861-BC5E-ED87B3BCE3AD}"/>
            </c:ext>
          </c:extLst>
        </c:ser>
        <c:ser>
          <c:idx val="2"/>
          <c:order val="2"/>
          <c:tx>
            <c:strRef>
              <c:f>'Weekly mass leached'!$A$58</c:f>
              <c:strCache>
                <c:ptCount val="1"/>
                <c:pt idx="0">
                  <c:v>Cell 3</c:v>
                </c:pt>
              </c:strCache>
            </c:strRef>
          </c:tx>
          <c:spPr>
            <a:ln w="19050" cap="rnd">
              <a:solidFill>
                <a:schemeClr val="dk1">
                  <a:tint val="75000"/>
                </a:schemeClr>
              </a:solidFill>
              <a:round/>
            </a:ln>
            <a:effectLst/>
          </c:spPr>
          <c:marker>
            <c:symbol val="square"/>
            <c:size val="6"/>
            <c:spPr>
              <a:solidFill>
                <a:schemeClr val="dk1">
                  <a:tint val="75000"/>
                </a:schemeClr>
              </a:solidFill>
              <a:ln w="9525">
                <a:solidFill>
                  <a:schemeClr val="dk1">
                    <a:tint val="75000"/>
                  </a:schemeClr>
                </a:solidFill>
              </a:ln>
              <a:effectLst/>
            </c:spPr>
          </c:marker>
          <c:xVal>
            <c:numRef>
              <c:f>'Weekly mass leached'!$A$60:$A$83</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leached'!$AI$60:$AI$83</c:f>
              <c:numCache>
                <c:formatCode>General</c:formatCode>
                <c:ptCount val="24"/>
                <c:pt idx="0">
                  <c:v>7.2499999999999995E-3</c:v>
                </c:pt>
                <c:pt idx="1">
                  <c:v>3.7499999999999999E-3</c:v>
                </c:pt>
                <c:pt idx="2">
                  <c:v>5.0000000000000001E-3</c:v>
                </c:pt>
                <c:pt idx="3">
                  <c:v>8.0000000000000002E-3</c:v>
                </c:pt>
                <c:pt idx="4">
                  <c:v>7.2499999999999995E-3</c:v>
                </c:pt>
                <c:pt idx="5">
                  <c:v>5.4999999999999997E-3</c:v>
                </c:pt>
                <c:pt idx="6">
                  <c:v>6.2499999999999995E-3</c:v>
                </c:pt>
                <c:pt idx="7">
                  <c:v>9.0299999999999998E-3</c:v>
                </c:pt>
                <c:pt idx="8">
                  <c:v>8.8149999999999999E-3</c:v>
                </c:pt>
                <c:pt idx="9">
                  <c:v>1.5910000000000001E-2</c:v>
                </c:pt>
                <c:pt idx="10">
                  <c:v>2.58E-2</c:v>
                </c:pt>
                <c:pt idx="11">
                  <c:v>1.155E-3</c:v>
                </c:pt>
                <c:pt idx="12">
                  <c:v>1.4375E-3</c:v>
                </c:pt>
                <c:pt idx="13">
                  <c:v>1.0792999999999998E-3</c:v>
                </c:pt>
                <c:pt idx="14">
                  <c:v>9.8824999999999998E-4</c:v>
                </c:pt>
                <c:pt idx="15">
                  <c:v>1.8647686377308763E-3</c:v>
                </c:pt>
                <c:pt idx="16">
                  <c:v>1.3237291849354854E-3</c:v>
                </c:pt>
                <c:pt idx="17">
                  <c:v>2.7E-4</c:v>
                </c:pt>
                <c:pt idx="18">
                  <c:v>2.4399999999999999E-4</c:v>
                </c:pt>
                <c:pt idx="19">
                  <c:v>1.2799999999999999E-4</c:v>
                </c:pt>
                <c:pt idx="20">
                  <c:v>1.2039229370260219E-4</c:v>
                </c:pt>
                <c:pt idx="21">
                  <c:v>1.0150612866468397E-4</c:v>
                </c:pt>
                <c:pt idx="22">
                  <c:v>8.2993798075250386E-5</c:v>
                </c:pt>
                <c:pt idx="23">
                  <c:v>5.3203008745296397E-5</c:v>
                </c:pt>
              </c:numCache>
            </c:numRef>
          </c:yVal>
          <c:smooth val="0"/>
          <c:extLst>
            <c:ext xmlns:c16="http://schemas.microsoft.com/office/drawing/2014/chart" uri="{C3380CC4-5D6E-409C-BE32-E72D297353CC}">
              <c16:uniqueId val="{00000002-61E1-4861-BC5E-ED87B3BCE3AD}"/>
            </c:ext>
          </c:extLst>
        </c:ser>
        <c:ser>
          <c:idx val="3"/>
          <c:order val="3"/>
          <c:tx>
            <c:strRef>
              <c:f>'Weekly mass leached'!$A$87</c:f>
              <c:strCache>
                <c:ptCount val="1"/>
                <c:pt idx="0">
                  <c:v>Cell 4</c:v>
                </c:pt>
              </c:strCache>
            </c:strRef>
          </c:tx>
          <c:spPr>
            <a:ln w="19050" cap="rnd">
              <a:solidFill>
                <a:schemeClr val="dk1">
                  <a:tint val="98500"/>
                </a:schemeClr>
              </a:solidFill>
              <a:round/>
            </a:ln>
            <a:effectLst/>
          </c:spPr>
          <c:marker>
            <c:symbol val="triangle"/>
            <c:size val="6"/>
            <c:spPr>
              <a:solidFill>
                <a:schemeClr val="dk1">
                  <a:tint val="98500"/>
                </a:schemeClr>
              </a:solidFill>
              <a:ln w="9525">
                <a:solidFill>
                  <a:schemeClr val="dk1">
                    <a:tint val="98500"/>
                  </a:schemeClr>
                </a:solidFill>
              </a:ln>
              <a:effectLst/>
            </c:spPr>
          </c:marker>
          <c:xVal>
            <c:numRef>
              <c:f>'Weekly mass leached'!$A$89:$A$112</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numCache>
            </c:numRef>
          </c:xVal>
          <c:yVal>
            <c:numRef>
              <c:f>'Weekly mass leached'!$AI$89:$AI$110</c:f>
              <c:numCache>
                <c:formatCode>General</c:formatCode>
                <c:ptCount val="22"/>
                <c:pt idx="0">
                  <c:v>6.9999999999999993E-3</c:v>
                </c:pt>
                <c:pt idx="1">
                  <c:v>4.4999999999999997E-3</c:v>
                </c:pt>
                <c:pt idx="2">
                  <c:v>4.7499999999999999E-3</c:v>
                </c:pt>
                <c:pt idx="3">
                  <c:v>6.4999999999999997E-3</c:v>
                </c:pt>
                <c:pt idx="4">
                  <c:v>6.4999999999999997E-3</c:v>
                </c:pt>
                <c:pt idx="5">
                  <c:v>5.7499999999999999E-3</c:v>
                </c:pt>
                <c:pt idx="6">
                  <c:v>7.7499999999999999E-3</c:v>
                </c:pt>
                <c:pt idx="7">
                  <c:v>8.3749999999999988E-3</c:v>
                </c:pt>
                <c:pt idx="8">
                  <c:v>1.375E-2</c:v>
                </c:pt>
                <c:pt idx="9">
                  <c:v>2.375E-2</c:v>
                </c:pt>
                <c:pt idx="10">
                  <c:v>3.4999999999999996E-2</c:v>
                </c:pt>
                <c:pt idx="11">
                  <c:v>4.4999999999999999E-4</c:v>
                </c:pt>
                <c:pt idx="12">
                  <c:v>1.1297999999999998E-3</c:v>
                </c:pt>
                <c:pt idx="13">
                  <c:v>8.3545415874205239E-4</c:v>
                </c:pt>
                <c:pt idx="14">
                  <c:v>1.0944011592879019E-3</c:v>
                </c:pt>
                <c:pt idx="15">
                  <c:v>8.0599999999999997E-4</c:v>
                </c:pt>
                <c:pt idx="16">
                  <c:v>8.4999999999999995E-4</c:v>
                </c:pt>
                <c:pt idx="17">
                  <c:v>3.9099999999999991E-4</c:v>
                </c:pt>
                <c:pt idx="18">
                  <c:v>2.9447751605698395E-4</c:v>
                </c:pt>
                <c:pt idx="19">
                  <c:v>1.1283565309972199E-4</c:v>
                </c:pt>
                <c:pt idx="20">
                  <c:v>1.1113319769497806E-4</c:v>
                </c:pt>
                <c:pt idx="21">
                  <c:v>9.9759114881686525E-5</c:v>
                </c:pt>
              </c:numCache>
            </c:numRef>
          </c:yVal>
          <c:smooth val="0"/>
          <c:extLst>
            <c:ext xmlns:c16="http://schemas.microsoft.com/office/drawing/2014/chart" uri="{C3380CC4-5D6E-409C-BE32-E72D297353CC}">
              <c16:uniqueId val="{00000003-61E1-4861-BC5E-ED87B3BCE3AD}"/>
            </c:ext>
          </c:extLst>
        </c:ser>
        <c:dLbls>
          <c:showLegendKey val="0"/>
          <c:showVal val="0"/>
          <c:showCatName val="0"/>
          <c:showSerName val="0"/>
          <c:showPercent val="0"/>
          <c:showBubbleSize val="0"/>
        </c:dLbls>
        <c:axId val="620392320"/>
        <c:axId val="620393280"/>
      </c:scatterChart>
      <c:valAx>
        <c:axId val="62039232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i="0" u="none" strike="noStrike" kern="1200" baseline="0">
                    <a:solidFill>
                      <a:schemeClr val="tx1"/>
                    </a:solidFill>
                    <a:effectLst/>
                    <a:latin typeface="Times New Roman" panose="02020603050405020304" pitchFamily="18" charset="0"/>
                    <a:cs typeface="Times New Roman" panose="02020603050405020304" pitchFamily="18" charset="0"/>
                  </a:rPr>
                  <a:t>Leaching cycle</a:t>
                </a:r>
                <a:r>
                  <a:rPr lang="sv-SE" sz="1600" b="1" i="0" u="none" strike="noStrike" kern="1200" baseline="0">
                    <a:solidFill>
                      <a:schemeClr val="tx1"/>
                    </a:solidFill>
                    <a:latin typeface="Times New Roman" panose="02020603050405020304" pitchFamily="18" charset="0"/>
                    <a:cs typeface="Times New Roman" panose="02020603050405020304" pitchFamily="18" charset="0"/>
                  </a:rPr>
                  <a:t> </a:t>
                </a:r>
                <a:endParaRPr lang="sv-SE" sz="3200" b="1" i="0" u="none" strike="noStrike" kern="1200" baseline="0">
                  <a:solidFill>
                    <a:schemeClr val="tx1"/>
                  </a:solidFill>
                  <a:latin typeface="Times New Roman" panose="02020603050405020304" pitchFamily="18" charset="0"/>
                  <a:cs typeface="Times New Roman" panose="02020603050405020304" pitchFamily="18" charset="0"/>
                </a:endParaRPr>
              </a:p>
            </c:rich>
          </c:tx>
          <c:layout>
            <c:manualLayout>
              <c:xMode val="edge"/>
              <c:yMode val="edge"/>
              <c:x val="0.40047319213299692"/>
              <c:y val="0.85294235257232365"/>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3280"/>
        <c:crossesAt val="1.0000000000000004E-5"/>
        <c:crossBetween val="midCat"/>
      </c:valAx>
      <c:valAx>
        <c:axId val="620393280"/>
        <c:scaling>
          <c:logBase val="10"/>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mg</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in"/>
        <c:tickLblPos val="nextTo"/>
        <c:spPr>
          <a:noFill/>
          <a:ln w="9525" cap="flat" cmpd="sng" algn="ctr">
            <a:solidFill>
              <a:schemeClr val="tx1"/>
            </a:solidFill>
            <a:round/>
          </a:ln>
          <a:effectLst/>
        </c:spPr>
        <c:txPr>
          <a:bodyPr rot="-60000000" spcFirstLastPara="1" vertOverflow="ellipsis" vert="horz" wrap="square" anchor="ctr" anchorCtr="1"/>
          <a:lstStyle/>
          <a:p>
            <a:pPr>
              <a:defRPr sz="105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2320"/>
        <c:crosses val="autoZero"/>
        <c:crossBetween val="midCat"/>
      </c:valAx>
      <c:spPr>
        <a:noFill/>
        <a:ln>
          <a:solidFill>
            <a:schemeClr val="tx1"/>
          </a:solidFill>
        </a:ln>
        <a:effectLst/>
      </c:spPr>
    </c:plotArea>
    <c:legend>
      <c:legendPos val="b"/>
      <c:layout>
        <c:manualLayout>
          <c:xMode val="edge"/>
          <c:yMode val="edge"/>
          <c:x val="0.11523352740516554"/>
          <c:y val="0.92371625815113267"/>
          <c:w val="0.75687698191586594"/>
          <c:h val="7.6215661786676311E-2"/>
        </c:manualLayout>
      </c:layout>
      <c:overlay val="0"/>
      <c:spPr>
        <a:noFill/>
        <a:ln>
          <a:noFill/>
        </a:ln>
        <a:effectLst/>
      </c:spPr>
      <c:txPr>
        <a:bodyPr rot="0" spcFirstLastPara="1" vertOverflow="ellipsis" vert="horz" wrap="square" anchor="ctr" anchorCtr="1"/>
        <a:lstStyle/>
        <a:p>
          <a:pPr>
            <a:defRPr sz="1400" b="1"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Times New Roman" panose="02020603050405020304" pitchFamily="18" charset="0"/>
          <a:cs typeface="Times New Roman" panose="02020603050405020304" pitchFamily="18" charset="0"/>
        </a:defRPr>
      </a:pPr>
      <a:endParaRPr lang="sv-SE"/>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Ni</a:t>
            </a:r>
          </a:p>
        </c:rich>
      </c:tx>
      <c:layout>
        <c:manualLayout>
          <c:xMode val="edge"/>
          <c:yMode val="edge"/>
          <c:x val="0.50249723965497406"/>
          <c:y val="2.141587607796053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autoTitleDeleted val="0"/>
    <c:plotArea>
      <c:layout>
        <c:manualLayout>
          <c:layoutTarget val="inner"/>
          <c:xMode val="edge"/>
          <c:yMode val="edge"/>
          <c:x val="0.171390142200784"/>
          <c:y val="0.11023864368366559"/>
          <c:w val="0.78556721126471574"/>
          <c:h val="0.67935867909590719"/>
        </c:manualLayout>
      </c:layout>
      <c:scatterChart>
        <c:scatterStyle val="lineMarker"/>
        <c:varyColors val="0"/>
        <c:ser>
          <c:idx val="0"/>
          <c:order val="0"/>
          <c:tx>
            <c:strRef>
              <c:f>'Weekly mass leached'!$A$2</c:f>
              <c:strCache>
                <c:ptCount val="1"/>
                <c:pt idx="0">
                  <c:v>Cell 1</c:v>
                </c:pt>
              </c:strCache>
            </c:strRef>
          </c:tx>
          <c:spPr>
            <a:ln w="19050" cap="rnd">
              <a:solidFill>
                <a:schemeClr val="dk1">
                  <a:tint val="88500"/>
                </a:schemeClr>
              </a:solidFill>
              <a:round/>
            </a:ln>
            <a:effectLst/>
          </c:spPr>
          <c:marker>
            <c:symbol val="circle"/>
            <c:size val="6"/>
            <c:spPr>
              <a:solidFill>
                <a:schemeClr val="dk1">
                  <a:tint val="88500"/>
                </a:schemeClr>
              </a:solidFill>
              <a:ln w="9525">
                <a:solidFill>
                  <a:schemeClr val="dk1">
                    <a:tint val="88500"/>
                  </a:schemeClr>
                </a:solidFill>
              </a:ln>
              <a:effectLst/>
            </c:spPr>
          </c:marker>
          <c:xVal>
            <c:numRef>
              <c:f>'Weekly mass leached'!$A$4:$A$27</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leached'!$AN$4:$AN$27</c:f>
              <c:numCache>
                <c:formatCode>General</c:formatCode>
                <c:ptCount val="24"/>
                <c:pt idx="0">
                  <c:v>1.4749999999999998E-4</c:v>
                </c:pt>
                <c:pt idx="1">
                  <c:v>1.325E-4</c:v>
                </c:pt>
                <c:pt idx="2">
                  <c:v>1.75E-4</c:v>
                </c:pt>
                <c:pt idx="3">
                  <c:v>9.7499999999999998E-5</c:v>
                </c:pt>
                <c:pt idx="4">
                  <c:v>8.9999999999999992E-5</c:v>
                </c:pt>
                <c:pt idx="5">
                  <c:v>9.4999999999999992E-5</c:v>
                </c:pt>
                <c:pt idx="6">
                  <c:v>1.4999999999999999E-4</c:v>
                </c:pt>
                <c:pt idx="7">
                  <c:v>2.2249999999999999E-4</c:v>
                </c:pt>
                <c:pt idx="8">
                  <c:v>1.9512499999999999E-4</c:v>
                </c:pt>
                <c:pt idx="9">
                  <c:v>3.5E-4</c:v>
                </c:pt>
                <c:pt idx="10">
                  <c:v>5.2499999999999997E-4</c:v>
                </c:pt>
                <c:pt idx="11">
                  <c:v>3.01E-4</c:v>
                </c:pt>
                <c:pt idx="12">
                  <c:v>4.5149999999999997E-4</c:v>
                </c:pt>
                <c:pt idx="13">
                  <c:v>5.3549999999999995E-4</c:v>
                </c:pt>
                <c:pt idx="14">
                  <c:v>2.5999999999999998E-4</c:v>
                </c:pt>
                <c:pt idx="15">
                  <c:v>2.2197282159873763E-4</c:v>
                </c:pt>
                <c:pt idx="16">
                  <c:v>1.8077613284070583E-4</c:v>
                </c:pt>
                <c:pt idx="17">
                  <c:v>3.6424999999999999E-4</c:v>
                </c:pt>
                <c:pt idx="18">
                  <c:v>5.4637499999999999E-4</c:v>
                </c:pt>
                <c:pt idx="19">
                  <c:v>7.5949999999999998E-4</c:v>
                </c:pt>
                <c:pt idx="20">
                  <c:v>7.5746901675490604E-4</c:v>
                </c:pt>
                <c:pt idx="21">
                  <c:v>7.864380335098122E-4</c:v>
                </c:pt>
                <c:pt idx="22">
                  <c:v>6.9563910135009527E-4</c:v>
                </c:pt>
                <c:pt idx="23">
                  <c:v>6.0484016919037833E-4</c:v>
                </c:pt>
              </c:numCache>
            </c:numRef>
          </c:yVal>
          <c:smooth val="0"/>
          <c:extLst>
            <c:ext xmlns:c16="http://schemas.microsoft.com/office/drawing/2014/chart" uri="{C3380CC4-5D6E-409C-BE32-E72D297353CC}">
              <c16:uniqueId val="{00000000-C7B3-4870-AC06-5019704CFDA8}"/>
            </c:ext>
          </c:extLst>
        </c:ser>
        <c:ser>
          <c:idx val="1"/>
          <c:order val="1"/>
          <c:tx>
            <c:strRef>
              <c:f>'Weekly mass leached'!$A$30</c:f>
              <c:strCache>
                <c:ptCount val="1"/>
                <c:pt idx="0">
                  <c:v>Cell 2</c:v>
                </c:pt>
              </c:strCache>
            </c:strRef>
          </c:tx>
          <c:spPr>
            <a:ln w="19050" cap="rnd">
              <a:solidFill>
                <a:schemeClr val="dk1">
                  <a:tint val="55000"/>
                </a:schemeClr>
              </a:solidFill>
              <a:round/>
            </a:ln>
            <a:effectLst/>
          </c:spPr>
          <c:marker>
            <c:symbol val="x"/>
            <c:size val="6"/>
            <c:spPr>
              <a:noFill/>
              <a:ln w="9525">
                <a:solidFill>
                  <a:schemeClr val="dk1">
                    <a:tint val="55000"/>
                  </a:schemeClr>
                </a:solidFill>
              </a:ln>
              <a:effectLst/>
            </c:spPr>
          </c:marker>
          <c:xVal>
            <c:numRef>
              <c:f>'Weekly mass leached'!$A$32:$A$55</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leached'!$AN$32:$AN$55</c:f>
              <c:numCache>
                <c:formatCode>General</c:formatCode>
                <c:ptCount val="24"/>
                <c:pt idx="0">
                  <c:v>2.05E-5</c:v>
                </c:pt>
                <c:pt idx="1">
                  <c:v>7.75E-5</c:v>
                </c:pt>
                <c:pt idx="2">
                  <c:v>4.9999999999999996E-5</c:v>
                </c:pt>
                <c:pt idx="3">
                  <c:v>3.4999999999999997E-5</c:v>
                </c:pt>
                <c:pt idx="4">
                  <c:v>5.2499999999999995E-5</c:v>
                </c:pt>
                <c:pt idx="5">
                  <c:v>2.9999999999999997E-5</c:v>
                </c:pt>
                <c:pt idx="6">
                  <c:v>5.2499999999999995E-5</c:v>
                </c:pt>
                <c:pt idx="7">
                  <c:v>6.2349999999999998E-5</c:v>
                </c:pt>
                <c:pt idx="8">
                  <c:v>6.4499999999999996E-5</c:v>
                </c:pt>
                <c:pt idx="9">
                  <c:v>9.0299999999999999E-5</c:v>
                </c:pt>
                <c:pt idx="10">
                  <c:v>2.0854999999999997E-4</c:v>
                </c:pt>
                <c:pt idx="11">
                  <c:v>1.575E-3</c:v>
                </c:pt>
                <c:pt idx="12">
                  <c:v>7.5599999999999994E-4</c:v>
                </c:pt>
                <c:pt idx="13">
                  <c:v>6.1949999999999993E-4</c:v>
                </c:pt>
                <c:pt idx="14">
                  <c:v>6.0479999999999997E-5</c:v>
                </c:pt>
                <c:pt idx="15">
                  <c:v>1.0985291336637707E-4</c:v>
                </c:pt>
                <c:pt idx="16">
                  <c:v>2.6502718395073187E-5</c:v>
                </c:pt>
                <c:pt idx="17">
                  <c:v>5.3749999999999999E-5</c:v>
                </c:pt>
                <c:pt idx="18">
                  <c:v>4.9449999999999996E-5</c:v>
                </c:pt>
                <c:pt idx="19">
                  <c:v>4.1999999999999998E-5</c:v>
                </c:pt>
                <c:pt idx="20">
                  <c:v>3.9183988997889729E-5</c:v>
                </c:pt>
                <c:pt idx="21">
                  <c:v>3.785304469286496E-5</c:v>
                </c:pt>
                <c:pt idx="22">
                  <c:v>4.5828572881230399E-5</c:v>
                </c:pt>
                <c:pt idx="23">
                  <c:v>5.2461527825651301E-5</c:v>
                </c:pt>
              </c:numCache>
            </c:numRef>
          </c:yVal>
          <c:smooth val="0"/>
          <c:extLst>
            <c:ext xmlns:c16="http://schemas.microsoft.com/office/drawing/2014/chart" uri="{C3380CC4-5D6E-409C-BE32-E72D297353CC}">
              <c16:uniqueId val="{00000001-C7B3-4870-AC06-5019704CFDA8}"/>
            </c:ext>
          </c:extLst>
        </c:ser>
        <c:ser>
          <c:idx val="2"/>
          <c:order val="2"/>
          <c:tx>
            <c:strRef>
              <c:f>'Weekly mass leached'!$A$58</c:f>
              <c:strCache>
                <c:ptCount val="1"/>
                <c:pt idx="0">
                  <c:v>Cell 3</c:v>
                </c:pt>
              </c:strCache>
            </c:strRef>
          </c:tx>
          <c:spPr>
            <a:ln w="19050" cap="rnd">
              <a:solidFill>
                <a:schemeClr val="dk1">
                  <a:tint val="75000"/>
                </a:schemeClr>
              </a:solidFill>
              <a:round/>
            </a:ln>
            <a:effectLst/>
          </c:spPr>
          <c:marker>
            <c:symbol val="square"/>
            <c:size val="6"/>
            <c:spPr>
              <a:solidFill>
                <a:schemeClr val="dk1">
                  <a:tint val="75000"/>
                </a:schemeClr>
              </a:solidFill>
              <a:ln w="9525">
                <a:solidFill>
                  <a:schemeClr val="dk1">
                    <a:tint val="75000"/>
                  </a:schemeClr>
                </a:solidFill>
              </a:ln>
              <a:effectLst/>
            </c:spPr>
          </c:marker>
          <c:xVal>
            <c:numRef>
              <c:f>'Weekly mass leached'!$A$60:$A$83</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leached'!$AN$60:$AN$83</c:f>
              <c:numCache>
                <c:formatCode>General</c:formatCode>
                <c:ptCount val="24"/>
                <c:pt idx="0">
                  <c:v>2.4999999999999998E-5</c:v>
                </c:pt>
                <c:pt idx="1">
                  <c:v>7.75E-5</c:v>
                </c:pt>
                <c:pt idx="2">
                  <c:v>5.2499999999999995E-5</c:v>
                </c:pt>
                <c:pt idx="3">
                  <c:v>6.2500000000000001E-5</c:v>
                </c:pt>
                <c:pt idx="4">
                  <c:v>6.9999999999999994E-5</c:v>
                </c:pt>
                <c:pt idx="5">
                  <c:v>3.2499999999999997E-5</c:v>
                </c:pt>
                <c:pt idx="6">
                  <c:v>6.9999999999999994E-5</c:v>
                </c:pt>
                <c:pt idx="7">
                  <c:v>5.5899999999999997E-5</c:v>
                </c:pt>
                <c:pt idx="8">
                  <c:v>6.6650000000000007E-5</c:v>
                </c:pt>
                <c:pt idx="9">
                  <c:v>1.2254999999999997E-4</c:v>
                </c:pt>
                <c:pt idx="10">
                  <c:v>1.9349999999999999E-4</c:v>
                </c:pt>
                <c:pt idx="11">
                  <c:v>1.3649999999999998E-4</c:v>
                </c:pt>
                <c:pt idx="12">
                  <c:v>3.852499999999999E-4</c:v>
                </c:pt>
                <c:pt idx="13">
                  <c:v>3.6394999999999998E-4</c:v>
                </c:pt>
                <c:pt idx="14">
                  <c:v>6.3424999999999997E-5</c:v>
                </c:pt>
                <c:pt idx="15">
                  <c:v>1.1329733781971625E-4</c:v>
                </c:pt>
                <c:pt idx="16">
                  <c:v>6.7182359908793057E-5</c:v>
                </c:pt>
                <c:pt idx="17">
                  <c:v>3.8999999999999999E-5</c:v>
                </c:pt>
                <c:pt idx="18">
                  <c:v>3.4100000000000002E-5</c:v>
                </c:pt>
                <c:pt idx="19">
                  <c:v>1.6199999999999997E-5</c:v>
                </c:pt>
                <c:pt idx="20">
                  <c:v>1.6590278148849841E-5</c:v>
                </c:pt>
                <c:pt idx="21">
                  <c:v>1.5282500667929712E-5</c:v>
                </c:pt>
                <c:pt idx="22">
                  <c:v>1.4417301787616882E-5</c:v>
                </c:pt>
                <c:pt idx="23">
                  <c:v>1.1854047277534079E-5</c:v>
                </c:pt>
              </c:numCache>
            </c:numRef>
          </c:yVal>
          <c:smooth val="0"/>
          <c:extLst>
            <c:ext xmlns:c16="http://schemas.microsoft.com/office/drawing/2014/chart" uri="{C3380CC4-5D6E-409C-BE32-E72D297353CC}">
              <c16:uniqueId val="{00000002-C7B3-4870-AC06-5019704CFDA8}"/>
            </c:ext>
          </c:extLst>
        </c:ser>
        <c:ser>
          <c:idx val="3"/>
          <c:order val="3"/>
          <c:tx>
            <c:strRef>
              <c:f>'Weekly mass leached'!$A$87</c:f>
              <c:strCache>
                <c:ptCount val="1"/>
                <c:pt idx="0">
                  <c:v>Cell 4</c:v>
                </c:pt>
              </c:strCache>
            </c:strRef>
          </c:tx>
          <c:spPr>
            <a:ln w="19050" cap="rnd">
              <a:solidFill>
                <a:schemeClr val="dk1">
                  <a:tint val="98500"/>
                </a:schemeClr>
              </a:solidFill>
              <a:round/>
            </a:ln>
            <a:effectLst/>
          </c:spPr>
          <c:marker>
            <c:symbol val="triangle"/>
            <c:size val="6"/>
            <c:spPr>
              <a:solidFill>
                <a:schemeClr val="dk1">
                  <a:tint val="98500"/>
                </a:schemeClr>
              </a:solidFill>
              <a:ln w="9525">
                <a:solidFill>
                  <a:schemeClr val="dk1">
                    <a:tint val="98500"/>
                  </a:schemeClr>
                </a:solidFill>
              </a:ln>
              <a:effectLst/>
            </c:spPr>
          </c:marker>
          <c:xVal>
            <c:numRef>
              <c:f>'Weekly mass leached'!$A$89:$A$112</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numCache>
            </c:numRef>
          </c:xVal>
          <c:yVal>
            <c:numRef>
              <c:f>'Weekly mass leached'!$AN$89:$AN$110</c:f>
              <c:numCache>
                <c:formatCode>General</c:formatCode>
                <c:ptCount val="22"/>
                <c:pt idx="0">
                  <c:v>4.9999999999999996E-5</c:v>
                </c:pt>
                <c:pt idx="1">
                  <c:v>8.4999999999999993E-5</c:v>
                </c:pt>
                <c:pt idx="2">
                  <c:v>8.25E-5</c:v>
                </c:pt>
                <c:pt idx="3">
                  <c:v>5.9999999999999995E-5</c:v>
                </c:pt>
                <c:pt idx="4">
                  <c:v>5.9999999999999995E-5</c:v>
                </c:pt>
                <c:pt idx="5">
                  <c:v>5.2499999999999995E-5</c:v>
                </c:pt>
                <c:pt idx="6">
                  <c:v>1.4999999999999999E-4</c:v>
                </c:pt>
                <c:pt idx="7">
                  <c:v>1.1524999999999998E-4</c:v>
                </c:pt>
                <c:pt idx="8">
                  <c:v>1.2749999999999998E-4</c:v>
                </c:pt>
                <c:pt idx="9">
                  <c:v>2.175E-4</c:v>
                </c:pt>
                <c:pt idx="10">
                  <c:v>3.5E-4</c:v>
                </c:pt>
                <c:pt idx="11">
                  <c:v>6.5999999999999992E-5</c:v>
                </c:pt>
                <c:pt idx="12">
                  <c:v>1.7484999999999999E-4</c:v>
                </c:pt>
                <c:pt idx="13">
                  <c:v>9.7633748566748605E-5</c:v>
                </c:pt>
                <c:pt idx="14">
                  <c:v>3.9454492814565942E-5</c:v>
                </c:pt>
                <c:pt idx="15">
                  <c:v>2.4699999999999997E-5</c:v>
                </c:pt>
                <c:pt idx="16">
                  <c:v>2.9449999999999998E-5</c:v>
                </c:pt>
                <c:pt idx="17">
                  <c:v>1.7765E-5</c:v>
                </c:pt>
                <c:pt idx="18">
                  <c:v>1.6390686120397653E-5</c:v>
                </c:pt>
                <c:pt idx="19">
                  <c:v>1.0396200710695888E-5</c:v>
                </c:pt>
                <c:pt idx="20">
                  <c:v>6.0799999999999994E-6</c:v>
                </c:pt>
                <c:pt idx="21">
                  <c:v>6.0799999999999994E-6</c:v>
                </c:pt>
              </c:numCache>
            </c:numRef>
          </c:yVal>
          <c:smooth val="0"/>
          <c:extLst>
            <c:ext xmlns:c16="http://schemas.microsoft.com/office/drawing/2014/chart" uri="{C3380CC4-5D6E-409C-BE32-E72D297353CC}">
              <c16:uniqueId val="{00000003-C7B3-4870-AC06-5019704CFDA8}"/>
            </c:ext>
          </c:extLst>
        </c:ser>
        <c:dLbls>
          <c:showLegendKey val="0"/>
          <c:showVal val="0"/>
          <c:showCatName val="0"/>
          <c:showSerName val="0"/>
          <c:showPercent val="0"/>
          <c:showBubbleSize val="0"/>
        </c:dLbls>
        <c:axId val="620392320"/>
        <c:axId val="620393280"/>
      </c:scatterChart>
      <c:valAx>
        <c:axId val="62039232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i="0" u="none" strike="noStrike" kern="1200" baseline="0">
                    <a:solidFill>
                      <a:schemeClr val="tx1"/>
                    </a:solidFill>
                    <a:effectLst/>
                    <a:latin typeface="Times New Roman" panose="02020603050405020304" pitchFamily="18" charset="0"/>
                    <a:cs typeface="Times New Roman" panose="02020603050405020304" pitchFamily="18" charset="0"/>
                  </a:rPr>
                  <a:t>Leaching cycle</a:t>
                </a:r>
                <a:r>
                  <a:rPr lang="sv-SE" sz="1600" b="1" i="0" u="none" strike="noStrike" kern="1200" baseline="0">
                    <a:solidFill>
                      <a:schemeClr val="tx1"/>
                    </a:solidFill>
                    <a:latin typeface="Times New Roman" panose="02020603050405020304" pitchFamily="18" charset="0"/>
                    <a:cs typeface="Times New Roman" panose="02020603050405020304" pitchFamily="18" charset="0"/>
                  </a:rPr>
                  <a:t> </a:t>
                </a:r>
                <a:endParaRPr lang="sv-SE" sz="3200" b="1" i="0" u="none" strike="noStrike" kern="1200" baseline="0">
                  <a:solidFill>
                    <a:schemeClr val="tx1"/>
                  </a:solidFill>
                  <a:latin typeface="Times New Roman" panose="02020603050405020304" pitchFamily="18" charset="0"/>
                  <a:cs typeface="Times New Roman" panose="02020603050405020304" pitchFamily="18" charset="0"/>
                </a:endParaRPr>
              </a:p>
            </c:rich>
          </c:tx>
          <c:layout>
            <c:manualLayout>
              <c:xMode val="edge"/>
              <c:yMode val="edge"/>
              <c:x val="0.40516829795783782"/>
              <c:y val="0.85294235257232365"/>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3280"/>
        <c:crossesAt val="1.0000000000000004E-6"/>
        <c:crossBetween val="midCat"/>
      </c:valAx>
      <c:valAx>
        <c:axId val="620393280"/>
        <c:scaling>
          <c:logBase val="10"/>
          <c:orientation val="minMax"/>
          <c:max val="1.0000000000000002E-2"/>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mg</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in"/>
        <c:tickLblPos val="nextTo"/>
        <c:spPr>
          <a:noFill/>
          <a:ln w="9525" cap="flat" cmpd="sng" algn="ctr">
            <a:solidFill>
              <a:schemeClr val="tx1"/>
            </a:solidFill>
            <a:round/>
          </a:ln>
          <a:effectLst/>
        </c:spPr>
        <c:txPr>
          <a:bodyPr rot="-60000000" spcFirstLastPara="1" vertOverflow="ellipsis" vert="horz" wrap="square" anchor="ctr" anchorCtr="1"/>
          <a:lstStyle/>
          <a:p>
            <a:pPr>
              <a:defRPr sz="105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2320"/>
        <c:crosses val="autoZero"/>
        <c:crossBetween val="midCat"/>
      </c:valAx>
      <c:spPr>
        <a:noFill/>
        <a:ln>
          <a:solidFill>
            <a:schemeClr val="tx1"/>
          </a:solidFill>
        </a:ln>
        <a:effectLst/>
      </c:spPr>
    </c:plotArea>
    <c:legend>
      <c:legendPos val="b"/>
      <c:layout>
        <c:manualLayout>
          <c:xMode val="edge"/>
          <c:yMode val="edge"/>
          <c:x val="0.11523352740516554"/>
          <c:y val="0.92371625815113267"/>
          <c:w val="0.75687698191586594"/>
          <c:h val="7.6215661786676311E-2"/>
        </c:manualLayout>
      </c:layout>
      <c:overlay val="0"/>
      <c:spPr>
        <a:noFill/>
        <a:ln>
          <a:noFill/>
        </a:ln>
        <a:effectLst/>
      </c:spPr>
      <c:txPr>
        <a:bodyPr rot="0" spcFirstLastPara="1" vertOverflow="ellipsis" vert="horz" wrap="square" anchor="ctr" anchorCtr="1"/>
        <a:lstStyle/>
        <a:p>
          <a:pPr>
            <a:defRPr sz="1400" b="1"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Times New Roman" panose="02020603050405020304" pitchFamily="18" charset="0"/>
          <a:cs typeface="Times New Roman" panose="02020603050405020304" pitchFamily="18" charset="0"/>
        </a:defRPr>
      </a:pPr>
      <a:endParaRPr lang="sv-SE"/>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Pb</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autoTitleDeleted val="0"/>
    <c:plotArea>
      <c:layout>
        <c:manualLayout>
          <c:layoutTarget val="inner"/>
          <c:xMode val="edge"/>
          <c:yMode val="edge"/>
          <c:x val="0.14391934892250369"/>
          <c:y val="0.110238703796307"/>
          <c:w val="0.78556721126471574"/>
          <c:h val="0.67935867909590719"/>
        </c:manualLayout>
      </c:layout>
      <c:scatterChart>
        <c:scatterStyle val="lineMarker"/>
        <c:varyColors val="0"/>
        <c:ser>
          <c:idx val="0"/>
          <c:order val="0"/>
          <c:tx>
            <c:strRef>
              <c:f>'Weekly mass leached'!$A$2</c:f>
              <c:strCache>
                <c:ptCount val="1"/>
                <c:pt idx="0">
                  <c:v>Cell 1</c:v>
                </c:pt>
              </c:strCache>
            </c:strRef>
          </c:tx>
          <c:spPr>
            <a:ln w="19050" cap="rnd">
              <a:solidFill>
                <a:schemeClr val="dk1">
                  <a:tint val="88500"/>
                </a:schemeClr>
              </a:solidFill>
              <a:round/>
            </a:ln>
            <a:effectLst/>
          </c:spPr>
          <c:marker>
            <c:symbol val="circle"/>
            <c:size val="6"/>
            <c:spPr>
              <a:solidFill>
                <a:schemeClr val="dk1">
                  <a:tint val="88500"/>
                </a:schemeClr>
              </a:solidFill>
              <a:ln w="9525">
                <a:solidFill>
                  <a:schemeClr val="dk1">
                    <a:tint val="88500"/>
                  </a:schemeClr>
                </a:solidFill>
              </a:ln>
              <a:effectLst/>
            </c:spPr>
          </c:marker>
          <c:xVal>
            <c:numRef>
              <c:f>'Weekly mass leached'!$A$4:$A$27</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leached'!$AQ$4:$AQ$27</c:f>
              <c:numCache>
                <c:formatCode>General</c:formatCode>
                <c:ptCount val="24"/>
                <c:pt idx="0">
                  <c:v>4.9999999999999996E-6</c:v>
                </c:pt>
                <c:pt idx="1">
                  <c:v>2.075E-5</c:v>
                </c:pt>
                <c:pt idx="2">
                  <c:v>8.2499999999999989E-6</c:v>
                </c:pt>
                <c:pt idx="3">
                  <c:v>4.7499999999999994E-6</c:v>
                </c:pt>
                <c:pt idx="4">
                  <c:v>4.5000000000000001E-6</c:v>
                </c:pt>
                <c:pt idx="5">
                  <c:v>1.925E-5</c:v>
                </c:pt>
                <c:pt idx="6">
                  <c:v>4.7499999999999994E-6</c:v>
                </c:pt>
                <c:pt idx="7">
                  <c:v>7.25E-6</c:v>
                </c:pt>
                <c:pt idx="8">
                  <c:v>4.1249999999999995E-6</c:v>
                </c:pt>
                <c:pt idx="9">
                  <c:v>1.8999999999999998E-5</c:v>
                </c:pt>
                <c:pt idx="10">
                  <c:v>1.9999999999999998E-5</c:v>
                </c:pt>
                <c:pt idx="11">
                  <c:v>2.3649999999999999E-5</c:v>
                </c:pt>
                <c:pt idx="12">
                  <c:v>2.58E-5</c:v>
                </c:pt>
                <c:pt idx="13">
                  <c:v>2.73E-5</c:v>
                </c:pt>
                <c:pt idx="14">
                  <c:v>1.9999999999999998E-5</c:v>
                </c:pt>
                <c:pt idx="15">
                  <c:v>2.4853885675027703E-5</c:v>
                </c:pt>
                <c:pt idx="16">
                  <c:v>1.7049731850407339E-5</c:v>
                </c:pt>
                <c:pt idx="17">
                  <c:v>1.88E-5</c:v>
                </c:pt>
                <c:pt idx="18">
                  <c:v>3.7599999999999999E-5</c:v>
                </c:pt>
                <c:pt idx="19">
                  <c:v>5.8799999999999993E-5</c:v>
                </c:pt>
                <c:pt idx="20">
                  <c:v>7.4655479629326919E-5</c:v>
                </c:pt>
                <c:pt idx="21">
                  <c:v>9.2910959258653823E-5</c:v>
                </c:pt>
                <c:pt idx="22">
                  <c:v>7.5208443807798646E-5</c:v>
                </c:pt>
                <c:pt idx="23">
                  <c:v>5.7505928356943456E-5</c:v>
                </c:pt>
              </c:numCache>
            </c:numRef>
          </c:yVal>
          <c:smooth val="0"/>
          <c:extLst>
            <c:ext xmlns:c16="http://schemas.microsoft.com/office/drawing/2014/chart" uri="{C3380CC4-5D6E-409C-BE32-E72D297353CC}">
              <c16:uniqueId val="{00000000-63C3-426E-BDEE-655F8CD48DD7}"/>
            </c:ext>
          </c:extLst>
        </c:ser>
        <c:ser>
          <c:idx val="1"/>
          <c:order val="1"/>
          <c:tx>
            <c:strRef>
              <c:f>'Weekly mass leached'!$A$30</c:f>
              <c:strCache>
                <c:ptCount val="1"/>
                <c:pt idx="0">
                  <c:v>Cell 2</c:v>
                </c:pt>
              </c:strCache>
            </c:strRef>
          </c:tx>
          <c:spPr>
            <a:ln w="19050" cap="rnd">
              <a:solidFill>
                <a:schemeClr val="dk1">
                  <a:tint val="55000"/>
                </a:schemeClr>
              </a:solidFill>
              <a:round/>
            </a:ln>
            <a:effectLst/>
          </c:spPr>
          <c:marker>
            <c:symbol val="x"/>
            <c:size val="6"/>
            <c:spPr>
              <a:noFill/>
              <a:ln w="9525">
                <a:solidFill>
                  <a:schemeClr val="dk1">
                    <a:tint val="55000"/>
                  </a:schemeClr>
                </a:solidFill>
              </a:ln>
              <a:effectLst/>
            </c:spPr>
          </c:marker>
          <c:xVal>
            <c:numRef>
              <c:f>'Weekly mass leached'!$A$32:$A$55</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leached'!$AQ$32:$AQ$55</c:f>
              <c:numCache>
                <c:formatCode>General</c:formatCode>
                <c:ptCount val="24"/>
                <c:pt idx="0">
                  <c:v>1.8249999999999999E-6</c:v>
                </c:pt>
                <c:pt idx="1">
                  <c:v>6.7499999999999997E-6</c:v>
                </c:pt>
                <c:pt idx="2">
                  <c:v>5.75E-6</c:v>
                </c:pt>
                <c:pt idx="3">
                  <c:v>3.0000000000000001E-6</c:v>
                </c:pt>
                <c:pt idx="4">
                  <c:v>1.375E-6</c:v>
                </c:pt>
                <c:pt idx="5">
                  <c:v>6.9999999999999999E-6</c:v>
                </c:pt>
                <c:pt idx="6">
                  <c:v>6.4999999999999996E-6</c:v>
                </c:pt>
                <c:pt idx="7">
                  <c:v>6.4500000000000001E-6</c:v>
                </c:pt>
                <c:pt idx="8">
                  <c:v>1.7199999999999998E-6</c:v>
                </c:pt>
                <c:pt idx="9">
                  <c:v>1.3545E-5</c:v>
                </c:pt>
                <c:pt idx="10">
                  <c:v>1.204E-5</c:v>
                </c:pt>
                <c:pt idx="11">
                  <c:v>2.5199999999999997E-3</c:v>
                </c:pt>
                <c:pt idx="12">
                  <c:v>3.7799999999999997E-4</c:v>
                </c:pt>
                <c:pt idx="13">
                  <c:v>1.6799999999999999E-4</c:v>
                </c:pt>
                <c:pt idx="14">
                  <c:v>2.016E-5</c:v>
                </c:pt>
                <c:pt idx="15">
                  <c:v>3.9310208286625951E-5</c:v>
                </c:pt>
                <c:pt idx="16">
                  <c:v>2.8253636595685964E-5</c:v>
                </c:pt>
                <c:pt idx="17">
                  <c:v>1.1825000000000001E-4</c:v>
                </c:pt>
                <c:pt idx="18">
                  <c:v>9.0300000000000013E-5</c:v>
                </c:pt>
                <c:pt idx="19">
                  <c:v>5.7999999999999994E-5</c:v>
                </c:pt>
                <c:pt idx="20">
                  <c:v>6.1871293000016669E-5</c:v>
                </c:pt>
                <c:pt idx="21">
                  <c:v>6.9958993348875198E-5</c:v>
                </c:pt>
                <c:pt idx="22">
                  <c:v>4.0024958928302061E-5</c:v>
                </c:pt>
                <c:pt idx="23">
                  <c:v>1.343668503983574E-5</c:v>
                </c:pt>
              </c:numCache>
            </c:numRef>
          </c:yVal>
          <c:smooth val="0"/>
          <c:extLst>
            <c:ext xmlns:c16="http://schemas.microsoft.com/office/drawing/2014/chart" uri="{C3380CC4-5D6E-409C-BE32-E72D297353CC}">
              <c16:uniqueId val="{00000001-63C3-426E-BDEE-655F8CD48DD7}"/>
            </c:ext>
          </c:extLst>
        </c:ser>
        <c:ser>
          <c:idx val="2"/>
          <c:order val="2"/>
          <c:tx>
            <c:strRef>
              <c:f>'Weekly mass leached'!$A$58</c:f>
              <c:strCache>
                <c:ptCount val="1"/>
                <c:pt idx="0">
                  <c:v>Cell 3</c:v>
                </c:pt>
              </c:strCache>
            </c:strRef>
          </c:tx>
          <c:spPr>
            <a:ln w="19050" cap="rnd">
              <a:solidFill>
                <a:schemeClr val="dk1">
                  <a:tint val="75000"/>
                </a:schemeClr>
              </a:solidFill>
              <a:round/>
            </a:ln>
            <a:effectLst/>
          </c:spPr>
          <c:marker>
            <c:symbol val="square"/>
            <c:size val="6"/>
            <c:spPr>
              <a:solidFill>
                <a:schemeClr val="dk1">
                  <a:tint val="75000"/>
                </a:schemeClr>
              </a:solidFill>
              <a:ln w="9525">
                <a:solidFill>
                  <a:schemeClr val="dk1">
                    <a:tint val="75000"/>
                  </a:schemeClr>
                </a:solidFill>
              </a:ln>
              <a:effectLst/>
            </c:spPr>
          </c:marker>
          <c:xVal>
            <c:numRef>
              <c:f>'Weekly mass leached'!$A$60:$A$83</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numCache>
            </c:numRef>
          </c:xVal>
          <c:yVal>
            <c:numRef>
              <c:f>'Weekly mass leached'!$AQ$60:$AQ$83</c:f>
              <c:numCache>
                <c:formatCode>General</c:formatCode>
                <c:ptCount val="24"/>
                <c:pt idx="0">
                  <c:v>1.3E-6</c:v>
                </c:pt>
                <c:pt idx="1">
                  <c:v>7.25E-6</c:v>
                </c:pt>
                <c:pt idx="2">
                  <c:v>1.225E-5</c:v>
                </c:pt>
                <c:pt idx="3">
                  <c:v>1.025E-5</c:v>
                </c:pt>
                <c:pt idx="4">
                  <c:v>9.4999999999999988E-6</c:v>
                </c:pt>
                <c:pt idx="5">
                  <c:v>1.2E-5</c:v>
                </c:pt>
                <c:pt idx="6">
                  <c:v>4.5000000000000001E-6</c:v>
                </c:pt>
                <c:pt idx="7">
                  <c:v>6.2350000000000004E-6</c:v>
                </c:pt>
                <c:pt idx="8">
                  <c:v>2.5799999999999999E-6</c:v>
                </c:pt>
                <c:pt idx="9">
                  <c:v>1.0964999999999999E-5</c:v>
                </c:pt>
                <c:pt idx="10">
                  <c:v>1.0749999999999999E-5</c:v>
                </c:pt>
                <c:pt idx="11">
                  <c:v>2.9399999999999999E-4</c:v>
                </c:pt>
                <c:pt idx="12">
                  <c:v>3.5649999999999999E-4</c:v>
                </c:pt>
                <c:pt idx="13">
                  <c:v>4.016E-4</c:v>
                </c:pt>
                <c:pt idx="14">
                  <c:v>7.2275000000000009E-5</c:v>
                </c:pt>
                <c:pt idx="15">
                  <c:v>9.3431834329959172E-5</c:v>
                </c:pt>
                <c:pt idx="16">
                  <c:v>4.4529182217552841E-5</c:v>
                </c:pt>
                <c:pt idx="17">
                  <c:v>3.15E-5</c:v>
                </c:pt>
                <c:pt idx="18">
                  <c:v>3.2999999999999989E-5</c:v>
                </c:pt>
                <c:pt idx="19">
                  <c:v>2.4000000000000001E-5</c:v>
                </c:pt>
                <c:pt idx="20">
                  <c:v>1.9058964422764816E-5</c:v>
                </c:pt>
                <c:pt idx="21">
                  <c:v>1.2706135960976676E-5</c:v>
                </c:pt>
                <c:pt idx="22">
                  <c:v>8.3817133931510204E-6</c:v>
                </c:pt>
                <c:pt idx="23">
                  <c:v>2.6454979407724001E-6</c:v>
                </c:pt>
              </c:numCache>
            </c:numRef>
          </c:yVal>
          <c:smooth val="0"/>
          <c:extLst>
            <c:ext xmlns:c16="http://schemas.microsoft.com/office/drawing/2014/chart" uri="{C3380CC4-5D6E-409C-BE32-E72D297353CC}">
              <c16:uniqueId val="{00000002-63C3-426E-BDEE-655F8CD48DD7}"/>
            </c:ext>
          </c:extLst>
        </c:ser>
        <c:ser>
          <c:idx val="3"/>
          <c:order val="3"/>
          <c:tx>
            <c:strRef>
              <c:f>'Weekly mass leached'!$A$87</c:f>
              <c:strCache>
                <c:ptCount val="1"/>
                <c:pt idx="0">
                  <c:v>Cell 4</c:v>
                </c:pt>
              </c:strCache>
            </c:strRef>
          </c:tx>
          <c:spPr>
            <a:ln w="19050" cap="rnd">
              <a:solidFill>
                <a:schemeClr val="dk1">
                  <a:tint val="98500"/>
                </a:schemeClr>
              </a:solidFill>
              <a:round/>
            </a:ln>
            <a:effectLst/>
          </c:spPr>
          <c:marker>
            <c:symbol val="triangle"/>
            <c:size val="6"/>
            <c:spPr>
              <a:solidFill>
                <a:schemeClr val="dk1">
                  <a:tint val="98500"/>
                </a:schemeClr>
              </a:solidFill>
              <a:ln w="9525">
                <a:solidFill>
                  <a:schemeClr val="dk1">
                    <a:tint val="98500"/>
                  </a:schemeClr>
                </a:solidFill>
              </a:ln>
              <a:effectLst/>
            </c:spPr>
          </c:marker>
          <c:xVal>
            <c:numRef>
              <c:f>'Weekly mass leached'!$A$89:$A$112</c:f>
              <c:numCache>
                <c:formatCode>General</c:formatCode>
                <c:ptCount val="24"/>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numCache>
            </c:numRef>
          </c:xVal>
          <c:yVal>
            <c:numRef>
              <c:f>'Weekly mass leached'!$AQ$89:$AQ$110</c:f>
              <c:numCache>
                <c:formatCode>General</c:formatCode>
                <c:ptCount val="22"/>
                <c:pt idx="0">
                  <c:v>3.2499999999999998E-6</c:v>
                </c:pt>
                <c:pt idx="1">
                  <c:v>4.25E-6</c:v>
                </c:pt>
                <c:pt idx="2">
                  <c:v>9.2499999999999995E-6</c:v>
                </c:pt>
                <c:pt idx="3">
                  <c:v>9.0000000000000002E-6</c:v>
                </c:pt>
                <c:pt idx="4">
                  <c:v>9.0000000000000002E-6</c:v>
                </c:pt>
                <c:pt idx="5">
                  <c:v>1.0499999999999999E-5</c:v>
                </c:pt>
                <c:pt idx="6">
                  <c:v>1.15E-5</c:v>
                </c:pt>
                <c:pt idx="7">
                  <c:v>5.8749999999999997E-6</c:v>
                </c:pt>
                <c:pt idx="8">
                  <c:v>7.9999999999999996E-6</c:v>
                </c:pt>
                <c:pt idx="9">
                  <c:v>1.4749999999999999E-5</c:v>
                </c:pt>
                <c:pt idx="10">
                  <c:v>1.9999999999999998E-5</c:v>
                </c:pt>
                <c:pt idx="11">
                  <c:v>2.2499999999999999E-4</c:v>
                </c:pt>
                <c:pt idx="12">
                  <c:v>3.3624999999999996E-4</c:v>
                </c:pt>
                <c:pt idx="13">
                  <c:v>1.0954285451043647E-4</c:v>
                </c:pt>
                <c:pt idx="14">
                  <c:v>2.7101745808486743E-5</c:v>
                </c:pt>
                <c:pt idx="15">
                  <c:v>7.2799999999999998E-6</c:v>
                </c:pt>
                <c:pt idx="16">
                  <c:v>9.6499999999999991E-6</c:v>
                </c:pt>
                <c:pt idx="17">
                  <c:v>6.8849999999999993E-6</c:v>
                </c:pt>
                <c:pt idx="18">
                  <c:v>8.1957664683780006E-6</c:v>
                </c:pt>
                <c:pt idx="19">
                  <c:v>7.2550913196614994E-6</c:v>
                </c:pt>
                <c:pt idx="20">
                  <c:v>7.1983915437192046E-6</c:v>
                </c:pt>
                <c:pt idx="21">
                  <c:v>6.5198267975202073E-6</c:v>
                </c:pt>
              </c:numCache>
            </c:numRef>
          </c:yVal>
          <c:smooth val="0"/>
          <c:extLst>
            <c:ext xmlns:c16="http://schemas.microsoft.com/office/drawing/2014/chart" uri="{C3380CC4-5D6E-409C-BE32-E72D297353CC}">
              <c16:uniqueId val="{00000003-63C3-426E-BDEE-655F8CD48DD7}"/>
            </c:ext>
          </c:extLst>
        </c:ser>
        <c:dLbls>
          <c:showLegendKey val="0"/>
          <c:showVal val="0"/>
          <c:showCatName val="0"/>
          <c:showSerName val="0"/>
          <c:showPercent val="0"/>
          <c:showBubbleSize val="0"/>
        </c:dLbls>
        <c:axId val="620392320"/>
        <c:axId val="620393280"/>
      </c:scatterChart>
      <c:valAx>
        <c:axId val="62039232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i="0" u="none" strike="noStrike" kern="1200" baseline="0">
                    <a:solidFill>
                      <a:schemeClr val="tx1"/>
                    </a:solidFill>
                    <a:effectLst/>
                    <a:latin typeface="Times New Roman" panose="02020603050405020304" pitchFamily="18" charset="0"/>
                    <a:cs typeface="Times New Roman" panose="02020603050405020304" pitchFamily="18" charset="0"/>
                  </a:rPr>
                  <a:t>Leaching cycle</a:t>
                </a:r>
                <a:r>
                  <a:rPr lang="sv-SE" sz="1600" b="1" i="0" u="none" strike="noStrike" kern="1200" baseline="0">
                    <a:solidFill>
                      <a:schemeClr val="tx1"/>
                    </a:solidFill>
                    <a:latin typeface="Times New Roman" panose="02020603050405020304" pitchFamily="18" charset="0"/>
                    <a:cs typeface="Times New Roman" panose="02020603050405020304" pitchFamily="18" charset="0"/>
                  </a:rPr>
                  <a:t> </a:t>
                </a:r>
                <a:endParaRPr lang="sv-SE" sz="3200" b="1" i="0" u="none" strike="noStrike" kern="1200" baseline="0">
                  <a:solidFill>
                    <a:schemeClr val="tx1"/>
                  </a:solidFill>
                  <a:latin typeface="Times New Roman" panose="02020603050405020304" pitchFamily="18" charset="0"/>
                  <a:cs typeface="Times New Roman" panose="02020603050405020304" pitchFamily="18" charset="0"/>
                </a:endParaRPr>
              </a:p>
            </c:rich>
          </c:tx>
          <c:layout>
            <c:manualLayout>
              <c:xMode val="edge"/>
              <c:yMode val="edge"/>
              <c:x val="0.40516829795783782"/>
              <c:y val="0.85294235257232365"/>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3280"/>
        <c:crossesAt val="1.0000000000000004E-6"/>
        <c:crossBetween val="midCat"/>
      </c:valAx>
      <c:valAx>
        <c:axId val="620393280"/>
        <c:scaling>
          <c:logBase val="10"/>
          <c:orientation val="minMax"/>
          <c:max val="0.1"/>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sv-SE" sz="1600" b="1">
                    <a:solidFill>
                      <a:schemeClr val="tx1"/>
                    </a:solidFill>
                  </a:rPr>
                  <a:t>mg</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title>
        <c:numFmt formatCode="General" sourceLinked="1"/>
        <c:majorTickMark val="in"/>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05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sv-SE"/>
          </a:p>
        </c:txPr>
        <c:crossAx val="620392320"/>
        <c:crosses val="autoZero"/>
        <c:crossBetween val="midCat"/>
      </c:valAx>
      <c:spPr>
        <a:noFill/>
        <a:ln>
          <a:solidFill>
            <a:schemeClr val="tx1"/>
          </a:solidFill>
        </a:ln>
        <a:effectLst/>
      </c:spPr>
    </c:plotArea>
    <c:legend>
      <c:legendPos val="b"/>
      <c:layout>
        <c:manualLayout>
          <c:xMode val="edge"/>
          <c:yMode val="edge"/>
          <c:x val="0.11523352740516554"/>
          <c:y val="0.92371625815113267"/>
          <c:w val="0.75687698191586594"/>
          <c:h val="7.6215661786676311E-2"/>
        </c:manualLayout>
      </c:layout>
      <c:overlay val="0"/>
      <c:spPr>
        <a:noFill/>
        <a:ln>
          <a:noFill/>
        </a:ln>
        <a:effectLst/>
      </c:spPr>
      <c:txPr>
        <a:bodyPr rot="0" spcFirstLastPara="1" vertOverflow="ellipsis" vert="horz" wrap="square" anchor="ctr" anchorCtr="1"/>
        <a:lstStyle/>
        <a:p>
          <a:pPr>
            <a:defRPr sz="1400" b="1"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Times New Roman" panose="02020603050405020304" pitchFamily="18" charset="0"/>
          <a:cs typeface="Times New Roman" panose="02020603050405020304" pitchFamily="18" charset="0"/>
        </a:defRPr>
      </a:pPr>
      <a:endParaRPr lang="sv-SE"/>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sz="1100">
                <a:solidFill>
                  <a:schemeClr val="tx1"/>
                </a:solidFill>
                <a:latin typeface="Arial" panose="020B0604020202020204" pitchFamily="34" charset="0"/>
                <a:cs typeface="Arial" panose="020B0604020202020204" pitchFamily="34" charset="0"/>
              </a:rPr>
              <a:t>Distribution of aqueous</a:t>
            </a:r>
            <a:r>
              <a:rPr lang="sv-SE" sz="1100" baseline="0">
                <a:solidFill>
                  <a:schemeClr val="tx1"/>
                </a:solidFill>
                <a:latin typeface="Arial" panose="020B0604020202020204" pitchFamily="34" charset="0"/>
                <a:cs typeface="Arial" panose="020B0604020202020204" pitchFamily="34" charset="0"/>
              </a:rPr>
              <a:t> Al species</a:t>
            </a:r>
            <a:endParaRPr lang="sv-SE" sz="1100">
              <a:solidFill>
                <a:schemeClr val="tx1"/>
              </a:solidFill>
              <a:latin typeface="Arial" panose="020B0604020202020204" pitchFamily="34" charset="0"/>
              <a:cs typeface="Arial" panose="020B0604020202020204" pitchFamily="34"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percentStacked"/>
        <c:varyColors val="0"/>
        <c:ser>
          <c:idx val="0"/>
          <c:order val="0"/>
          <c:tx>
            <c:strRef>
              <c:f>'[1]Main species'!$A$4</c:f>
              <c:strCache>
                <c:ptCount val="1"/>
                <c:pt idx="0">
                  <c:v>Al(OH)4-</c:v>
                </c:pt>
              </c:strCache>
            </c:strRef>
          </c:tx>
          <c:spPr>
            <a:solidFill>
              <a:schemeClr val="accent1"/>
            </a:solidFill>
            <a:ln>
              <a:noFill/>
            </a:ln>
            <a:effectLst/>
          </c:spPr>
          <c:invertIfNegative val="0"/>
          <c:cat>
            <c:multiLvlStrRef>
              <c:f>'[1]Main species'!$B$2:$M$3</c:f>
              <c:multiLvlStrCache>
                <c:ptCount val="12"/>
                <c:lvl>
                  <c:pt idx="0">
                    <c:v>11</c:v>
                  </c:pt>
                  <c:pt idx="1">
                    <c:v>13</c:v>
                  </c:pt>
                  <c:pt idx="2">
                    <c:v>23</c:v>
                  </c:pt>
                  <c:pt idx="3">
                    <c:v>11</c:v>
                  </c:pt>
                  <c:pt idx="4">
                    <c:v>13</c:v>
                  </c:pt>
                  <c:pt idx="5">
                    <c:v>23</c:v>
                  </c:pt>
                  <c:pt idx="6">
                    <c:v>11</c:v>
                  </c:pt>
                  <c:pt idx="7">
                    <c:v>13</c:v>
                  </c:pt>
                  <c:pt idx="8">
                    <c:v>23</c:v>
                  </c:pt>
                  <c:pt idx="9">
                    <c:v>11</c:v>
                  </c:pt>
                  <c:pt idx="10">
                    <c:v>13</c:v>
                  </c:pt>
                  <c:pt idx="11">
                    <c:v>21</c:v>
                  </c:pt>
                </c:lvl>
                <c:lvl>
                  <c:pt idx="0">
                    <c:v>Cell A</c:v>
                  </c:pt>
                  <c:pt idx="3">
                    <c:v>Cell B</c:v>
                  </c:pt>
                  <c:pt idx="6">
                    <c:v>Cell C</c:v>
                  </c:pt>
                  <c:pt idx="9">
                    <c:v>Cell D</c:v>
                  </c:pt>
                </c:lvl>
              </c:multiLvlStrCache>
            </c:multiLvlStrRef>
          </c:cat>
          <c:val>
            <c:numRef>
              <c:f>'[1]Main species'!$B$4:$M$4</c:f>
              <c:numCache>
                <c:formatCode>General</c:formatCode>
                <c:ptCount val="12"/>
                <c:pt idx="0">
                  <c:v>97.928590896702104</c:v>
                </c:pt>
                <c:pt idx="1">
                  <c:v>96.681057744198583</c:v>
                </c:pt>
                <c:pt idx="2">
                  <c:v>98.432174505794151</c:v>
                </c:pt>
                <c:pt idx="3">
                  <c:v>100</c:v>
                </c:pt>
                <c:pt idx="4">
                  <c:v>100</c:v>
                </c:pt>
                <c:pt idx="5">
                  <c:v>99.375380865326022</c:v>
                </c:pt>
                <c:pt idx="6">
                  <c:v>99.977683552778402</c:v>
                </c:pt>
                <c:pt idx="7">
                  <c:v>99.977683552778402</c:v>
                </c:pt>
                <c:pt idx="8">
                  <c:v>99.492609750716952</c:v>
                </c:pt>
                <c:pt idx="9">
                  <c:v>99.072512647554817</c:v>
                </c:pt>
                <c:pt idx="10">
                  <c:v>100</c:v>
                </c:pt>
                <c:pt idx="11">
                  <c:v>99.446153846153834</c:v>
                </c:pt>
              </c:numCache>
            </c:numRef>
          </c:val>
          <c:extLst>
            <c:ext xmlns:c16="http://schemas.microsoft.com/office/drawing/2014/chart" uri="{C3380CC4-5D6E-409C-BE32-E72D297353CC}">
              <c16:uniqueId val="{00000000-8C5E-4CE5-B8DF-1A0EB76B58A6}"/>
            </c:ext>
          </c:extLst>
        </c:ser>
        <c:ser>
          <c:idx val="1"/>
          <c:order val="1"/>
          <c:tx>
            <c:strRef>
              <c:f>'[1]Main species'!$A$5</c:f>
              <c:strCache>
                <c:ptCount val="1"/>
                <c:pt idx="0">
                  <c:v>Al(OH)3</c:v>
                </c:pt>
              </c:strCache>
            </c:strRef>
          </c:tx>
          <c:spPr>
            <a:solidFill>
              <a:schemeClr val="accent2"/>
            </a:solidFill>
            <a:ln>
              <a:noFill/>
            </a:ln>
            <a:effectLst/>
          </c:spPr>
          <c:invertIfNegative val="0"/>
          <c:cat>
            <c:multiLvlStrRef>
              <c:f>'[1]Main species'!$B$2:$M$3</c:f>
              <c:multiLvlStrCache>
                <c:ptCount val="12"/>
                <c:lvl>
                  <c:pt idx="0">
                    <c:v>11</c:v>
                  </c:pt>
                  <c:pt idx="1">
                    <c:v>13</c:v>
                  </c:pt>
                  <c:pt idx="2">
                    <c:v>23</c:v>
                  </c:pt>
                  <c:pt idx="3">
                    <c:v>11</c:v>
                  </c:pt>
                  <c:pt idx="4">
                    <c:v>13</c:v>
                  </c:pt>
                  <c:pt idx="5">
                    <c:v>23</c:v>
                  </c:pt>
                  <c:pt idx="6">
                    <c:v>11</c:v>
                  </c:pt>
                  <c:pt idx="7">
                    <c:v>13</c:v>
                  </c:pt>
                  <c:pt idx="8">
                    <c:v>23</c:v>
                  </c:pt>
                  <c:pt idx="9">
                    <c:v>11</c:v>
                  </c:pt>
                  <c:pt idx="10">
                    <c:v>13</c:v>
                  </c:pt>
                  <c:pt idx="11">
                    <c:v>21</c:v>
                  </c:pt>
                </c:lvl>
                <c:lvl>
                  <c:pt idx="0">
                    <c:v>Cell A</c:v>
                  </c:pt>
                  <c:pt idx="3">
                    <c:v>Cell B</c:v>
                  </c:pt>
                  <c:pt idx="6">
                    <c:v>Cell C</c:v>
                  </c:pt>
                  <c:pt idx="9">
                    <c:v>Cell D</c:v>
                  </c:pt>
                </c:lvl>
              </c:multiLvlStrCache>
            </c:multiLvlStrRef>
          </c:cat>
          <c:val>
            <c:numRef>
              <c:f>'[1]Main species'!$B$5:$M$5</c:f>
              <c:numCache>
                <c:formatCode>General</c:formatCode>
                <c:ptCount val="12"/>
                <c:pt idx="0">
                  <c:v>1.5925320250749526</c:v>
                </c:pt>
                <c:pt idx="1">
                  <c:v>2.2973556395035075</c:v>
                </c:pt>
                <c:pt idx="2">
                  <c:v>1.2699386503067482</c:v>
                </c:pt>
                <c:pt idx="3">
                  <c:v>1.1411092985318108E-2</c:v>
                </c:pt>
                <c:pt idx="4">
                  <c:v>6.2605752961082915E-3</c:v>
                </c:pt>
                <c:pt idx="5">
                  <c:v>0.57236441194393661</c:v>
                </c:pt>
                <c:pt idx="6">
                  <c:v>6.0946217362195946E-3</c:v>
                </c:pt>
                <c:pt idx="7">
                  <c:v>6.0946217362195946E-3</c:v>
                </c:pt>
                <c:pt idx="8">
                  <c:v>0.47165232737701301</c:v>
                </c:pt>
                <c:pt idx="9">
                  <c:v>0.81028667790893771</c:v>
                </c:pt>
                <c:pt idx="10">
                  <c:v>5.1614086573734414E-3</c:v>
                </c:pt>
                <c:pt idx="11">
                  <c:v>0.4822153846153846</c:v>
                </c:pt>
              </c:numCache>
            </c:numRef>
          </c:val>
          <c:extLst>
            <c:ext xmlns:c16="http://schemas.microsoft.com/office/drawing/2014/chart" uri="{C3380CC4-5D6E-409C-BE32-E72D297353CC}">
              <c16:uniqueId val="{00000001-8C5E-4CE5-B8DF-1A0EB76B58A6}"/>
            </c:ext>
          </c:extLst>
        </c:ser>
        <c:ser>
          <c:idx val="2"/>
          <c:order val="2"/>
          <c:tx>
            <c:strRef>
              <c:f>'[1]Main species'!$A$6</c:f>
              <c:strCache>
                <c:ptCount val="1"/>
                <c:pt idx="0">
                  <c:v>Al(OH)2+</c:v>
                </c:pt>
              </c:strCache>
            </c:strRef>
          </c:tx>
          <c:spPr>
            <a:solidFill>
              <a:schemeClr val="accent3"/>
            </a:solidFill>
            <a:ln>
              <a:noFill/>
            </a:ln>
            <a:effectLst/>
          </c:spPr>
          <c:invertIfNegative val="0"/>
          <c:cat>
            <c:multiLvlStrRef>
              <c:f>'[1]Main species'!$B$2:$M$3</c:f>
              <c:multiLvlStrCache>
                <c:ptCount val="12"/>
                <c:lvl>
                  <c:pt idx="0">
                    <c:v>11</c:v>
                  </c:pt>
                  <c:pt idx="1">
                    <c:v>13</c:v>
                  </c:pt>
                  <c:pt idx="2">
                    <c:v>23</c:v>
                  </c:pt>
                  <c:pt idx="3">
                    <c:v>11</c:v>
                  </c:pt>
                  <c:pt idx="4">
                    <c:v>13</c:v>
                  </c:pt>
                  <c:pt idx="5">
                    <c:v>23</c:v>
                  </c:pt>
                  <c:pt idx="6">
                    <c:v>11</c:v>
                  </c:pt>
                  <c:pt idx="7">
                    <c:v>13</c:v>
                  </c:pt>
                  <c:pt idx="8">
                    <c:v>23</c:v>
                  </c:pt>
                  <c:pt idx="9">
                    <c:v>11</c:v>
                  </c:pt>
                  <c:pt idx="10">
                    <c:v>13</c:v>
                  </c:pt>
                  <c:pt idx="11">
                    <c:v>21</c:v>
                  </c:pt>
                </c:lvl>
                <c:lvl>
                  <c:pt idx="0">
                    <c:v>Cell A</c:v>
                  </c:pt>
                  <c:pt idx="3">
                    <c:v>Cell B</c:v>
                  </c:pt>
                  <c:pt idx="6">
                    <c:v>Cell C</c:v>
                  </c:pt>
                  <c:pt idx="9">
                    <c:v>Cell D</c:v>
                  </c:pt>
                </c:lvl>
              </c:multiLvlStrCache>
            </c:multiLvlStrRef>
          </c:cat>
          <c:val>
            <c:numRef>
              <c:f>'[1]Main species'!$B$6:$M$6</c:f>
              <c:numCache>
                <c:formatCode>General</c:formatCode>
                <c:ptCount val="12"/>
                <c:pt idx="0">
                  <c:v>0.48133006268738077</c:v>
                </c:pt>
                <c:pt idx="1">
                  <c:v>1.0121424716675662</c:v>
                </c:pt>
                <c:pt idx="2">
                  <c:v>0.30865712338104978</c:v>
                </c:pt>
                <c:pt idx="3">
                  <c:v>3.5995106035889071E-5</c:v>
                </c:pt>
                <c:pt idx="4">
                  <c:v>1.3344613649182175E-5</c:v>
                </c:pt>
                <c:pt idx="5">
                  <c:v>6.1898232784887264E-2</c:v>
                </c:pt>
                <c:pt idx="6">
                  <c:v>1.2809640705199733E-5</c:v>
                </c:pt>
                <c:pt idx="7">
                  <c:v>1.2809640705199733E-5</c:v>
                </c:pt>
                <c:pt idx="8">
                  <c:v>4.2289874255459957E-2</c:v>
                </c:pt>
                <c:pt idx="9">
                  <c:v>0.12542158516020235</c:v>
                </c:pt>
                <c:pt idx="10">
                  <c:v>9.8716067498165824E-6</c:v>
                </c:pt>
                <c:pt idx="11">
                  <c:v>4.3975384615384618E-2</c:v>
                </c:pt>
              </c:numCache>
            </c:numRef>
          </c:val>
          <c:extLst>
            <c:ext xmlns:c16="http://schemas.microsoft.com/office/drawing/2014/chart" uri="{C3380CC4-5D6E-409C-BE32-E72D297353CC}">
              <c16:uniqueId val="{00000002-8C5E-4CE5-B8DF-1A0EB76B58A6}"/>
            </c:ext>
          </c:extLst>
        </c:ser>
        <c:dLbls>
          <c:showLegendKey val="0"/>
          <c:showVal val="0"/>
          <c:showCatName val="0"/>
          <c:showSerName val="0"/>
          <c:showPercent val="0"/>
          <c:showBubbleSize val="0"/>
        </c:dLbls>
        <c:gapWidth val="75"/>
        <c:overlap val="100"/>
        <c:axId val="1833604271"/>
        <c:axId val="1833604751"/>
      </c:barChart>
      <c:scatterChart>
        <c:scatterStyle val="lineMarker"/>
        <c:varyColors val="0"/>
        <c:ser>
          <c:idx val="3"/>
          <c:order val="3"/>
          <c:tx>
            <c:strRef>
              <c:f>'[1]Main species'!$A$18</c:f>
              <c:strCache>
                <c:ptCount val="1"/>
                <c:pt idx="0">
                  <c:v>pH</c:v>
                </c:pt>
              </c:strCache>
            </c:strRef>
          </c:tx>
          <c:spPr>
            <a:ln w="28575" cap="rnd">
              <a:solidFill>
                <a:schemeClr val="accent4"/>
              </a:solidFill>
              <a:round/>
            </a:ln>
            <a:effectLst/>
          </c:spPr>
          <c:marker>
            <c:symbol val="circle"/>
            <c:size val="4"/>
            <c:spPr>
              <a:solidFill>
                <a:schemeClr val="accent4"/>
              </a:solidFill>
              <a:ln w="9525">
                <a:solidFill>
                  <a:schemeClr val="accent4"/>
                </a:solidFill>
              </a:ln>
              <a:effectLst/>
            </c:spPr>
          </c:marker>
          <c:yVal>
            <c:numRef>
              <c:f>'[1]Main species'!$B$18:$M$18</c:f>
              <c:numCache>
                <c:formatCode>General</c:formatCode>
                <c:ptCount val="12"/>
                <c:pt idx="0">
                  <c:v>4.8</c:v>
                </c:pt>
                <c:pt idx="1">
                  <c:v>4.7</c:v>
                </c:pt>
                <c:pt idx="2">
                  <c:v>4</c:v>
                </c:pt>
                <c:pt idx="3">
                  <c:v>9.83</c:v>
                </c:pt>
                <c:pt idx="4">
                  <c:v>10.94</c:v>
                </c:pt>
                <c:pt idx="5">
                  <c:v>7.1</c:v>
                </c:pt>
                <c:pt idx="6">
                  <c:v>10.8</c:v>
                </c:pt>
                <c:pt idx="7">
                  <c:v>10.83</c:v>
                </c:pt>
                <c:pt idx="8">
                  <c:v>7.1</c:v>
                </c:pt>
                <c:pt idx="9">
                  <c:v>10.8</c:v>
                </c:pt>
                <c:pt idx="10">
                  <c:v>9.4600000000000009</c:v>
                </c:pt>
                <c:pt idx="11">
                  <c:v>7.4</c:v>
                </c:pt>
              </c:numCache>
            </c:numRef>
          </c:yVal>
          <c:smooth val="0"/>
          <c:extLst>
            <c:ext xmlns:c16="http://schemas.microsoft.com/office/drawing/2014/chart" uri="{C3380CC4-5D6E-409C-BE32-E72D297353CC}">
              <c16:uniqueId val="{00000003-8C5E-4CE5-B8DF-1A0EB76B58A6}"/>
            </c:ext>
          </c:extLst>
        </c:ser>
        <c:dLbls>
          <c:showLegendKey val="0"/>
          <c:showVal val="0"/>
          <c:showCatName val="0"/>
          <c:showSerName val="0"/>
          <c:showPercent val="0"/>
          <c:showBubbleSize val="0"/>
        </c:dLbls>
        <c:axId val="1136793120"/>
        <c:axId val="1136787360"/>
      </c:scatterChart>
      <c:catAx>
        <c:axId val="1833604271"/>
        <c:scaling>
          <c:orientation val="minMax"/>
        </c:scaling>
        <c:delete val="0"/>
        <c:axPos val="b"/>
        <c:numFmt formatCode="General" sourceLinked="1"/>
        <c:majorTickMark val="none"/>
        <c:minorTickMark val="none"/>
        <c:tickLblPos val="nextTo"/>
        <c:spPr>
          <a:noFill/>
          <a:ln w="9525" cap="flat" cmpd="sng" algn="ctr">
            <a:solidFill>
              <a:schemeClr val="tx1">
                <a:lumMod val="75000"/>
                <a:lumOff val="25000"/>
              </a:schemeClr>
            </a:solidFill>
            <a:round/>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crossAx val="1833604751"/>
        <c:crosses val="autoZero"/>
        <c:auto val="1"/>
        <c:lblAlgn val="ctr"/>
        <c:lblOffset val="100"/>
        <c:noMultiLvlLbl val="0"/>
      </c:catAx>
      <c:valAx>
        <c:axId val="1833604751"/>
        <c:scaling>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sv-SE">
                    <a:solidFill>
                      <a:schemeClr val="tx1"/>
                    </a:solidFill>
                    <a:latin typeface="Arial" panose="020B0604020202020204" pitchFamily="34" charset="0"/>
                    <a:cs typeface="Arial" panose="020B0604020202020204" pitchFamily="34" charset="0"/>
                  </a:rPr>
                  <a:t>%total</a:t>
                </a:r>
                <a:r>
                  <a:rPr lang="sv-SE" baseline="0">
                    <a:solidFill>
                      <a:schemeClr val="tx1"/>
                    </a:solidFill>
                    <a:latin typeface="Arial" panose="020B0604020202020204" pitchFamily="34" charset="0"/>
                    <a:cs typeface="Arial" panose="020B0604020202020204" pitchFamily="34" charset="0"/>
                  </a:rPr>
                  <a:t> dissolved Al</a:t>
                </a:r>
                <a:endParaRPr lang="sv-SE">
                  <a:solidFill>
                    <a:schemeClr val="tx1"/>
                  </a:solidFill>
                  <a:latin typeface="Arial" panose="020B0604020202020204" pitchFamily="34" charset="0"/>
                  <a:cs typeface="Arial" panose="020B0604020202020204" pitchFamily="34" charset="0"/>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sv-SE"/>
            </a:p>
          </c:txPr>
        </c:title>
        <c:numFmt formatCode="0%" sourceLinked="1"/>
        <c:majorTickMark val="in"/>
        <c:minorTickMark val="in"/>
        <c:tickLblPos val="nextTo"/>
        <c:spPr>
          <a:noFill/>
          <a:ln>
            <a:solidFill>
              <a:schemeClr val="tx1">
                <a:lumMod val="75000"/>
                <a:lumOff val="25000"/>
                <a:alpha val="99000"/>
              </a:schemeClr>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crossAx val="1833604271"/>
        <c:crosses val="autoZero"/>
        <c:crossBetween val="between"/>
        <c:majorUnit val="1.0000000000000002E-2"/>
        <c:minorUnit val="5.000000000000001E-3"/>
      </c:valAx>
      <c:valAx>
        <c:axId val="1136787360"/>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sv-SE">
                    <a:solidFill>
                      <a:schemeClr val="tx1"/>
                    </a:solidFill>
                    <a:latin typeface="Arial" panose="020B0604020202020204" pitchFamily="34" charset="0"/>
                    <a:cs typeface="Arial" panose="020B0604020202020204" pitchFamily="34" charset="0"/>
                  </a:rPr>
                  <a:t>pH</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sv-SE"/>
            </a:p>
          </c:txPr>
        </c:title>
        <c:numFmt formatCode="General" sourceLinked="1"/>
        <c:majorTickMark val="in"/>
        <c:minorTickMark val="in"/>
        <c:tickLblPos val="nextTo"/>
        <c:spPr>
          <a:noFill/>
          <a:ln>
            <a:solidFill>
              <a:schemeClr val="tx1">
                <a:lumMod val="75000"/>
                <a:lumOff val="25000"/>
              </a:schemeClr>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crossAx val="1136793120"/>
        <c:crosses val="max"/>
        <c:crossBetween val="midCat"/>
        <c:minorUnit val="1"/>
      </c:valAx>
      <c:valAx>
        <c:axId val="1136793120"/>
        <c:scaling>
          <c:orientation val="minMax"/>
        </c:scaling>
        <c:delete val="1"/>
        <c:axPos val="b"/>
        <c:majorTickMark val="out"/>
        <c:minorTickMark val="none"/>
        <c:tickLblPos val="nextTo"/>
        <c:crossAx val="1136787360"/>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sv-SE"/>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sv-SE" sz="1100" b="0" i="0" u="none" strike="noStrike" kern="1200" spc="0" baseline="0">
                <a:solidFill>
                  <a:schemeClr val="tx1"/>
                </a:solidFill>
                <a:latin typeface="Arial" panose="020B0604020202020204" pitchFamily="34" charset="0"/>
                <a:cs typeface="Arial" panose="020B0604020202020204" pitchFamily="34" charset="0"/>
              </a:rPr>
              <a:t>Distribution of aqueous S species</a:t>
            </a:r>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sv-SE"/>
        </a:p>
      </c:txPr>
    </c:title>
    <c:autoTitleDeleted val="0"/>
    <c:plotArea>
      <c:layout/>
      <c:barChart>
        <c:barDir val="col"/>
        <c:grouping val="percentStacked"/>
        <c:varyColors val="0"/>
        <c:ser>
          <c:idx val="6"/>
          <c:order val="0"/>
          <c:tx>
            <c:strRef>
              <c:f>'[1]Main species'!$A$10</c:f>
              <c:strCache>
                <c:ptCount val="1"/>
                <c:pt idx="0">
                  <c:v>SO4-2</c:v>
                </c:pt>
              </c:strCache>
            </c:strRef>
          </c:tx>
          <c:spPr>
            <a:solidFill>
              <a:schemeClr val="accent1">
                <a:lumMod val="80000"/>
                <a:lumOff val="20000"/>
              </a:schemeClr>
            </a:solidFill>
            <a:ln>
              <a:noFill/>
            </a:ln>
            <a:effectLst/>
          </c:spPr>
          <c:invertIfNegative val="0"/>
          <c:cat>
            <c:multiLvlStrRef>
              <c:f>'[1]Main species'!$B$2:$M$3</c:f>
              <c:multiLvlStrCache>
                <c:ptCount val="12"/>
                <c:lvl>
                  <c:pt idx="0">
                    <c:v>11</c:v>
                  </c:pt>
                  <c:pt idx="1">
                    <c:v>13</c:v>
                  </c:pt>
                  <c:pt idx="2">
                    <c:v>23</c:v>
                  </c:pt>
                  <c:pt idx="3">
                    <c:v>11</c:v>
                  </c:pt>
                  <c:pt idx="4">
                    <c:v>13</c:v>
                  </c:pt>
                  <c:pt idx="5">
                    <c:v>23</c:v>
                  </c:pt>
                  <c:pt idx="6">
                    <c:v>11</c:v>
                  </c:pt>
                  <c:pt idx="7">
                    <c:v>13</c:v>
                  </c:pt>
                  <c:pt idx="8">
                    <c:v>23</c:v>
                  </c:pt>
                  <c:pt idx="9">
                    <c:v>11</c:v>
                  </c:pt>
                  <c:pt idx="10">
                    <c:v>13</c:v>
                  </c:pt>
                  <c:pt idx="11">
                    <c:v>21</c:v>
                  </c:pt>
                </c:lvl>
                <c:lvl>
                  <c:pt idx="0">
                    <c:v>Cell A</c:v>
                  </c:pt>
                  <c:pt idx="3">
                    <c:v>Cell B</c:v>
                  </c:pt>
                  <c:pt idx="6">
                    <c:v>Cell C</c:v>
                  </c:pt>
                  <c:pt idx="9">
                    <c:v>Cell D</c:v>
                  </c:pt>
                </c:lvl>
              </c:multiLvlStrCache>
            </c:multiLvlStrRef>
          </c:cat>
          <c:val>
            <c:numRef>
              <c:f>'[1]Main species'!$B$10:$M$10</c:f>
              <c:numCache>
                <c:formatCode>General</c:formatCode>
                <c:ptCount val="12"/>
                <c:pt idx="0">
                  <c:v>97.675521821631875</c:v>
                </c:pt>
                <c:pt idx="1">
                  <c:v>97.762417994376761</c:v>
                </c:pt>
                <c:pt idx="2">
                  <c:v>96.319018404907979</c:v>
                </c:pt>
                <c:pt idx="3">
                  <c:v>88.56595336953049</c:v>
                </c:pt>
                <c:pt idx="4">
                  <c:v>82.042648709315387</c:v>
                </c:pt>
                <c:pt idx="5">
                  <c:v>99.702675916749257</c:v>
                </c:pt>
                <c:pt idx="6">
                  <c:v>81.516464471403822</c:v>
                </c:pt>
                <c:pt idx="7">
                  <c:v>81.516464471403822</c:v>
                </c:pt>
                <c:pt idx="8">
                  <c:v>99.627421758569284</c:v>
                </c:pt>
                <c:pt idx="9">
                  <c:v>95.861049519586103</c:v>
                </c:pt>
                <c:pt idx="10">
                  <c:v>79.101429543907415</c:v>
                </c:pt>
                <c:pt idx="11">
                  <c:v>99.609660892900706</c:v>
                </c:pt>
              </c:numCache>
            </c:numRef>
          </c:val>
          <c:extLst>
            <c:ext xmlns:c16="http://schemas.microsoft.com/office/drawing/2014/chart" uri="{C3380CC4-5D6E-409C-BE32-E72D297353CC}">
              <c16:uniqueId val="{00000000-A509-4435-B6E4-1ECD40B3604E}"/>
            </c:ext>
          </c:extLst>
        </c:ser>
        <c:ser>
          <c:idx val="7"/>
          <c:order val="1"/>
          <c:tx>
            <c:strRef>
              <c:f>'[1]Main species'!$A$11</c:f>
              <c:strCache>
                <c:ptCount val="1"/>
                <c:pt idx="0">
                  <c:v>CaSO4</c:v>
                </c:pt>
              </c:strCache>
            </c:strRef>
          </c:tx>
          <c:spPr>
            <a:solidFill>
              <a:schemeClr val="accent3">
                <a:lumMod val="80000"/>
                <a:lumOff val="20000"/>
              </a:schemeClr>
            </a:solidFill>
            <a:ln>
              <a:noFill/>
            </a:ln>
            <a:effectLst/>
          </c:spPr>
          <c:invertIfNegative val="0"/>
          <c:cat>
            <c:multiLvlStrRef>
              <c:f>'[1]Main species'!$B$2:$M$3</c:f>
              <c:multiLvlStrCache>
                <c:ptCount val="12"/>
                <c:lvl>
                  <c:pt idx="0">
                    <c:v>11</c:v>
                  </c:pt>
                  <c:pt idx="1">
                    <c:v>13</c:v>
                  </c:pt>
                  <c:pt idx="2">
                    <c:v>23</c:v>
                  </c:pt>
                  <c:pt idx="3">
                    <c:v>11</c:v>
                  </c:pt>
                  <c:pt idx="4">
                    <c:v>13</c:v>
                  </c:pt>
                  <c:pt idx="5">
                    <c:v>23</c:v>
                  </c:pt>
                  <c:pt idx="6">
                    <c:v>11</c:v>
                  </c:pt>
                  <c:pt idx="7">
                    <c:v>13</c:v>
                  </c:pt>
                  <c:pt idx="8">
                    <c:v>23</c:v>
                  </c:pt>
                  <c:pt idx="9">
                    <c:v>11</c:v>
                  </c:pt>
                  <c:pt idx="10">
                    <c:v>13</c:v>
                  </c:pt>
                  <c:pt idx="11">
                    <c:v>21</c:v>
                  </c:pt>
                </c:lvl>
                <c:lvl>
                  <c:pt idx="0">
                    <c:v>Cell A</c:v>
                  </c:pt>
                  <c:pt idx="3">
                    <c:v>Cell B</c:v>
                  </c:pt>
                  <c:pt idx="6">
                    <c:v>Cell C</c:v>
                  </c:pt>
                  <c:pt idx="9">
                    <c:v>Cell D</c:v>
                  </c:pt>
                </c:lvl>
              </c:multiLvlStrCache>
            </c:multiLvlStrRef>
          </c:cat>
          <c:val>
            <c:numRef>
              <c:f>'[1]Main species'!$B$11:$M$11</c:f>
              <c:numCache>
                <c:formatCode>General</c:formatCode>
                <c:ptCount val="12"/>
                <c:pt idx="0">
                  <c:v>1.3626660341555974</c:v>
                </c:pt>
                <c:pt idx="1">
                  <c:v>1.28514526710403</c:v>
                </c:pt>
                <c:pt idx="2">
                  <c:v>2.1601908657123383</c:v>
                </c:pt>
                <c:pt idx="3">
                  <c:v>1.019163206643245</c:v>
                </c:pt>
                <c:pt idx="4">
                  <c:v>3.8641975308641975E-2</c:v>
                </c:pt>
                <c:pt idx="5">
                  <c:v>1.9999999999999997E-2</c:v>
                </c:pt>
                <c:pt idx="6">
                  <c:v>6.2409012131715784E-2</c:v>
                </c:pt>
                <c:pt idx="7">
                  <c:v>6.2409012131715784E-2</c:v>
                </c:pt>
                <c:pt idx="8">
                  <c:v>2.6318926974664678E-2</c:v>
                </c:pt>
                <c:pt idx="9">
                  <c:v>1.7841832963784183</c:v>
                </c:pt>
                <c:pt idx="10">
                  <c:v>6.0149761742682092E-2</c:v>
                </c:pt>
                <c:pt idx="11">
                  <c:v>4.9926811417418886E-2</c:v>
                </c:pt>
              </c:numCache>
            </c:numRef>
          </c:val>
          <c:extLst>
            <c:ext xmlns:c16="http://schemas.microsoft.com/office/drawing/2014/chart" uri="{C3380CC4-5D6E-409C-BE32-E72D297353CC}">
              <c16:uniqueId val="{00000001-A509-4435-B6E4-1ECD40B3604E}"/>
            </c:ext>
          </c:extLst>
        </c:ser>
        <c:ser>
          <c:idx val="8"/>
          <c:order val="2"/>
          <c:tx>
            <c:strRef>
              <c:f>'[1]Main species'!$A$12</c:f>
              <c:strCache>
                <c:ptCount val="1"/>
                <c:pt idx="0">
                  <c:v>MgSO4</c:v>
                </c:pt>
              </c:strCache>
            </c:strRef>
          </c:tx>
          <c:spPr>
            <a:solidFill>
              <a:schemeClr val="accent5">
                <a:lumMod val="80000"/>
                <a:lumOff val="20000"/>
              </a:schemeClr>
            </a:solidFill>
            <a:ln>
              <a:noFill/>
            </a:ln>
            <a:effectLst/>
          </c:spPr>
          <c:invertIfNegative val="0"/>
          <c:cat>
            <c:multiLvlStrRef>
              <c:f>'[1]Main species'!$B$2:$M$3</c:f>
              <c:multiLvlStrCache>
                <c:ptCount val="12"/>
                <c:lvl>
                  <c:pt idx="0">
                    <c:v>11</c:v>
                  </c:pt>
                  <c:pt idx="1">
                    <c:v>13</c:v>
                  </c:pt>
                  <c:pt idx="2">
                    <c:v>23</c:v>
                  </c:pt>
                  <c:pt idx="3">
                    <c:v>11</c:v>
                  </c:pt>
                  <c:pt idx="4">
                    <c:v>13</c:v>
                  </c:pt>
                  <c:pt idx="5">
                    <c:v>23</c:v>
                  </c:pt>
                  <c:pt idx="6">
                    <c:v>11</c:v>
                  </c:pt>
                  <c:pt idx="7">
                    <c:v>13</c:v>
                  </c:pt>
                  <c:pt idx="8">
                    <c:v>23</c:v>
                  </c:pt>
                  <c:pt idx="9">
                    <c:v>11</c:v>
                  </c:pt>
                  <c:pt idx="10">
                    <c:v>13</c:v>
                  </c:pt>
                  <c:pt idx="11">
                    <c:v>21</c:v>
                  </c:pt>
                </c:lvl>
                <c:lvl>
                  <c:pt idx="0">
                    <c:v>Cell A</c:v>
                  </c:pt>
                  <c:pt idx="3">
                    <c:v>Cell B</c:v>
                  </c:pt>
                  <c:pt idx="6">
                    <c:v>Cell C</c:v>
                  </c:pt>
                  <c:pt idx="9">
                    <c:v>Cell D</c:v>
                  </c:pt>
                </c:lvl>
              </c:multiLvlStrCache>
            </c:multiLvlStrRef>
          </c:cat>
          <c:val>
            <c:numRef>
              <c:f>'[1]Main species'!$B$12:$M$12</c:f>
              <c:numCache>
                <c:formatCode>General</c:formatCode>
                <c:ptCount val="12"/>
                <c:pt idx="0">
                  <c:v>0.91805028462998095</c:v>
                </c:pt>
                <c:pt idx="1">
                  <c:v>0.9288894095595126</c:v>
                </c:pt>
                <c:pt idx="2">
                  <c:v>1.4778459441036129</c:v>
                </c:pt>
                <c:pt idx="3">
                  <c:v>0.60875119770041519</c:v>
                </c:pt>
                <c:pt idx="4">
                  <c:v>1.0443322109988776E-2</c:v>
                </c:pt>
                <c:pt idx="5">
                  <c:v>9.2447968285431122E-3</c:v>
                </c:pt>
                <c:pt idx="6">
                  <c:v>0</c:v>
                </c:pt>
                <c:pt idx="7">
                  <c:v>0</c:v>
                </c:pt>
                <c:pt idx="8">
                  <c:v>4.5253353204172874E-3</c:v>
                </c:pt>
                <c:pt idx="9">
                  <c:v>2.558758314855876E-2</c:v>
                </c:pt>
                <c:pt idx="10">
                  <c:v>2.4111640571817562E-2</c:v>
                </c:pt>
                <c:pt idx="11">
                  <c:v>7.1822395706269823E-3</c:v>
                </c:pt>
              </c:numCache>
            </c:numRef>
          </c:val>
          <c:extLst>
            <c:ext xmlns:c16="http://schemas.microsoft.com/office/drawing/2014/chart" uri="{C3380CC4-5D6E-409C-BE32-E72D297353CC}">
              <c16:uniqueId val="{00000002-A509-4435-B6E4-1ECD40B3604E}"/>
            </c:ext>
          </c:extLst>
        </c:ser>
        <c:ser>
          <c:idx val="9"/>
          <c:order val="3"/>
          <c:tx>
            <c:strRef>
              <c:f>'[1]Main species'!$A$13</c:f>
              <c:strCache>
                <c:ptCount val="1"/>
                <c:pt idx="0">
                  <c:v>NaSO4-</c:v>
                </c:pt>
              </c:strCache>
            </c:strRef>
          </c:tx>
          <c:spPr>
            <a:solidFill>
              <a:schemeClr val="accent1">
                <a:lumMod val="80000"/>
              </a:schemeClr>
            </a:solidFill>
            <a:ln>
              <a:noFill/>
            </a:ln>
            <a:effectLst/>
          </c:spPr>
          <c:invertIfNegative val="0"/>
          <c:cat>
            <c:multiLvlStrRef>
              <c:f>'[1]Main species'!$B$2:$M$3</c:f>
              <c:multiLvlStrCache>
                <c:ptCount val="12"/>
                <c:lvl>
                  <c:pt idx="0">
                    <c:v>11</c:v>
                  </c:pt>
                  <c:pt idx="1">
                    <c:v>13</c:v>
                  </c:pt>
                  <c:pt idx="2">
                    <c:v>23</c:v>
                  </c:pt>
                  <c:pt idx="3">
                    <c:v>11</c:v>
                  </c:pt>
                  <c:pt idx="4">
                    <c:v>13</c:v>
                  </c:pt>
                  <c:pt idx="5">
                    <c:v>23</c:v>
                  </c:pt>
                  <c:pt idx="6">
                    <c:v>11</c:v>
                  </c:pt>
                  <c:pt idx="7">
                    <c:v>13</c:v>
                  </c:pt>
                  <c:pt idx="8">
                    <c:v>23</c:v>
                  </c:pt>
                  <c:pt idx="9">
                    <c:v>11</c:v>
                  </c:pt>
                  <c:pt idx="10">
                    <c:v>13</c:v>
                  </c:pt>
                  <c:pt idx="11">
                    <c:v>21</c:v>
                  </c:pt>
                </c:lvl>
                <c:lvl>
                  <c:pt idx="0">
                    <c:v>Cell A</c:v>
                  </c:pt>
                  <c:pt idx="3">
                    <c:v>Cell B</c:v>
                  </c:pt>
                  <c:pt idx="6">
                    <c:v>Cell C</c:v>
                  </c:pt>
                  <c:pt idx="9">
                    <c:v>Cell D</c:v>
                  </c:pt>
                </c:lvl>
              </c:multiLvlStrCache>
            </c:multiLvlStrRef>
          </c:cat>
          <c:val>
            <c:numRef>
              <c:f>'[1]Main species'!$B$13:$M$13</c:f>
              <c:numCache>
                <c:formatCode>General</c:formatCode>
                <c:ptCount val="12"/>
                <c:pt idx="0">
                  <c:v>0.01</c:v>
                </c:pt>
                <c:pt idx="1">
                  <c:v>0</c:v>
                </c:pt>
                <c:pt idx="2">
                  <c:v>0</c:v>
                </c:pt>
                <c:pt idx="3">
                  <c:v>9.7828169913765564</c:v>
                </c:pt>
                <c:pt idx="4">
                  <c:v>17.946127946127948</c:v>
                </c:pt>
                <c:pt idx="5">
                  <c:v>0.30208126858275519</c:v>
                </c:pt>
                <c:pt idx="6">
                  <c:v>18.379549393414209</c:v>
                </c:pt>
                <c:pt idx="7">
                  <c:v>18.379549393414209</c:v>
                </c:pt>
                <c:pt idx="8">
                  <c:v>0.3707153502235469</c:v>
                </c:pt>
                <c:pt idx="9">
                  <c:v>2.3702882483370287</c:v>
                </c:pt>
                <c:pt idx="10">
                  <c:v>20.742001361470386</c:v>
                </c:pt>
                <c:pt idx="11">
                  <c:v>0.32568919248597217</c:v>
                </c:pt>
              </c:numCache>
            </c:numRef>
          </c:val>
          <c:extLst>
            <c:ext xmlns:c16="http://schemas.microsoft.com/office/drawing/2014/chart" uri="{C3380CC4-5D6E-409C-BE32-E72D297353CC}">
              <c16:uniqueId val="{00000003-A509-4435-B6E4-1ECD40B3604E}"/>
            </c:ext>
          </c:extLst>
        </c:ser>
        <c:dLbls>
          <c:showLegendKey val="0"/>
          <c:showVal val="0"/>
          <c:showCatName val="0"/>
          <c:showSerName val="0"/>
          <c:showPercent val="0"/>
          <c:showBubbleSize val="0"/>
        </c:dLbls>
        <c:gapWidth val="75"/>
        <c:overlap val="100"/>
        <c:axId val="1833604271"/>
        <c:axId val="1833604751"/>
      </c:barChart>
      <c:lineChart>
        <c:grouping val="standard"/>
        <c:varyColors val="0"/>
        <c:ser>
          <c:idx val="0"/>
          <c:order val="4"/>
          <c:tx>
            <c:strRef>
              <c:f>'[1]Main species'!$A$18</c:f>
              <c:strCache>
                <c:ptCount val="1"/>
                <c:pt idx="0">
                  <c:v>pH</c:v>
                </c:pt>
              </c:strCache>
            </c:strRef>
          </c:tx>
          <c:spPr>
            <a:ln w="28575" cap="rnd">
              <a:solidFill>
                <a:schemeClr val="accent4">
                  <a:lumMod val="60000"/>
                  <a:lumOff val="40000"/>
                </a:schemeClr>
              </a:solidFill>
              <a:round/>
            </a:ln>
            <a:effectLst/>
          </c:spPr>
          <c:marker>
            <c:symbol val="circle"/>
            <c:size val="4"/>
            <c:spPr>
              <a:solidFill>
                <a:schemeClr val="accent4">
                  <a:lumMod val="60000"/>
                  <a:lumOff val="40000"/>
                </a:schemeClr>
              </a:solidFill>
              <a:ln w="9525">
                <a:solidFill>
                  <a:schemeClr val="accent4">
                    <a:lumMod val="60000"/>
                    <a:lumOff val="40000"/>
                  </a:schemeClr>
                </a:solidFill>
              </a:ln>
              <a:effectLst/>
            </c:spPr>
          </c:marker>
          <c:val>
            <c:numRef>
              <c:f>'[1]Main species'!$B$18:$M$18</c:f>
              <c:numCache>
                <c:formatCode>General</c:formatCode>
                <c:ptCount val="12"/>
                <c:pt idx="0">
                  <c:v>4.8</c:v>
                </c:pt>
                <c:pt idx="1">
                  <c:v>4.7</c:v>
                </c:pt>
                <c:pt idx="2">
                  <c:v>4</c:v>
                </c:pt>
                <c:pt idx="3">
                  <c:v>9.83</c:v>
                </c:pt>
                <c:pt idx="4">
                  <c:v>10.94</c:v>
                </c:pt>
                <c:pt idx="5">
                  <c:v>7.1</c:v>
                </c:pt>
                <c:pt idx="6">
                  <c:v>10.8</c:v>
                </c:pt>
                <c:pt idx="7">
                  <c:v>10.83</c:v>
                </c:pt>
                <c:pt idx="8">
                  <c:v>7.1</c:v>
                </c:pt>
                <c:pt idx="9">
                  <c:v>10.8</c:v>
                </c:pt>
                <c:pt idx="10">
                  <c:v>9.4600000000000009</c:v>
                </c:pt>
                <c:pt idx="11">
                  <c:v>7.4</c:v>
                </c:pt>
              </c:numCache>
            </c:numRef>
          </c:val>
          <c:smooth val="0"/>
          <c:extLst>
            <c:ext xmlns:c16="http://schemas.microsoft.com/office/drawing/2014/chart" uri="{C3380CC4-5D6E-409C-BE32-E72D297353CC}">
              <c16:uniqueId val="{00000004-A509-4435-B6E4-1ECD40B3604E}"/>
            </c:ext>
          </c:extLst>
        </c:ser>
        <c:dLbls>
          <c:showLegendKey val="0"/>
          <c:showVal val="0"/>
          <c:showCatName val="0"/>
          <c:showSerName val="0"/>
          <c:showPercent val="0"/>
          <c:showBubbleSize val="0"/>
        </c:dLbls>
        <c:marker val="1"/>
        <c:smooth val="0"/>
        <c:axId val="2057660144"/>
        <c:axId val="2057659664"/>
      </c:lineChart>
      <c:catAx>
        <c:axId val="1833604271"/>
        <c:scaling>
          <c:orientation val="minMax"/>
        </c:scaling>
        <c:delete val="0"/>
        <c:axPos val="b"/>
        <c:numFmt formatCode="General" sourceLinked="1"/>
        <c:majorTickMark val="none"/>
        <c:minorTickMark val="none"/>
        <c:tickLblPos val="nextTo"/>
        <c:spPr>
          <a:noFill/>
          <a:ln w="9525" cap="flat" cmpd="sng" algn="ctr">
            <a:solidFill>
              <a:schemeClr val="tx1">
                <a:lumMod val="75000"/>
                <a:lumOff val="25000"/>
              </a:schemeClr>
            </a:solidFill>
            <a:round/>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crossAx val="1833604751"/>
        <c:crosses val="autoZero"/>
        <c:auto val="1"/>
        <c:lblAlgn val="ctr"/>
        <c:lblOffset val="100"/>
        <c:noMultiLvlLbl val="0"/>
      </c:catAx>
      <c:valAx>
        <c:axId val="1833604751"/>
        <c:scaling>
          <c:orientation val="minMax"/>
          <c:min val="0.5"/>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sv-SE" sz="1000" b="0" i="0" u="none" strike="noStrike" kern="1200" baseline="0">
                    <a:solidFill>
                      <a:schemeClr val="tx1"/>
                    </a:solidFill>
                    <a:latin typeface="Arial" panose="020B0604020202020204" pitchFamily="34" charset="0"/>
                    <a:cs typeface="Arial" panose="020B0604020202020204" pitchFamily="34" charset="0"/>
                  </a:rPr>
                  <a:t>%total dissolved 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sv-SE"/>
            </a:p>
          </c:txPr>
        </c:title>
        <c:numFmt formatCode="0%" sourceLinked="1"/>
        <c:majorTickMark val="in"/>
        <c:minorTickMark val="none"/>
        <c:tickLblPos val="nextTo"/>
        <c:spPr>
          <a:noFill/>
          <a:ln>
            <a:solidFill>
              <a:schemeClr val="tx1">
                <a:lumMod val="75000"/>
                <a:lumOff val="25000"/>
              </a:schemeClr>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crossAx val="1833604271"/>
        <c:crosses val="autoZero"/>
        <c:crossBetween val="between"/>
      </c:valAx>
      <c:valAx>
        <c:axId val="2057659664"/>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sv-SE" sz="1000" b="0" i="0" u="none" strike="noStrike" kern="1200" baseline="0">
                    <a:solidFill>
                      <a:schemeClr val="tx1"/>
                    </a:solidFill>
                    <a:latin typeface="Arial" panose="020B0604020202020204" pitchFamily="34" charset="0"/>
                    <a:cs typeface="Arial" panose="020B0604020202020204" pitchFamily="34" charset="0"/>
                  </a:rPr>
                  <a:t>pH</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sv-SE"/>
            </a:p>
          </c:txPr>
        </c:title>
        <c:numFmt formatCode="General" sourceLinked="1"/>
        <c:majorTickMark val="out"/>
        <c:minorTickMark val="none"/>
        <c:tickLblPos val="nextTo"/>
        <c:spPr>
          <a:noFill/>
          <a:ln>
            <a:solidFill>
              <a:schemeClr val="tx1">
                <a:lumMod val="75000"/>
                <a:lumOff val="25000"/>
              </a:schemeClr>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crossAx val="2057660144"/>
        <c:crosses val="max"/>
        <c:crossBetween val="between"/>
      </c:valAx>
      <c:catAx>
        <c:axId val="2057660144"/>
        <c:scaling>
          <c:orientation val="minMax"/>
        </c:scaling>
        <c:delete val="1"/>
        <c:axPos val="b"/>
        <c:majorTickMark val="out"/>
        <c:minorTickMark val="none"/>
        <c:tickLblPos val="nextTo"/>
        <c:crossAx val="205765966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sv-SE"/>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sv-SE" sz="1100" b="0" i="0" u="none" strike="noStrike" kern="1200" spc="0" baseline="0">
                <a:solidFill>
                  <a:schemeClr val="tx1"/>
                </a:solidFill>
                <a:latin typeface="Arial" panose="020B0604020202020204" pitchFamily="34" charset="0"/>
                <a:cs typeface="Arial" panose="020B0604020202020204" pitchFamily="34" charset="0"/>
              </a:rPr>
              <a:t>Distribution of aqueous Fe species</a:t>
            </a:r>
            <a:endParaRPr lang="sv-SE" sz="1100">
              <a:solidFill>
                <a:schemeClr val="tx1"/>
              </a:solidFill>
            </a:endParaRPr>
          </a:p>
        </c:rich>
      </c:tx>
      <c:layout>
        <c:manualLayout>
          <c:xMode val="edge"/>
          <c:yMode val="edge"/>
          <c:x val="0.28757877119331859"/>
          <c:y val="3.6906348823560489E-2"/>
        </c:manualLayout>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sv-SE"/>
        </a:p>
      </c:txPr>
    </c:title>
    <c:autoTitleDeleted val="0"/>
    <c:plotArea>
      <c:layout/>
      <c:barChart>
        <c:barDir val="col"/>
        <c:grouping val="percentStacked"/>
        <c:varyColors val="0"/>
        <c:ser>
          <c:idx val="3"/>
          <c:order val="0"/>
          <c:tx>
            <c:strRef>
              <c:f>'[1]Main species'!$A$7</c:f>
              <c:strCache>
                <c:ptCount val="1"/>
                <c:pt idx="0">
                  <c:v>Fe(OH)3</c:v>
                </c:pt>
              </c:strCache>
            </c:strRef>
          </c:tx>
          <c:spPr>
            <a:solidFill>
              <a:schemeClr val="accent4"/>
            </a:solidFill>
            <a:ln>
              <a:noFill/>
            </a:ln>
            <a:effectLst/>
          </c:spPr>
          <c:invertIfNegative val="0"/>
          <c:cat>
            <c:multiLvlStrRef>
              <c:f>'[1]Main species'!$B$2:$M$3</c:f>
              <c:multiLvlStrCache>
                <c:ptCount val="12"/>
                <c:lvl>
                  <c:pt idx="0">
                    <c:v>11</c:v>
                  </c:pt>
                  <c:pt idx="1">
                    <c:v>13</c:v>
                  </c:pt>
                  <c:pt idx="2">
                    <c:v>23</c:v>
                  </c:pt>
                  <c:pt idx="3">
                    <c:v>11</c:v>
                  </c:pt>
                  <c:pt idx="4">
                    <c:v>13</c:v>
                  </c:pt>
                  <c:pt idx="5">
                    <c:v>23</c:v>
                  </c:pt>
                  <c:pt idx="6">
                    <c:v>11</c:v>
                  </c:pt>
                  <c:pt idx="7">
                    <c:v>13</c:v>
                  </c:pt>
                  <c:pt idx="8">
                    <c:v>23</c:v>
                  </c:pt>
                  <c:pt idx="9">
                    <c:v>11</c:v>
                  </c:pt>
                  <c:pt idx="10">
                    <c:v>13</c:v>
                  </c:pt>
                  <c:pt idx="11">
                    <c:v>21</c:v>
                  </c:pt>
                </c:lvl>
                <c:lvl>
                  <c:pt idx="0">
                    <c:v>Cell A</c:v>
                  </c:pt>
                  <c:pt idx="3">
                    <c:v>Cell B</c:v>
                  </c:pt>
                  <c:pt idx="6">
                    <c:v>Cell C</c:v>
                  </c:pt>
                  <c:pt idx="9">
                    <c:v>Cell D</c:v>
                  </c:pt>
                </c:lvl>
              </c:multiLvlStrCache>
            </c:multiLvlStrRef>
          </c:cat>
          <c:val>
            <c:numRef>
              <c:f>'[1]Main species'!$B$7:$M$7</c:f>
              <c:numCache>
                <c:formatCode>General</c:formatCode>
                <c:ptCount val="12"/>
                <c:pt idx="0">
                  <c:v>75.71405775765372</c:v>
                </c:pt>
                <c:pt idx="1">
                  <c:v>69.102564093407381</c:v>
                </c:pt>
                <c:pt idx="2">
                  <c:v>78.731665224890165</c:v>
                </c:pt>
                <c:pt idx="3">
                  <c:v>21.569173630452624</c:v>
                </c:pt>
                <c:pt idx="4">
                  <c:v>13.232109849444198</c:v>
                </c:pt>
                <c:pt idx="5">
                  <c:v>84.843982168477424</c:v>
                </c:pt>
                <c:pt idx="6">
                  <c:v>12.938322938322116</c:v>
                </c:pt>
                <c:pt idx="7">
                  <c:v>12.938322938322116</c:v>
                </c:pt>
                <c:pt idx="8">
                  <c:v>85.027085589811264</c:v>
                </c:pt>
                <c:pt idx="9">
                  <c:v>12.56113999588452</c:v>
                </c:pt>
                <c:pt idx="10">
                  <c:v>11.210161662816935</c:v>
                </c:pt>
                <c:pt idx="11">
                  <c:v>85.020242914310614</c:v>
                </c:pt>
              </c:numCache>
            </c:numRef>
          </c:val>
          <c:extLst>
            <c:ext xmlns:c16="http://schemas.microsoft.com/office/drawing/2014/chart" uri="{C3380CC4-5D6E-409C-BE32-E72D297353CC}">
              <c16:uniqueId val="{00000000-2E9A-44FD-A13E-E77EDE6948C5}"/>
            </c:ext>
          </c:extLst>
        </c:ser>
        <c:ser>
          <c:idx val="4"/>
          <c:order val="1"/>
          <c:tx>
            <c:strRef>
              <c:f>'[1]Main species'!$A$8</c:f>
              <c:strCache>
                <c:ptCount val="1"/>
                <c:pt idx="0">
                  <c:v>Fe(OH)2+</c:v>
                </c:pt>
              </c:strCache>
            </c:strRef>
          </c:tx>
          <c:spPr>
            <a:solidFill>
              <a:schemeClr val="accent5"/>
            </a:solidFill>
            <a:ln>
              <a:noFill/>
            </a:ln>
            <a:effectLst/>
          </c:spPr>
          <c:invertIfNegative val="0"/>
          <c:cat>
            <c:multiLvlStrRef>
              <c:f>'[1]Main species'!$B$2:$M$3</c:f>
              <c:multiLvlStrCache>
                <c:ptCount val="12"/>
                <c:lvl>
                  <c:pt idx="0">
                    <c:v>11</c:v>
                  </c:pt>
                  <c:pt idx="1">
                    <c:v>13</c:v>
                  </c:pt>
                  <c:pt idx="2">
                    <c:v>23</c:v>
                  </c:pt>
                  <c:pt idx="3">
                    <c:v>11</c:v>
                  </c:pt>
                  <c:pt idx="4">
                    <c:v>13</c:v>
                  </c:pt>
                  <c:pt idx="5">
                    <c:v>23</c:v>
                  </c:pt>
                  <c:pt idx="6">
                    <c:v>11</c:v>
                  </c:pt>
                  <c:pt idx="7">
                    <c:v>13</c:v>
                  </c:pt>
                  <c:pt idx="8">
                    <c:v>23</c:v>
                  </c:pt>
                  <c:pt idx="9">
                    <c:v>11</c:v>
                  </c:pt>
                  <c:pt idx="10">
                    <c:v>13</c:v>
                  </c:pt>
                  <c:pt idx="11">
                    <c:v>21</c:v>
                  </c:pt>
                </c:lvl>
                <c:lvl>
                  <c:pt idx="0">
                    <c:v>Cell A</c:v>
                  </c:pt>
                  <c:pt idx="3">
                    <c:v>Cell B</c:v>
                  </c:pt>
                  <c:pt idx="6">
                    <c:v>Cell C</c:v>
                  </c:pt>
                  <c:pt idx="9">
                    <c:v>Cell D</c:v>
                  </c:pt>
                </c:lvl>
              </c:multiLvlStrCache>
            </c:multiLvlStrRef>
          </c:cat>
          <c:val>
            <c:numRef>
              <c:f>'[1]Main species'!$B$8:$M$8</c:f>
              <c:numCache>
                <c:formatCode>General</c:formatCode>
                <c:ptCount val="12"/>
                <c:pt idx="0">
                  <c:v>22.339237273069589</c:v>
                </c:pt>
                <c:pt idx="1">
                  <c:v>29.706959703023266</c:v>
                </c:pt>
                <c:pt idx="2">
                  <c:v>18.6712683338808</c:v>
                </c:pt>
                <c:pt idx="3">
                  <c:v>6.6397400185693803E-2</c:v>
                </c:pt>
                <c:pt idx="4">
                  <c:v>2.7515183522492229E-2</c:v>
                </c:pt>
                <c:pt idx="5">
                  <c:v>8.9524517086703419</c:v>
                </c:pt>
                <c:pt idx="6">
                  <c:v>2.6534996534994849E-2</c:v>
                </c:pt>
                <c:pt idx="7">
                  <c:v>2.6534996534994849E-2</c:v>
                </c:pt>
                <c:pt idx="8">
                  <c:v>7.4409534127271124</c:v>
                </c:pt>
                <c:pt idx="9">
                  <c:v>4.2615058732013562</c:v>
                </c:pt>
                <c:pt idx="10">
                  <c:v>2.092378752886721E-2</c:v>
                </c:pt>
                <c:pt idx="11">
                  <c:v>7.5676113359728294</c:v>
                </c:pt>
              </c:numCache>
            </c:numRef>
          </c:val>
          <c:extLst>
            <c:ext xmlns:c16="http://schemas.microsoft.com/office/drawing/2014/chart" uri="{C3380CC4-5D6E-409C-BE32-E72D297353CC}">
              <c16:uniqueId val="{00000001-2E9A-44FD-A13E-E77EDE6948C5}"/>
            </c:ext>
          </c:extLst>
        </c:ser>
        <c:ser>
          <c:idx val="5"/>
          <c:order val="2"/>
          <c:tx>
            <c:strRef>
              <c:f>'[1]Main species'!$A$9</c:f>
              <c:strCache>
                <c:ptCount val="1"/>
                <c:pt idx="0">
                  <c:v>Fe(OH)4-</c:v>
                </c:pt>
              </c:strCache>
            </c:strRef>
          </c:tx>
          <c:spPr>
            <a:solidFill>
              <a:schemeClr val="accent6"/>
            </a:solidFill>
            <a:ln>
              <a:noFill/>
            </a:ln>
            <a:effectLst/>
          </c:spPr>
          <c:invertIfNegative val="0"/>
          <c:cat>
            <c:multiLvlStrRef>
              <c:f>'[1]Main species'!$B$2:$M$3</c:f>
              <c:multiLvlStrCache>
                <c:ptCount val="12"/>
                <c:lvl>
                  <c:pt idx="0">
                    <c:v>11</c:v>
                  </c:pt>
                  <c:pt idx="1">
                    <c:v>13</c:v>
                  </c:pt>
                  <c:pt idx="2">
                    <c:v>23</c:v>
                  </c:pt>
                  <c:pt idx="3">
                    <c:v>11</c:v>
                  </c:pt>
                  <c:pt idx="4">
                    <c:v>13</c:v>
                  </c:pt>
                  <c:pt idx="5">
                    <c:v>23</c:v>
                  </c:pt>
                  <c:pt idx="6">
                    <c:v>11</c:v>
                  </c:pt>
                  <c:pt idx="7">
                    <c:v>13</c:v>
                  </c:pt>
                  <c:pt idx="8">
                    <c:v>23</c:v>
                  </c:pt>
                  <c:pt idx="9">
                    <c:v>11</c:v>
                  </c:pt>
                  <c:pt idx="10">
                    <c:v>13</c:v>
                  </c:pt>
                  <c:pt idx="11">
                    <c:v>21</c:v>
                  </c:pt>
                </c:lvl>
                <c:lvl>
                  <c:pt idx="0">
                    <c:v>Cell A</c:v>
                  </c:pt>
                  <c:pt idx="3">
                    <c:v>Cell B</c:v>
                  </c:pt>
                  <c:pt idx="6">
                    <c:v>Cell C</c:v>
                  </c:pt>
                  <c:pt idx="9">
                    <c:v>Cell D</c:v>
                  </c:pt>
                </c:lvl>
              </c:multiLvlStrCache>
            </c:multiLvlStrRef>
          </c:cat>
          <c:val>
            <c:numRef>
              <c:f>'[1]Main species'!$B$9:$M$9</c:f>
              <c:numCache>
                <c:formatCode>General</c:formatCode>
                <c:ptCount val="12"/>
                <c:pt idx="0">
                  <c:v>1.9514919417831504</c:v>
                </c:pt>
                <c:pt idx="1">
                  <c:v>1.2188644687029582</c:v>
                </c:pt>
                <c:pt idx="2">
                  <c:v>2.5582398618279378</c:v>
                </c:pt>
                <c:pt idx="3">
                  <c:v>78.375116063129823</c:v>
                </c:pt>
                <c:pt idx="4">
                  <c:v>86.744124636647769</c:v>
                </c:pt>
                <c:pt idx="5">
                  <c:v>6.1738484397552318</c:v>
                </c:pt>
                <c:pt idx="6">
                  <c:v>87.040887040881515</c:v>
                </c:pt>
                <c:pt idx="7">
                  <c:v>87.040887040881515</c:v>
                </c:pt>
                <c:pt idx="8">
                  <c:v>7.5167930660309707</c:v>
                </c:pt>
                <c:pt idx="9">
                  <c:v>83.169651452131305</c:v>
                </c:pt>
                <c:pt idx="10">
                  <c:v>88.775981524244543</c:v>
                </c:pt>
                <c:pt idx="11">
                  <c:v>7.3497975707923571</c:v>
                </c:pt>
              </c:numCache>
            </c:numRef>
          </c:val>
          <c:extLst>
            <c:ext xmlns:c16="http://schemas.microsoft.com/office/drawing/2014/chart" uri="{C3380CC4-5D6E-409C-BE32-E72D297353CC}">
              <c16:uniqueId val="{00000002-2E9A-44FD-A13E-E77EDE6948C5}"/>
            </c:ext>
          </c:extLst>
        </c:ser>
        <c:dLbls>
          <c:showLegendKey val="0"/>
          <c:showVal val="0"/>
          <c:showCatName val="0"/>
          <c:showSerName val="0"/>
          <c:showPercent val="0"/>
          <c:showBubbleSize val="0"/>
        </c:dLbls>
        <c:gapWidth val="75"/>
        <c:overlap val="100"/>
        <c:axId val="1833604271"/>
        <c:axId val="1833604751"/>
      </c:barChart>
      <c:lineChart>
        <c:grouping val="standard"/>
        <c:varyColors val="0"/>
        <c:ser>
          <c:idx val="0"/>
          <c:order val="3"/>
          <c:tx>
            <c:strRef>
              <c:f>'[1]Main species'!$A$18</c:f>
              <c:strCache>
                <c:ptCount val="1"/>
                <c:pt idx="0">
                  <c:v>pH</c:v>
                </c:pt>
              </c:strCache>
            </c:strRef>
          </c:tx>
          <c:spPr>
            <a:ln w="28575" cap="rnd">
              <a:solidFill>
                <a:schemeClr val="accent1"/>
              </a:solidFill>
              <a:round/>
            </a:ln>
            <a:effectLst/>
          </c:spPr>
          <c:marker>
            <c:symbol val="circle"/>
            <c:size val="4"/>
            <c:spPr>
              <a:solidFill>
                <a:schemeClr val="accent1"/>
              </a:solidFill>
              <a:ln w="9525">
                <a:solidFill>
                  <a:schemeClr val="accent1"/>
                </a:solidFill>
              </a:ln>
              <a:effectLst/>
            </c:spPr>
          </c:marker>
          <c:val>
            <c:numRef>
              <c:f>'[1]Main species'!$B$18:$M$18</c:f>
              <c:numCache>
                <c:formatCode>General</c:formatCode>
                <c:ptCount val="12"/>
                <c:pt idx="0">
                  <c:v>4.8</c:v>
                </c:pt>
                <c:pt idx="1">
                  <c:v>4.7</c:v>
                </c:pt>
                <c:pt idx="2">
                  <c:v>4</c:v>
                </c:pt>
                <c:pt idx="3">
                  <c:v>9.83</c:v>
                </c:pt>
                <c:pt idx="4">
                  <c:v>10.94</c:v>
                </c:pt>
                <c:pt idx="5">
                  <c:v>7.1</c:v>
                </c:pt>
                <c:pt idx="6">
                  <c:v>10.8</c:v>
                </c:pt>
                <c:pt idx="7">
                  <c:v>10.83</c:v>
                </c:pt>
                <c:pt idx="8">
                  <c:v>7.1</c:v>
                </c:pt>
                <c:pt idx="9">
                  <c:v>10.8</c:v>
                </c:pt>
                <c:pt idx="10">
                  <c:v>9.4600000000000009</c:v>
                </c:pt>
                <c:pt idx="11">
                  <c:v>7.4</c:v>
                </c:pt>
              </c:numCache>
            </c:numRef>
          </c:val>
          <c:smooth val="0"/>
          <c:extLst>
            <c:ext xmlns:c16="http://schemas.microsoft.com/office/drawing/2014/chart" uri="{C3380CC4-5D6E-409C-BE32-E72D297353CC}">
              <c16:uniqueId val="{00000003-2E9A-44FD-A13E-E77EDE6948C5}"/>
            </c:ext>
          </c:extLst>
        </c:ser>
        <c:dLbls>
          <c:showLegendKey val="0"/>
          <c:showVal val="0"/>
          <c:showCatName val="0"/>
          <c:showSerName val="0"/>
          <c:showPercent val="0"/>
          <c:showBubbleSize val="0"/>
        </c:dLbls>
        <c:marker val="1"/>
        <c:smooth val="0"/>
        <c:axId val="1885069664"/>
        <c:axId val="1885069184"/>
      </c:lineChart>
      <c:catAx>
        <c:axId val="1833604271"/>
        <c:scaling>
          <c:orientation val="minMax"/>
        </c:scaling>
        <c:delete val="0"/>
        <c:axPos val="b"/>
        <c:numFmt formatCode="General" sourceLinked="1"/>
        <c:majorTickMark val="none"/>
        <c:minorTickMark val="none"/>
        <c:tickLblPos val="nextTo"/>
        <c:spPr>
          <a:noFill/>
          <a:ln w="9525" cap="flat" cmpd="sng" algn="ctr">
            <a:solidFill>
              <a:schemeClr val="tx1">
                <a:lumMod val="75000"/>
                <a:lumOff val="25000"/>
              </a:schemeClr>
            </a:solidFill>
            <a:round/>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crossAx val="1833604751"/>
        <c:crosses val="autoZero"/>
        <c:auto val="1"/>
        <c:lblAlgn val="ctr"/>
        <c:lblOffset val="100"/>
        <c:noMultiLvlLbl val="0"/>
      </c:catAx>
      <c:valAx>
        <c:axId val="1833604751"/>
        <c:scaling>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sv-SE" sz="1000" b="0" i="0" u="none" strike="noStrike" kern="1200" baseline="0">
                    <a:solidFill>
                      <a:schemeClr val="tx1"/>
                    </a:solidFill>
                    <a:latin typeface="Arial" panose="020B0604020202020204" pitchFamily="34" charset="0"/>
                    <a:cs typeface="Arial" panose="020B0604020202020204" pitchFamily="34" charset="0"/>
                  </a:rPr>
                  <a:t>%total dissolved Fe</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sv-SE"/>
            </a:p>
          </c:txPr>
        </c:title>
        <c:numFmt formatCode="0%" sourceLinked="1"/>
        <c:majorTickMark val="in"/>
        <c:minorTickMark val="none"/>
        <c:tickLblPos val="nextTo"/>
        <c:spPr>
          <a:noFill/>
          <a:ln>
            <a:solidFill>
              <a:schemeClr val="tx1">
                <a:lumMod val="75000"/>
                <a:lumOff val="25000"/>
              </a:schemeClr>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crossAx val="1833604271"/>
        <c:crosses val="autoZero"/>
        <c:crossBetween val="between"/>
      </c:valAx>
      <c:valAx>
        <c:axId val="1885069184"/>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sv-SE" sz="1000" b="0" i="0" u="none" strike="noStrike" kern="1200" baseline="0">
                    <a:solidFill>
                      <a:schemeClr val="tx1"/>
                    </a:solidFill>
                    <a:latin typeface="Arial" panose="020B0604020202020204" pitchFamily="34" charset="0"/>
                    <a:cs typeface="Arial" panose="020B0604020202020204" pitchFamily="34" charset="0"/>
                  </a:rPr>
                  <a:t>pH</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sv-SE"/>
            </a:p>
          </c:txPr>
        </c:title>
        <c:numFmt formatCode="General" sourceLinked="1"/>
        <c:majorTickMark val="out"/>
        <c:minorTickMark val="none"/>
        <c:tickLblPos val="nextTo"/>
        <c:spPr>
          <a:noFill/>
          <a:ln>
            <a:solidFill>
              <a:schemeClr val="tx1">
                <a:lumMod val="75000"/>
                <a:lumOff val="25000"/>
              </a:schemeClr>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crossAx val="1885069664"/>
        <c:crosses val="max"/>
        <c:crossBetween val="between"/>
      </c:valAx>
      <c:catAx>
        <c:axId val="1885069664"/>
        <c:scaling>
          <c:orientation val="minMax"/>
        </c:scaling>
        <c:delete val="1"/>
        <c:axPos val="b"/>
        <c:majorTickMark val="out"/>
        <c:minorTickMark val="none"/>
        <c:tickLblPos val="nextTo"/>
        <c:crossAx val="188506918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sv-SE"/>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sv-SE" sz="1100" b="0" i="0" u="none" strike="noStrike" kern="1200" spc="0" baseline="0">
                <a:solidFill>
                  <a:schemeClr val="tx1"/>
                </a:solidFill>
                <a:latin typeface="Arial" panose="020B0604020202020204" pitchFamily="34" charset="0"/>
                <a:cs typeface="Arial" panose="020B0604020202020204" pitchFamily="34" charset="0"/>
              </a:rPr>
              <a:t>Distribution of aqueous Si species</a:t>
            </a:r>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sv-SE"/>
        </a:p>
      </c:txPr>
    </c:title>
    <c:autoTitleDeleted val="0"/>
    <c:plotArea>
      <c:layout/>
      <c:barChart>
        <c:barDir val="col"/>
        <c:grouping val="percentStacked"/>
        <c:varyColors val="0"/>
        <c:ser>
          <c:idx val="10"/>
          <c:order val="0"/>
          <c:tx>
            <c:strRef>
              <c:f>'[1]Main species'!$A$14</c:f>
              <c:strCache>
                <c:ptCount val="1"/>
                <c:pt idx="0">
                  <c:v>H4SiO4</c:v>
                </c:pt>
              </c:strCache>
            </c:strRef>
          </c:tx>
          <c:spPr>
            <a:solidFill>
              <a:schemeClr val="accent3">
                <a:lumMod val="80000"/>
              </a:schemeClr>
            </a:solidFill>
            <a:ln>
              <a:noFill/>
            </a:ln>
            <a:effectLst/>
          </c:spPr>
          <c:invertIfNegative val="0"/>
          <c:cat>
            <c:multiLvlStrRef>
              <c:f>'[1]Main species'!$B$2:$M$3</c:f>
              <c:multiLvlStrCache>
                <c:ptCount val="12"/>
                <c:lvl>
                  <c:pt idx="0">
                    <c:v>11</c:v>
                  </c:pt>
                  <c:pt idx="1">
                    <c:v>13</c:v>
                  </c:pt>
                  <c:pt idx="2">
                    <c:v>23</c:v>
                  </c:pt>
                  <c:pt idx="3">
                    <c:v>11</c:v>
                  </c:pt>
                  <c:pt idx="4">
                    <c:v>13</c:v>
                  </c:pt>
                  <c:pt idx="5">
                    <c:v>23</c:v>
                  </c:pt>
                  <c:pt idx="6">
                    <c:v>11</c:v>
                  </c:pt>
                  <c:pt idx="7">
                    <c:v>13</c:v>
                  </c:pt>
                  <c:pt idx="8">
                    <c:v>23</c:v>
                  </c:pt>
                  <c:pt idx="9">
                    <c:v>11</c:v>
                  </c:pt>
                  <c:pt idx="10">
                    <c:v>13</c:v>
                  </c:pt>
                  <c:pt idx="11">
                    <c:v>21</c:v>
                  </c:pt>
                </c:lvl>
                <c:lvl>
                  <c:pt idx="0">
                    <c:v>Cell A</c:v>
                  </c:pt>
                  <c:pt idx="3">
                    <c:v>Cell B</c:v>
                  </c:pt>
                  <c:pt idx="6">
                    <c:v>Cell C</c:v>
                  </c:pt>
                  <c:pt idx="9">
                    <c:v>Cell D</c:v>
                  </c:pt>
                </c:lvl>
              </c:multiLvlStrCache>
            </c:multiLvlStrRef>
          </c:cat>
          <c:val>
            <c:numRef>
              <c:f>'[1]Main species'!$B$14:$M$14</c:f>
              <c:numCache>
                <c:formatCode>General</c:formatCode>
                <c:ptCount val="12"/>
                <c:pt idx="0">
                  <c:v>99.566088117489983</c:v>
                </c:pt>
                <c:pt idx="1">
                  <c:v>99.699609492340031</c:v>
                </c:pt>
                <c:pt idx="2">
                  <c:v>99.473420260782348</c:v>
                </c:pt>
                <c:pt idx="3">
                  <c:v>61.949924127465863</c:v>
                </c:pt>
                <c:pt idx="4">
                  <c:v>53.038777032065617</c:v>
                </c:pt>
                <c:pt idx="5">
                  <c:v>98.842476094614995</c:v>
                </c:pt>
                <c:pt idx="6">
                  <c:v>53.714079161395269</c:v>
                </c:pt>
                <c:pt idx="7">
                  <c:v>53.714079161395269</c:v>
                </c:pt>
                <c:pt idx="8">
                  <c:v>98.571428571428569</c:v>
                </c:pt>
                <c:pt idx="9">
                  <c:v>99.155569990256581</c:v>
                </c:pt>
                <c:pt idx="10">
                  <c:v>57.88990825688073</c:v>
                </c:pt>
                <c:pt idx="11">
                  <c:v>98.589921405455399</c:v>
                </c:pt>
              </c:numCache>
            </c:numRef>
          </c:val>
          <c:extLst>
            <c:ext xmlns:c16="http://schemas.microsoft.com/office/drawing/2014/chart" uri="{C3380CC4-5D6E-409C-BE32-E72D297353CC}">
              <c16:uniqueId val="{00000000-C3AC-45AA-8436-10365D7332F6}"/>
            </c:ext>
          </c:extLst>
        </c:ser>
        <c:ser>
          <c:idx val="11"/>
          <c:order val="1"/>
          <c:tx>
            <c:strRef>
              <c:f>'[1]Main species'!$A$15</c:f>
              <c:strCache>
                <c:ptCount val="1"/>
                <c:pt idx="0">
                  <c:v>H3SiO4-</c:v>
                </c:pt>
              </c:strCache>
            </c:strRef>
          </c:tx>
          <c:spPr>
            <a:solidFill>
              <a:schemeClr val="accent5">
                <a:lumMod val="80000"/>
              </a:schemeClr>
            </a:solidFill>
            <a:ln>
              <a:noFill/>
            </a:ln>
            <a:effectLst/>
          </c:spPr>
          <c:invertIfNegative val="0"/>
          <c:cat>
            <c:multiLvlStrRef>
              <c:f>'[1]Main species'!$B$2:$M$3</c:f>
              <c:multiLvlStrCache>
                <c:ptCount val="12"/>
                <c:lvl>
                  <c:pt idx="0">
                    <c:v>11</c:v>
                  </c:pt>
                  <c:pt idx="1">
                    <c:v>13</c:v>
                  </c:pt>
                  <c:pt idx="2">
                    <c:v>23</c:v>
                  </c:pt>
                  <c:pt idx="3">
                    <c:v>11</c:v>
                  </c:pt>
                  <c:pt idx="4">
                    <c:v>13</c:v>
                  </c:pt>
                  <c:pt idx="5">
                    <c:v>23</c:v>
                  </c:pt>
                  <c:pt idx="6">
                    <c:v>11</c:v>
                  </c:pt>
                  <c:pt idx="7">
                    <c:v>13</c:v>
                  </c:pt>
                  <c:pt idx="8">
                    <c:v>23</c:v>
                  </c:pt>
                  <c:pt idx="9">
                    <c:v>11</c:v>
                  </c:pt>
                  <c:pt idx="10">
                    <c:v>13</c:v>
                  </c:pt>
                  <c:pt idx="11">
                    <c:v>21</c:v>
                  </c:pt>
                </c:lvl>
                <c:lvl>
                  <c:pt idx="0">
                    <c:v>Cell A</c:v>
                  </c:pt>
                  <c:pt idx="3">
                    <c:v>Cell B</c:v>
                  </c:pt>
                  <c:pt idx="6">
                    <c:v>Cell C</c:v>
                  </c:pt>
                  <c:pt idx="9">
                    <c:v>Cell D</c:v>
                  </c:pt>
                </c:lvl>
              </c:multiLvlStrCache>
            </c:multiLvlStrRef>
          </c:cat>
          <c:val>
            <c:numRef>
              <c:f>'[1]Main species'!$B$15:$M$15</c:f>
              <c:numCache>
                <c:formatCode>General</c:formatCode>
                <c:ptCount val="12"/>
                <c:pt idx="0">
                  <c:v>0.42523364485981308</c:v>
                </c:pt>
                <c:pt idx="1">
                  <c:v>0.29152898768398916</c:v>
                </c:pt>
                <c:pt idx="2">
                  <c:v>0.53585757271815448</c:v>
                </c:pt>
                <c:pt idx="3">
                  <c:v>38.050075872534144</c:v>
                </c:pt>
                <c:pt idx="4">
                  <c:v>46.923937360178975</c:v>
                </c:pt>
                <c:pt idx="5">
                  <c:v>1.1922496225465526</c:v>
                </c:pt>
                <c:pt idx="6">
                  <c:v>46.249774082776071</c:v>
                </c:pt>
                <c:pt idx="7">
                  <c:v>46.249774082776071</c:v>
                </c:pt>
                <c:pt idx="8">
                  <c:v>1.4445378151260502</c:v>
                </c:pt>
                <c:pt idx="9">
                  <c:v>0.84248132510555374</c:v>
                </c:pt>
                <c:pt idx="10">
                  <c:v>42.064220183486235</c:v>
                </c:pt>
                <c:pt idx="11">
                  <c:v>1.4128525196486361</c:v>
                </c:pt>
              </c:numCache>
            </c:numRef>
          </c:val>
          <c:extLst>
            <c:ext xmlns:c16="http://schemas.microsoft.com/office/drawing/2014/chart" uri="{C3380CC4-5D6E-409C-BE32-E72D297353CC}">
              <c16:uniqueId val="{00000001-C3AC-45AA-8436-10365D7332F6}"/>
            </c:ext>
          </c:extLst>
        </c:ser>
        <c:ser>
          <c:idx val="12"/>
          <c:order val="2"/>
          <c:tx>
            <c:strRef>
              <c:f>'[1]Main species'!$A$16</c:f>
              <c:strCache>
                <c:ptCount val="1"/>
                <c:pt idx="0">
                  <c:v>H2SiO4-2</c:v>
                </c:pt>
              </c:strCache>
            </c:strRef>
          </c:tx>
          <c:spPr>
            <a:solidFill>
              <a:schemeClr val="accent1">
                <a:lumMod val="60000"/>
                <a:lumOff val="40000"/>
              </a:schemeClr>
            </a:solidFill>
            <a:ln>
              <a:noFill/>
            </a:ln>
            <a:effectLst/>
          </c:spPr>
          <c:invertIfNegative val="0"/>
          <c:cat>
            <c:multiLvlStrRef>
              <c:f>'[1]Main species'!$B$2:$M$3</c:f>
              <c:multiLvlStrCache>
                <c:ptCount val="12"/>
                <c:lvl>
                  <c:pt idx="0">
                    <c:v>11</c:v>
                  </c:pt>
                  <c:pt idx="1">
                    <c:v>13</c:v>
                  </c:pt>
                  <c:pt idx="2">
                    <c:v>23</c:v>
                  </c:pt>
                  <c:pt idx="3">
                    <c:v>11</c:v>
                  </c:pt>
                  <c:pt idx="4">
                    <c:v>13</c:v>
                  </c:pt>
                  <c:pt idx="5">
                    <c:v>23</c:v>
                  </c:pt>
                  <c:pt idx="6">
                    <c:v>11</c:v>
                  </c:pt>
                  <c:pt idx="7">
                    <c:v>13</c:v>
                  </c:pt>
                  <c:pt idx="8">
                    <c:v>23</c:v>
                  </c:pt>
                  <c:pt idx="9">
                    <c:v>11</c:v>
                  </c:pt>
                  <c:pt idx="10">
                    <c:v>13</c:v>
                  </c:pt>
                  <c:pt idx="11">
                    <c:v>21</c:v>
                  </c:pt>
                </c:lvl>
                <c:lvl>
                  <c:pt idx="0">
                    <c:v>Cell A</c:v>
                  </c:pt>
                  <c:pt idx="3">
                    <c:v>Cell B</c:v>
                  </c:pt>
                  <c:pt idx="6">
                    <c:v>Cell C</c:v>
                  </c:pt>
                  <c:pt idx="9">
                    <c:v>Cell D</c:v>
                  </c:pt>
                </c:lvl>
              </c:multiLvlStrCache>
            </c:multiLvlStrRef>
          </c:cat>
          <c:val>
            <c:numRef>
              <c:f>'[1]Main species'!$B$16:$M$16</c:f>
              <c:numCache>
                <c:formatCode>General</c:formatCode>
                <c:ptCount val="12"/>
                <c:pt idx="0">
                  <c:v>7.5667556742323101E-7</c:v>
                </c:pt>
                <c:pt idx="1">
                  <c:v>3.5386001802343039E-7</c:v>
                </c:pt>
                <c:pt idx="2">
                  <c:v>1.2171514543630894E-6</c:v>
                </c:pt>
                <c:pt idx="3">
                  <c:v>1.3209408194233687E-2</c:v>
                </c:pt>
                <c:pt idx="4">
                  <c:v>3.7099179716629377E-2</c:v>
                </c:pt>
                <c:pt idx="5">
                  <c:v>6.0442878711625571E-6</c:v>
                </c:pt>
                <c:pt idx="6">
                  <c:v>3.8749322248328215E-2</c:v>
                </c:pt>
                <c:pt idx="7">
                  <c:v>3.8749322248328215E-2</c:v>
                </c:pt>
                <c:pt idx="8">
                  <c:v>8.9579831932773109E-6</c:v>
                </c:pt>
                <c:pt idx="9">
                  <c:v>3.0302046118869762E-6</c:v>
                </c:pt>
                <c:pt idx="10">
                  <c:v>5.0435779816513773E-2</c:v>
                </c:pt>
                <c:pt idx="11">
                  <c:v>8.5228848821081824E-6</c:v>
                </c:pt>
              </c:numCache>
            </c:numRef>
          </c:val>
          <c:extLst>
            <c:ext xmlns:c16="http://schemas.microsoft.com/office/drawing/2014/chart" uri="{C3380CC4-5D6E-409C-BE32-E72D297353CC}">
              <c16:uniqueId val="{00000002-C3AC-45AA-8436-10365D7332F6}"/>
            </c:ext>
          </c:extLst>
        </c:ser>
        <c:dLbls>
          <c:showLegendKey val="0"/>
          <c:showVal val="0"/>
          <c:showCatName val="0"/>
          <c:showSerName val="0"/>
          <c:showPercent val="0"/>
          <c:showBubbleSize val="0"/>
        </c:dLbls>
        <c:gapWidth val="75"/>
        <c:overlap val="100"/>
        <c:axId val="1833604271"/>
        <c:axId val="1833604751"/>
      </c:barChart>
      <c:lineChart>
        <c:grouping val="standard"/>
        <c:varyColors val="0"/>
        <c:ser>
          <c:idx val="0"/>
          <c:order val="3"/>
          <c:tx>
            <c:strRef>
              <c:f>'[1]Main species'!$A$18</c:f>
              <c:strCache>
                <c:ptCount val="1"/>
                <c:pt idx="0">
                  <c:v>pH</c:v>
                </c:pt>
              </c:strCache>
            </c:strRef>
          </c:tx>
          <c:spPr>
            <a:ln w="28575" cap="rnd">
              <a:solidFill>
                <a:schemeClr val="accent1"/>
              </a:solidFill>
              <a:round/>
            </a:ln>
            <a:effectLst/>
          </c:spPr>
          <c:marker>
            <c:symbol val="circle"/>
            <c:size val="4"/>
            <c:spPr>
              <a:solidFill>
                <a:schemeClr val="accent1"/>
              </a:solidFill>
              <a:ln w="9525">
                <a:solidFill>
                  <a:schemeClr val="accent1"/>
                </a:solidFill>
              </a:ln>
              <a:effectLst/>
            </c:spPr>
          </c:marker>
          <c:val>
            <c:numRef>
              <c:f>'[1]Main species'!$B$18:$M$18</c:f>
              <c:numCache>
                <c:formatCode>General</c:formatCode>
                <c:ptCount val="12"/>
                <c:pt idx="0">
                  <c:v>4.8</c:v>
                </c:pt>
                <c:pt idx="1">
                  <c:v>4.7</c:v>
                </c:pt>
                <c:pt idx="2">
                  <c:v>4</c:v>
                </c:pt>
                <c:pt idx="3">
                  <c:v>9.83</c:v>
                </c:pt>
                <c:pt idx="4">
                  <c:v>10.94</c:v>
                </c:pt>
                <c:pt idx="5">
                  <c:v>7.1</c:v>
                </c:pt>
                <c:pt idx="6">
                  <c:v>10.8</c:v>
                </c:pt>
                <c:pt idx="7">
                  <c:v>10.83</c:v>
                </c:pt>
                <c:pt idx="8">
                  <c:v>7.1</c:v>
                </c:pt>
                <c:pt idx="9">
                  <c:v>10.8</c:v>
                </c:pt>
                <c:pt idx="10">
                  <c:v>9.4600000000000009</c:v>
                </c:pt>
                <c:pt idx="11">
                  <c:v>7.4</c:v>
                </c:pt>
              </c:numCache>
            </c:numRef>
          </c:val>
          <c:smooth val="0"/>
          <c:extLst>
            <c:ext xmlns:c16="http://schemas.microsoft.com/office/drawing/2014/chart" uri="{C3380CC4-5D6E-409C-BE32-E72D297353CC}">
              <c16:uniqueId val="{00000003-C3AC-45AA-8436-10365D7332F6}"/>
            </c:ext>
          </c:extLst>
        </c:ser>
        <c:dLbls>
          <c:showLegendKey val="0"/>
          <c:showVal val="0"/>
          <c:showCatName val="0"/>
          <c:showSerName val="0"/>
          <c:showPercent val="0"/>
          <c:showBubbleSize val="0"/>
        </c:dLbls>
        <c:marker val="1"/>
        <c:smooth val="0"/>
        <c:axId val="1899735344"/>
        <c:axId val="1899727664"/>
      </c:lineChart>
      <c:catAx>
        <c:axId val="1833604271"/>
        <c:scaling>
          <c:orientation val="minMax"/>
        </c:scaling>
        <c:delete val="0"/>
        <c:axPos val="b"/>
        <c:numFmt formatCode="General" sourceLinked="1"/>
        <c:majorTickMark val="none"/>
        <c:minorTickMark val="none"/>
        <c:tickLblPos val="nextTo"/>
        <c:spPr>
          <a:noFill/>
          <a:ln w="9525" cap="flat" cmpd="sng" algn="ctr">
            <a:solidFill>
              <a:schemeClr val="tx1">
                <a:lumMod val="75000"/>
                <a:lumOff val="25000"/>
              </a:schemeClr>
            </a:solidFill>
            <a:round/>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crossAx val="1833604751"/>
        <c:crosses val="autoZero"/>
        <c:auto val="1"/>
        <c:lblAlgn val="ctr"/>
        <c:lblOffset val="100"/>
        <c:noMultiLvlLbl val="0"/>
      </c:catAx>
      <c:valAx>
        <c:axId val="1833604751"/>
        <c:scaling>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sv-SE" sz="1000" b="0" i="0" u="none" strike="noStrike" kern="1200" baseline="0">
                    <a:solidFill>
                      <a:schemeClr val="tx1"/>
                    </a:solidFill>
                    <a:latin typeface="Arial" panose="020B0604020202020204" pitchFamily="34" charset="0"/>
                    <a:cs typeface="Arial" panose="020B0604020202020204" pitchFamily="34" charset="0"/>
                  </a:rPr>
                  <a:t>%total dissolved Si</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sv-SE"/>
            </a:p>
          </c:txPr>
        </c:title>
        <c:numFmt formatCode="0%" sourceLinked="1"/>
        <c:majorTickMark val="in"/>
        <c:minorTickMark val="none"/>
        <c:tickLblPos val="nextTo"/>
        <c:spPr>
          <a:noFill/>
          <a:ln>
            <a:solidFill>
              <a:schemeClr val="tx1">
                <a:lumMod val="75000"/>
                <a:lumOff val="25000"/>
              </a:schemeClr>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crossAx val="1833604271"/>
        <c:crosses val="autoZero"/>
        <c:crossBetween val="between"/>
      </c:valAx>
      <c:valAx>
        <c:axId val="1899727664"/>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sv-SE">
                    <a:solidFill>
                      <a:schemeClr val="tx1"/>
                    </a:solidFill>
                    <a:latin typeface="Arial" panose="020B0604020202020204" pitchFamily="34" charset="0"/>
                    <a:cs typeface="Arial" panose="020B0604020202020204" pitchFamily="34" charset="0"/>
                  </a:rPr>
                  <a:t>pH</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sv-SE"/>
            </a:p>
          </c:txPr>
        </c:title>
        <c:numFmt formatCode="General" sourceLinked="1"/>
        <c:majorTickMark val="out"/>
        <c:minorTickMark val="none"/>
        <c:tickLblPos val="nextTo"/>
        <c:spPr>
          <a:noFill/>
          <a:ln>
            <a:solidFill>
              <a:schemeClr val="tx1">
                <a:lumMod val="75000"/>
                <a:lumOff val="25000"/>
              </a:schemeClr>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crossAx val="1899735344"/>
        <c:crosses val="max"/>
        <c:crossBetween val="between"/>
      </c:valAx>
      <c:catAx>
        <c:axId val="1899735344"/>
        <c:scaling>
          <c:orientation val="minMax"/>
        </c:scaling>
        <c:delete val="1"/>
        <c:axPos val="b"/>
        <c:majorTickMark val="out"/>
        <c:minorTickMark val="none"/>
        <c:tickLblPos val="nextTo"/>
        <c:crossAx val="189972766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sv-SE"/>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2.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3.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4.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5.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6.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7.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8.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9.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chart" Target="../charts/chart9.xml"/></Relationships>
</file>

<file path=xl/drawings/_rels/drawing2.xml.rels><?xml version="1.0" encoding="UTF-8" standalone="yes"?>
<Relationships xmlns="http://schemas.openxmlformats.org/package/2006/relationships"><Relationship Id="rId3" Type="http://schemas.openxmlformats.org/officeDocument/2006/relationships/chart" Target="../charts/chart12.xml"/><Relationship Id="rId2" Type="http://schemas.openxmlformats.org/officeDocument/2006/relationships/chart" Target="../charts/chart11.xml"/><Relationship Id="rId1" Type="http://schemas.openxmlformats.org/officeDocument/2006/relationships/chart" Target="../charts/chart10.xml"/><Relationship Id="rId4"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twoCellAnchor>
    <xdr:from>
      <xdr:col>2</xdr:col>
      <xdr:colOff>97252</xdr:colOff>
      <xdr:row>112</xdr:row>
      <xdr:rowOff>17461</xdr:rowOff>
    </xdr:from>
    <xdr:to>
      <xdr:col>16</xdr:col>
      <xdr:colOff>553358</xdr:colOff>
      <xdr:row>149</xdr:row>
      <xdr:rowOff>82128</xdr:rowOff>
    </xdr:to>
    <xdr:grpSp>
      <xdr:nvGrpSpPr>
        <xdr:cNvPr id="10" name="Group 9">
          <a:extLst>
            <a:ext uri="{FF2B5EF4-FFF2-40B4-BE49-F238E27FC236}">
              <a16:creationId xmlns:a16="http://schemas.microsoft.com/office/drawing/2014/main" id="{3F04EE9A-D1C8-A920-3758-16DCBC4B21D7}"/>
            </a:ext>
          </a:extLst>
        </xdr:cNvPr>
        <xdr:cNvGrpSpPr/>
      </xdr:nvGrpSpPr>
      <xdr:grpSpPr>
        <a:xfrm>
          <a:off x="2175434" y="19413825"/>
          <a:ext cx="11193379" cy="6475569"/>
          <a:chOff x="1575070" y="20706916"/>
          <a:chExt cx="10777743" cy="6899576"/>
        </a:xfrm>
      </xdr:grpSpPr>
      <xdr:graphicFrame macro="">
        <xdr:nvGraphicFramePr>
          <xdr:cNvPr id="2" name="Chart 1">
            <a:extLst>
              <a:ext uri="{FF2B5EF4-FFF2-40B4-BE49-F238E27FC236}">
                <a16:creationId xmlns:a16="http://schemas.microsoft.com/office/drawing/2014/main" id="{5DB8C286-84C0-CC12-D227-5585F188A00A}"/>
              </a:ext>
            </a:extLst>
          </xdr:cNvPr>
          <xdr:cNvGraphicFramePr/>
        </xdr:nvGraphicFramePr>
        <xdr:xfrm>
          <a:off x="1824801" y="20706916"/>
          <a:ext cx="5338743" cy="3450504"/>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3" name="Chart 2">
            <a:extLst>
              <a:ext uri="{FF2B5EF4-FFF2-40B4-BE49-F238E27FC236}">
                <a16:creationId xmlns:a16="http://schemas.microsoft.com/office/drawing/2014/main" id="{DD18135F-3B97-4A13-9C9C-1EC69D266760}"/>
              </a:ext>
            </a:extLst>
          </xdr:cNvPr>
          <xdr:cNvGraphicFramePr>
            <a:graphicFrameLocks/>
          </xdr:cNvGraphicFramePr>
        </xdr:nvGraphicFramePr>
        <xdr:xfrm>
          <a:off x="6975578" y="20738948"/>
          <a:ext cx="5377235" cy="3446768"/>
        </xdr:xfrm>
        <a:graphic>
          <a:graphicData uri="http://schemas.openxmlformats.org/drawingml/2006/chart">
            <c:chart xmlns:c="http://schemas.openxmlformats.org/drawingml/2006/chart" xmlns:r="http://schemas.openxmlformats.org/officeDocument/2006/relationships" r:id="rId2"/>
          </a:graphicData>
        </a:graphic>
      </xdr:graphicFrame>
      <xdr:graphicFrame macro="">
        <xdr:nvGraphicFramePr>
          <xdr:cNvPr id="4" name="Chart 3">
            <a:extLst>
              <a:ext uri="{FF2B5EF4-FFF2-40B4-BE49-F238E27FC236}">
                <a16:creationId xmlns:a16="http://schemas.microsoft.com/office/drawing/2014/main" id="{448B3FA3-ABA4-4146-84A0-68C37644B2BB}"/>
              </a:ext>
            </a:extLst>
          </xdr:cNvPr>
          <xdr:cNvGraphicFramePr>
            <a:graphicFrameLocks/>
          </xdr:cNvGraphicFramePr>
        </xdr:nvGraphicFramePr>
        <xdr:xfrm>
          <a:off x="1575070" y="24157418"/>
          <a:ext cx="5352882" cy="3448469"/>
        </xdr:xfrm>
        <a:graphic>
          <a:graphicData uri="http://schemas.openxmlformats.org/drawingml/2006/chart">
            <c:chart xmlns:c="http://schemas.openxmlformats.org/drawingml/2006/chart" xmlns:r="http://schemas.openxmlformats.org/officeDocument/2006/relationships" r:id="rId3"/>
          </a:graphicData>
        </a:graphic>
      </xdr:graphicFrame>
      <xdr:graphicFrame macro="">
        <xdr:nvGraphicFramePr>
          <xdr:cNvPr id="5" name="Chart 4">
            <a:extLst>
              <a:ext uri="{FF2B5EF4-FFF2-40B4-BE49-F238E27FC236}">
                <a16:creationId xmlns:a16="http://schemas.microsoft.com/office/drawing/2014/main" id="{FD0CB7C0-956A-4671-9657-A5AB40F2BDFF}"/>
              </a:ext>
            </a:extLst>
          </xdr:cNvPr>
          <xdr:cNvGraphicFramePr>
            <a:graphicFrameLocks/>
          </xdr:cNvGraphicFramePr>
        </xdr:nvGraphicFramePr>
        <xdr:xfrm>
          <a:off x="6912053" y="24160621"/>
          <a:ext cx="5407891" cy="3445871"/>
        </xdr:xfrm>
        <a:graphic>
          <a:graphicData uri="http://schemas.openxmlformats.org/drawingml/2006/chart">
            <c:chart xmlns:c="http://schemas.openxmlformats.org/drawingml/2006/chart" xmlns:r="http://schemas.openxmlformats.org/officeDocument/2006/relationships" r:id="rId4"/>
          </a:graphicData>
        </a:graphic>
      </xdr:graphicFrame>
    </xdr:grpSp>
    <xdr:clientData/>
  </xdr:twoCellAnchor>
  <xdr:twoCellAnchor>
    <xdr:from>
      <xdr:col>18</xdr:col>
      <xdr:colOff>444500</xdr:colOff>
      <xdr:row>113</xdr:row>
      <xdr:rowOff>0</xdr:rowOff>
    </xdr:from>
    <xdr:to>
      <xdr:col>35</xdr:col>
      <xdr:colOff>168501</xdr:colOff>
      <xdr:row>150</xdr:row>
      <xdr:rowOff>115889</xdr:rowOff>
    </xdr:to>
    <xdr:grpSp>
      <xdr:nvGrpSpPr>
        <xdr:cNvPr id="13" name="Group 10">
          <a:extLst>
            <a:ext uri="{FF2B5EF4-FFF2-40B4-BE49-F238E27FC236}">
              <a16:creationId xmlns:a16="http://schemas.microsoft.com/office/drawing/2014/main" id="{530722D3-E0C9-CAD8-177C-9DC0A5549400}"/>
            </a:ext>
          </a:extLst>
        </xdr:cNvPr>
        <xdr:cNvGrpSpPr/>
      </xdr:nvGrpSpPr>
      <xdr:grpSpPr>
        <a:xfrm>
          <a:off x="14510039" y="19569545"/>
          <a:ext cx="11514507" cy="6523617"/>
          <a:chOff x="13531273" y="20859262"/>
          <a:chExt cx="10123251" cy="6948888"/>
        </a:xfrm>
      </xdr:grpSpPr>
      <xdr:graphicFrame macro="">
        <xdr:nvGraphicFramePr>
          <xdr:cNvPr id="14" name="Chart 5">
            <a:extLst>
              <a:ext uri="{FF2B5EF4-FFF2-40B4-BE49-F238E27FC236}">
                <a16:creationId xmlns:a16="http://schemas.microsoft.com/office/drawing/2014/main" id="{C58FBC1C-2C30-41B1-B8D8-D2A360B93A07}"/>
              </a:ext>
            </a:extLst>
          </xdr:cNvPr>
          <xdr:cNvGraphicFramePr>
            <a:graphicFrameLocks/>
          </xdr:cNvGraphicFramePr>
        </xdr:nvGraphicFramePr>
        <xdr:xfrm>
          <a:off x="13531273" y="20890057"/>
          <a:ext cx="5170632" cy="3453680"/>
        </xdr:xfrm>
        <a:graphic>
          <a:graphicData uri="http://schemas.openxmlformats.org/drawingml/2006/chart">
            <c:chart xmlns:c="http://schemas.openxmlformats.org/drawingml/2006/chart" xmlns:r="http://schemas.openxmlformats.org/officeDocument/2006/relationships" r:id="rId5"/>
          </a:graphicData>
        </a:graphic>
      </xdr:graphicFrame>
      <xdr:graphicFrame macro="">
        <xdr:nvGraphicFramePr>
          <xdr:cNvPr id="15" name="Chart 6">
            <a:extLst>
              <a:ext uri="{FF2B5EF4-FFF2-40B4-BE49-F238E27FC236}">
                <a16:creationId xmlns:a16="http://schemas.microsoft.com/office/drawing/2014/main" id="{8813E376-A6E8-401D-A140-BF2BF39CADC8}"/>
              </a:ext>
            </a:extLst>
          </xdr:cNvPr>
          <xdr:cNvGraphicFramePr>
            <a:graphicFrameLocks/>
          </xdr:cNvGraphicFramePr>
        </xdr:nvGraphicFramePr>
        <xdr:xfrm>
          <a:off x="18463289" y="20859262"/>
          <a:ext cx="5158797" cy="3456855"/>
        </xdr:xfrm>
        <a:graphic>
          <a:graphicData uri="http://schemas.openxmlformats.org/drawingml/2006/chart">
            <c:chart xmlns:c="http://schemas.openxmlformats.org/drawingml/2006/chart" xmlns:r="http://schemas.openxmlformats.org/officeDocument/2006/relationships" r:id="rId6"/>
          </a:graphicData>
        </a:graphic>
      </xdr:graphicFrame>
      <xdr:graphicFrame macro="">
        <xdr:nvGraphicFramePr>
          <xdr:cNvPr id="16" name="Chart 7">
            <a:extLst>
              <a:ext uri="{FF2B5EF4-FFF2-40B4-BE49-F238E27FC236}">
                <a16:creationId xmlns:a16="http://schemas.microsoft.com/office/drawing/2014/main" id="{6051CFBE-86EE-4F4B-AB2C-9363A182CE1D}"/>
              </a:ext>
            </a:extLst>
          </xdr:cNvPr>
          <xdr:cNvGraphicFramePr>
            <a:graphicFrameLocks/>
          </xdr:cNvGraphicFramePr>
        </xdr:nvGraphicFramePr>
        <xdr:xfrm>
          <a:off x="13547148" y="24326273"/>
          <a:ext cx="5167457" cy="3451082"/>
        </xdr:xfrm>
        <a:graphic>
          <a:graphicData uri="http://schemas.openxmlformats.org/drawingml/2006/chart">
            <c:chart xmlns:c="http://schemas.openxmlformats.org/drawingml/2006/chart" xmlns:r="http://schemas.openxmlformats.org/officeDocument/2006/relationships" r:id="rId7"/>
          </a:graphicData>
        </a:graphic>
      </xdr:graphicFrame>
      <xdr:graphicFrame macro="">
        <xdr:nvGraphicFramePr>
          <xdr:cNvPr id="17" name="Chart 8">
            <a:extLst>
              <a:ext uri="{FF2B5EF4-FFF2-40B4-BE49-F238E27FC236}">
                <a16:creationId xmlns:a16="http://schemas.microsoft.com/office/drawing/2014/main" id="{6BA4A89F-3A6F-4140-8349-207971D36487}"/>
              </a:ext>
            </a:extLst>
          </xdr:cNvPr>
          <xdr:cNvGraphicFramePr>
            <a:graphicFrameLocks/>
          </xdr:cNvGraphicFramePr>
        </xdr:nvGraphicFramePr>
        <xdr:xfrm>
          <a:off x="18495727" y="24357068"/>
          <a:ext cx="5158797" cy="3451082"/>
        </xdr:xfrm>
        <a:graphic>
          <a:graphicData uri="http://schemas.openxmlformats.org/drawingml/2006/chart">
            <c:chart xmlns:c="http://schemas.openxmlformats.org/drawingml/2006/chart" xmlns:r="http://schemas.openxmlformats.org/officeDocument/2006/relationships" r:id="rId8"/>
          </a:graphicData>
        </a:graphic>
      </xdr:graphicFrame>
    </xdr:grpSp>
    <xdr:clientData/>
  </xdr:twoCellAnchor>
  <xdr:twoCellAnchor>
    <xdr:from>
      <xdr:col>37</xdr:col>
      <xdr:colOff>254000</xdr:colOff>
      <xdr:row>130</xdr:row>
      <xdr:rowOff>47625</xdr:rowOff>
    </xdr:from>
    <xdr:to>
      <xdr:col>45</xdr:col>
      <xdr:colOff>513415</xdr:colOff>
      <xdr:row>148</xdr:row>
      <xdr:rowOff>176733</xdr:rowOff>
    </xdr:to>
    <xdr:graphicFrame macro="">
      <xdr:nvGraphicFramePr>
        <xdr:cNvPr id="12" name="Chart 11">
          <a:extLst>
            <a:ext uri="{FF2B5EF4-FFF2-40B4-BE49-F238E27FC236}">
              <a16:creationId xmlns:a16="http://schemas.microsoft.com/office/drawing/2014/main" id="{89111C41-D239-4229-889B-B72EA079B9A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63500</xdr:colOff>
      <xdr:row>20</xdr:row>
      <xdr:rowOff>15875</xdr:rowOff>
    </xdr:from>
    <xdr:to>
      <xdr:col>7</xdr:col>
      <xdr:colOff>368300</xdr:colOff>
      <xdr:row>34</xdr:row>
      <xdr:rowOff>174625</xdr:rowOff>
    </xdr:to>
    <xdr:graphicFrame macro="">
      <xdr:nvGraphicFramePr>
        <xdr:cNvPr id="2" name="Chart 1">
          <a:extLst>
            <a:ext uri="{FF2B5EF4-FFF2-40B4-BE49-F238E27FC236}">
              <a16:creationId xmlns:a16="http://schemas.microsoft.com/office/drawing/2014/main" id="{5C4CFE01-2855-49B7-8A4F-4ACBB2AA25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387350</xdr:colOff>
      <xdr:row>35</xdr:row>
      <xdr:rowOff>6350</xdr:rowOff>
    </xdr:from>
    <xdr:to>
      <xdr:col>15</xdr:col>
      <xdr:colOff>82550</xdr:colOff>
      <xdr:row>49</xdr:row>
      <xdr:rowOff>165100</xdr:rowOff>
    </xdr:to>
    <xdr:graphicFrame macro="">
      <xdr:nvGraphicFramePr>
        <xdr:cNvPr id="3" name="Chart 2">
          <a:extLst>
            <a:ext uri="{FF2B5EF4-FFF2-40B4-BE49-F238E27FC236}">
              <a16:creationId xmlns:a16="http://schemas.microsoft.com/office/drawing/2014/main" id="{0F57FBA7-CA47-47EE-9E1B-B9073BB886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387350</xdr:colOff>
      <xdr:row>20</xdr:row>
      <xdr:rowOff>31750</xdr:rowOff>
    </xdr:from>
    <xdr:to>
      <xdr:col>15</xdr:col>
      <xdr:colOff>82550</xdr:colOff>
      <xdr:row>35</xdr:row>
      <xdr:rowOff>12700</xdr:rowOff>
    </xdr:to>
    <xdr:graphicFrame macro="">
      <xdr:nvGraphicFramePr>
        <xdr:cNvPr id="4" name="Chart 3">
          <a:extLst>
            <a:ext uri="{FF2B5EF4-FFF2-40B4-BE49-F238E27FC236}">
              <a16:creationId xmlns:a16="http://schemas.microsoft.com/office/drawing/2014/main" id="{FFFFF233-E147-4E82-A3BA-7F2AB67C8F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76200</xdr:colOff>
      <xdr:row>35</xdr:row>
      <xdr:rowOff>12700</xdr:rowOff>
    </xdr:from>
    <xdr:to>
      <xdr:col>7</xdr:col>
      <xdr:colOff>381000</xdr:colOff>
      <xdr:row>49</xdr:row>
      <xdr:rowOff>171450</xdr:rowOff>
    </xdr:to>
    <xdr:graphicFrame macro="">
      <xdr:nvGraphicFramePr>
        <xdr:cNvPr id="5" name="Chart 4">
          <a:extLst>
            <a:ext uri="{FF2B5EF4-FFF2-40B4-BE49-F238E27FC236}">
              <a16:creationId xmlns:a16="http://schemas.microsoft.com/office/drawing/2014/main" id="{66DF7C0C-5116-4AE8-AEA3-C2A09803CF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ltuse-my.sharepoint.com/personal/dantie_butar_butar_ltu_se/Documents/1.%202023%20Experiments/Geochemical%20calculation.xlsx" TargetMode="External"/><Relationship Id="rId1" Type="http://schemas.openxmlformats.org/officeDocument/2006/relationships/externalLinkPath" Target="/personal/dantie_butar_butar_ltu_se/Documents/1.%202023%20Experiments/Geochemical%20calculat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I"/>
      <sheetName val="Main species"/>
      <sheetName val="pH and EC"/>
      <sheetName val="Main species cycle 23"/>
      <sheetName val="Main species cycle 13"/>
      <sheetName val="Main species cycle 11"/>
      <sheetName val="Charge balance"/>
    </sheetNames>
    <sheetDataSet>
      <sheetData sheetId="0"/>
      <sheetData sheetId="1">
        <row r="2">
          <cell r="B2" t="str">
            <v>Cell A</v>
          </cell>
          <cell r="C2"/>
          <cell r="D2"/>
          <cell r="E2" t="str">
            <v>Cell B</v>
          </cell>
          <cell r="F2"/>
          <cell r="G2"/>
          <cell r="H2" t="str">
            <v>Cell C</v>
          </cell>
          <cell r="I2"/>
          <cell r="J2"/>
          <cell r="K2" t="str">
            <v>Cell D</v>
          </cell>
          <cell r="L2"/>
          <cell r="M2"/>
        </row>
        <row r="3">
          <cell r="B3">
            <v>11</v>
          </cell>
          <cell r="C3">
            <v>13</v>
          </cell>
          <cell r="D3">
            <v>23</v>
          </cell>
          <cell r="E3">
            <v>11</v>
          </cell>
          <cell r="F3">
            <v>13</v>
          </cell>
          <cell r="G3">
            <v>23</v>
          </cell>
          <cell r="H3">
            <v>11</v>
          </cell>
          <cell r="I3">
            <v>13</v>
          </cell>
          <cell r="J3">
            <v>23</v>
          </cell>
          <cell r="K3">
            <v>11</v>
          </cell>
          <cell r="L3">
            <v>13</v>
          </cell>
          <cell r="M3">
            <v>21</v>
          </cell>
        </row>
        <row r="4">
          <cell r="A4" t="str">
            <v>Al(OH)4-</v>
          </cell>
          <cell r="B4">
            <v>97.928590896702104</v>
          </cell>
          <cell r="C4">
            <v>96.681057744198583</v>
          </cell>
          <cell r="D4">
            <v>98.432174505794151</v>
          </cell>
          <cell r="E4">
            <v>100</v>
          </cell>
          <cell r="F4">
            <v>100</v>
          </cell>
          <cell r="G4">
            <v>99.375380865326022</v>
          </cell>
          <cell r="H4">
            <v>99.977683552778402</v>
          </cell>
          <cell r="I4">
            <v>99.977683552778402</v>
          </cell>
          <cell r="J4">
            <v>99.492609750716952</v>
          </cell>
          <cell r="K4">
            <v>99.072512647554817</v>
          </cell>
          <cell r="L4">
            <v>100</v>
          </cell>
          <cell r="M4">
            <v>99.446153846153834</v>
          </cell>
        </row>
        <row r="5">
          <cell r="A5" t="str">
            <v>Al(OH)3</v>
          </cell>
          <cell r="B5">
            <v>1.5925320250749526</v>
          </cell>
          <cell r="C5">
            <v>2.2973556395035075</v>
          </cell>
          <cell r="D5">
            <v>1.2699386503067482</v>
          </cell>
          <cell r="E5">
            <v>1.1411092985318108E-2</v>
          </cell>
          <cell r="F5">
            <v>6.2605752961082915E-3</v>
          </cell>
          <cell r="G5">
            <v>0.57236441194393661</v>
          </cell>
          <cell r="H5">
            <v>6.0946217362195946E-3</v>
          </cell>
          <cell r="I5">
            <v>6.0946217362195946E-3</v>
          </cell>
          <cell r="J5">
            <v>0.47165232737701301</v>
          </cell>
          <cell r="K5">
            <v>0.81028667790893771</v>
          </cell>
          <cell r="L5">
            <v>5.1614086573734414E-3</v>
          </cell>
          <cell r="M5">
            <v>0.4822153846153846</v>
          </cell>
        </row>
        <row r="6">
          <cell r="A6" t="str">
            <v>Al(OH)2+</v>
          </cell>
          <cell r="B6">
            <v>0.48133006268738077</v>
          </cell>
          <cell r="C6">
            <v>1.0121424716675662</v>
          </cell>
          <cell r="D6">
            <v>0.30865712338104978</v>
          </cell>
          <cell r="E6">
            <v>3.5995106035889071E-5</v>
          </cell>
          <cell r="F6">
            <v>1.3344613649182175E-5</v>
          </cell>
          <cell r="G6">
            <v>6.1898232784887264E-2</v>
          </cell>
          <cell r="H6">
            <v>1.2809640705199733E-5</v>
          </cell>
          <cell r="I6">
            <v>1.2809640705199733E-5</v>
          </cell>
          <cell r="J6">
            <v>4.2289874255459957E-2</v>
          </cell>
          <cell r="K6">
            <v>0.12542158516020235</v>
          </cell>
          <cell r="L6">
            <v>9.8716067498165824E-6</v>
          </cell>
          <cell r="M6">
            <v>4.3975384615384618E-2</v>
          </cell>
        </row>
        <row r="7">
          <cell r="A7" t="str">
            <v>Fe(OH)3</v>
          </cell>
          <cell r="B7">
            <v>75.71405775765372</v>
          </cell>
          <cell r="C7">
            <v>69.102564093407381</v>
          </cell>
          <cell r="D7">
            <v>78.731665224890165</v>
          </cell>
          <cell r="E7">
            <v>21.569173630452624</v>
          </cell>
          <cell r="F7">
            <v>13.232109849444198</v>
          </cell>
          <cell r="G7">
            <v>84.843982168477424</v>
          </cell>
          <cell r="H7">
            <v>12.938322938322116</v>
          </cell>
          <cell r="I7">
            <v>12.938322938322116</v>
          </cell>
          <cell r="J7">
            <v>85.027085589811264</v>
          </cell>
          <cell r="K7">
            <v>12.56113999588452</v>
          </cell>
          <cell r="L7">
            <v>11.210161662816935</v>
          </cell>
          <cell r="M7">
            <v>85.020242914310614</v>
          </cell>
        </row>
        <row r="8">
          <cell r="A8" t="str">
            <v>Fe(OH)2+</v>
          </cell>
          <cell r="B8">
            <v>22.339237273069589</v>
          </cell>
          <cell r="C8">
            <v>29.706959703023266</v>
          </cell>
          <cell r="D8">
            <v>18.6712683338808</v>
          </cell>
          <cell r="E8">
            <v>6.6397400185693803E-2</v>
          </cell>
          <cell r="F8">
            <v>2.7515183522492229E-2</v>
          </cell>
          <cell r="G8">
            <v>8.9524517086703419</v>
          </cell>
          <cell r="H8">
            <v>2.6534996534994849E-2</v>
          </cell>
          <cell r="I8">
            <v>2.6534996534994849E-2</v>
          </cell>
          <cell r="J8">
            <v>7.4409534127271124</v>
          </cell>
          <cell r="K8">
            <v>4.2615058732013562</v>
          </cell>
          <cell r="L8">
            <v>2.092378752886721E-2</v>
          </cell>
          <cell r="M8">
            <v>7.5676113359728294</v>
          </cell>
        </row>
        <row r="9">
          <cell r="A9" t="str">
            <v>Fe(OH)4-</v>
          </cell>
          <cell r="B9">
            <v>1.9514919417831504</v>
          </cell>
          <cell r="C9">
            <v>1.2188644687029582</v>
          </cell>
          <cell r="D9">
            <v>2.5582398618279378</v>
          </cell>
          <cell r="E9">
            <v>78.375116063129823</v>
          </cell>
          <cell r="F9">
            <v>86.744124636647769</v>
          </cell>
          <cell r="G9">
            <v>6.1738484397552318</v>
          </cell>
          <cell r="H9">
            <v>87.040887040881515</v>
          </cell>
          <cell r="I9">
            <v>87.040887040881515</v>
          </cell>
          <cell r="J9">
            <v>7.5167930660309707</v>
          </cell>
          <cell r="K9">
            <v>83.169651452131305</v>
          </cell>
          <cell r="L9">
            <v>88.775981524244543</v>
          </cell>
          <cell r="M9">
            <v>7.3497975707923571</v>
          </cell>
        </row>
        <row r="10">
          <cell r="A10" t="str">
            <v>SO4-2</v>
          </cell>
          <cell r="B10">
            <v>97.675521821631875</v>
          </cell>
          <cell r="C10">
            <v>97.762417994376761</v>
          </cell>
          <cell r="D10">
            <v>96.319018404907979</v>
          </cell>
          <cell r="E10">
            <v>88.56595336953049</v>
          </cell>
          <cell r="F10">
            <v>82.042648709315387</v>
          </cell>
          <cell r="G10">
            <v>99.702675916749257</v>
          </cell>
          <cell r="H10">
            <v>81.516464471403822</v>
          </cell>
          <cell r="I10">
            <v>81.516464471403822</v>
          </cell>
          <cell r="J10">
            <v>99.627421758569284</v>
          </cell>
          <cell r="K10">
            <v>95.861049519586103</v>
          </cell>
          <cell r="L10">
            <v>79.101429543907415</v>
          </cell>
          <cell r="M10">
            <v>99.609660892900706</v>
          </cell>
        </row>
        <row r="11">
          <cell r="A11" t="str">
            <v>CaSO4</v>
          </cell>
          <cell r="B11">
            <v>1.3626660341555974</v>
          </cell>
          <cell r="C11">
            <v>1.28514526710403</v>
          </cell>
          <cell r="D11">
            <v>2.1601908657123383</v>
          </cell>
          <cell r="E11">
            <v>1.019163206643245</v>
          </cell>
          <cell r="F11">
            <v>3.8641975308641975E-2</v>
          </cell>
          <cell r="G11">
            <v>1.9999999999999997E-2</v>
          </cell>
          <cell r="H11">
            <v>6.2409012131715784E-2</v>
          </cell>
          <cell r="I11">
            <v>6.2409012131715784E-2</v>
          </cell>
          <cell r="J11">
            <v>2.6318926974664678E-2</v>
          </cell>
          <cell r="K11">
            <v>1.7841832963784183</v>
          </cell>
          <cell r="L11">
            <v>6.0149761742682092E-2</v>
          </cell>
          <cell r="M11">
            <v>4.9926811417418886E-2</v>
          </cell>
        </row>
        <row r="12">
          <cell r="A12" t="str">
            <v>MgSO4</v>
          </cell>
          <cell r="B12">
            <v>0.91805028462998095</v>
          </cell>
          <cell r="C12">
            <v>0.9288894095595126</v>
          </cell>
          <cell r="D12">
            <v>1.4778459441036129</v>
          </cell>
          <cell r="E12">
            <v>0.60875119770041519</v>
          </cell>
          <cell r="F12">
            <v>1.0443322109988776E-2</v>
          </cell>
          <cell r="G12">
            <v>9.2447968285431122E-3</v>
          </cell>
          <cell r="H12">
            <v>0</v>
          </cell>
          <cell r="I12">
            <v>0</v>
          </cell>
          <cell r="J12">
            <v>4.5253353204172874E-3</v>
          </cell>
          <cell r="K12">
            <v>2.558758314855876E-2</v>
          </cell>
          <cell r="L12">
            <v>2.4111640571817562E-2</v>
          </cell>
          <cell r="M12">
            <v>7.1822395706269823E-3</v>
          </cell>
        </row>
        <row r="13">
          <cell r="A13" t="str">
            <v>NaSO4-</v>
          </cell>
          <cell r="B13">
            <v>0.01</v>
          </cell>
          <cell r="C13">
            <v>0</v>
          </cell>
          <cell r="D13">
            <v>0</v>
          </cell>
          <cell r="E13">
            <v>9.7828169913765564</v>
          </cell>
          <cell r="F13">
            <v>17.946127946127948</v>
          </cell>
          <cell r="G13">
            <v>0.30208126858275519</v>
          </cell>
          <cell r="H13">
            <v>18.379549393414209</v>
          </cell>
          <cell r="I13">
            <v>18.379549393414209</v>
          </cell>
          <cell r="J13">
            <v>0.3707153502235469</v>
          </cell>
          <cell r="K13">
            <v>2.3702882483370287</v>
          </cell>
          <cell r="L13">
            <v>20.742001361470386</v>
          </cell>
          <cell r="M13">
            <v>0.32568919248597217</v>
          </cell>
        </row>
        <row r="14">
          <cell r="A14" t="str">
            <v>H4SiO4</v>
          </cell>
          <cell r="B14">
            <v>99.566088117489983</v>
          </cell>
          <cell r="C14">
            <v>99.699609492340031</v>
          </cell>
          <cell r="D14">
            <v>99.473420260782348</v>
          </cell>
          <cell r="E14">
            <v>61.949924127465863</v>
          </cell>
          <cell r="F14">
            <v>53.038777032065617</v>
          </cell>
          <cell r="G14">
            <v>98.842476094614995</v>
          </cell>
          <cell r="H14">
            <v>53.714079161395269</v>
          </cell>
          <cell r="I14">
            <v>53.714079161395269</v>
          </cell>
          <cell r="J14">
            <v>98.571428571428569</v>
          </cell>
          <cell r="K14">
            <v>99.155569990256581</v>
          </cell>
          <cell r="L14">
            <v>57.88990825688073</v>
          </cell>
          <cell r="M14">
            <v>98.589921405455399</v>
          </cell>
        </row>
        <row r="15">
          <cell r="A15" t="str">
            <v>H3SiO4-</v>
          </cell>
          <cell r="B15">
            <v>0.42523364485981308</v>
          </cell>
          <cell r="C15">
            <v>0.29152898768398916</v>
          </cell>
          <cell r="D15">
            <v>0.53585757271815448</v>
          </cell>
          <cell r="E15">
            <v>38.050075872534144</v>
          </cell>
          <cell r="F15">
            <v>46.923937360178975</v>
          </cell>
          <cell r="G15">
            <v>1.1922496225465526</v>
          </cell>
          <cell r="H15">
            <v>46.249774082776071</v>
          </cell>
          <cell r="I15">
            <v>46.249774082776071</v>
          </cell>
          <cell r="J15">
            <v>1.4445378151260502</v>
          </cell>
          <cell r="K15">
            <v>0.84248132510555374</v>
          </cell>
          <cell r="L15">
            <v>42.064220183486235</v>
          </cell>
          <cell r="M15">
            <v>1.4128525196486361</v>
          </cell>
        </row>
        <row r="16">
          <cell r="A16" t="str">
            <v>H2SiO4-2</v>
          </cell>
          <cell r="B16">
            <v>7.5667556742323101E-7</v>
          </cell>
          <cell r="C16">
            <v>3.5386001802343039E-7</v>
          </cell>
          <cell r="D16">
            <v>1.2171514543630894E-6</v>
          </cell>
          <cell r="E16">
            <v>1.3209408194233687E-2</v>
          </cell>
          <cell r="F16">
            <v>3.7099179716629377E-2</v>
          </cell>
          <cell r="G16">
            <v>6.0442878711625571E-6</v>
          </cell>
          <cell r="H16">
            <v>3.8749322248328215E-2</v>
          </cell>
          <cell r="I16">
            <v>3.8749322248328215E-2</v>
          </cell>
          <cell r="J16">
            <v>8.9579831932773109E-6</v>
          </cell>
          <cell r="K16">
            <v>3.0302046118869762E-6</v>
          </cell>
          <cell r="L16">
            <v>5.0435779816513773E-2</v>
          </cell>
          <cell r="M16">
            <v>8.5228848821081824E-6</v>
          </cell>
        </row>
        <row r="18">
          <cell r="A18" t="str">
            <v>pH</v>
          </cell>
          <cell r="B18">
            <v>4.8</v>
          </cell>
          <cell r="C18">
            <v>4.7</v>
          </cell>
          <cell r="D18">
            <v>4</v>
          </cell>
          <cell r="E18">
            <v>9.83</v>
          </cell>
          <cell r="F18">
            <v>10.94</v>
          </cell>
          <cell r="G18">
            <v>7.1</v>
          </cell>
          <cell r="H18">
            <v>10.8</v>
          </cell>
          <cell r="I18">
            <v>10.83</v>
          </cell>
          <cell r="J18">
            <v>7.1</v>
          </cell>
          <cell r="K18">
            <v>10.8</v>
          </cell>
          <cell r="L18">
            <v>9.4600000000000009</v>
          </cell>
          <cell r="M18">
            <v>7.4</v>
          </cell>
        </row>
      </sheetData>
      <sheetData sheetId="2"/>
      <sheetData sheetId="3"/>
      <sheetData sheetId="4"/>
      <sheetData sheetId="5"/>
      <sheetData sheetId="6"/>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U110"/>
  <sheetViews>
    <sheetView zoomScale="50" zoomScaleNormal="50" workbookViewId="0">
      <selection activeCell="H94" sqref="H94"/>
    </sheetView>
  </sheetViews>
  <sheetFormatPr defaultColWidth="8.7265625" defaultRowHeight="13" x14ac:dyDescent="0.3"/>
  <cols>
    <col min="1" max="1" width="16.90625" style="9" bestFit="1" customWidth="1"/>
    <col min="2" max="2" width="10.26953125" style="9" customWidth="1"/>
    <col min="3" max="3" width="9.1796875" style="7" bestFit="1" customWidth="1"/>
    <col min="4" max="4" width="10.453125" style="7" bestFit="1" customWidth="1"/>
    <col min="5" max="7" width="9.1796875" style="7" bestFit="1" customWidth="1"/>
    <col min="8" max="8" width="9.453125" style="7" bestFit="1" customWidth="1"/>
    <col min="9" max="11" width="9.1796875" style="7" bestFit="1" customWidth="1"/>
    <col min="12" max="12" width="9.54296875" style="7" customWidth="1"/>
    <col min="13" max="13" width="9.453125" style="7" customWidth="1"/>
    <col min="14" max="14" width="9.453125" style="7" bestFit="1" customWidth="1"/>
    <col min="15" max="17" width="9.1796875" style="7" bestFit="1" customWidth="1"/>
    <col min="18" max="18" width="9.453125" style="7" bestFit="1" customWidth="1"/>
    <col min="19" max="21" width="9.1796875" style="7" bestFit="1" customWidth="1"/>
    <col min="22" max="22" width="11.26953125" style="7" bestFit="1" customWidth="1"/>
    <col min="23" max="25" width="9.1796875" style="7" bestFit="1" customWidth="1"/>
    <col min="26" max="26" width="10.1796875" style="7" bestFit="1" customWidth="1"/>
    <col min="27" max="27" width="9.1796875" style="7" bestFit="1" customWidth="1"/>
    <col min="28" max="28" width="11.1796875" style="7" bestFit="1" customWidth="1"/>
    <col min="29" max="29" width="9.1796875" style="7" bestFit="1" customWidth="1"/>
    <col min="30" max="30" width="13.1796875" style="7" bestFit="1" customWidth="1"/>
    <col min="31" max="31" width="10.453125" style="7" bestFit="1" customWidth="1"/>
    <col min="32" max="34" width="9.1796875" style="7" bestFit="1" customWidth="1"/>
    <col min="35" max="35" width="11.26953125" style="7" bestFit="1" customWidth="1"/>
    <col min="36" max="36" width="9.453125" style="7" bestFit="1" customWidth="1"/>
    <col min="37" max="37" width="9.1796875" style="7" bestFit="1" customWidth="1"/>
    <col min="38" max="38" width="13.1796875" style="7" bestFit="1" customWidth="1"/>
    <col min="39" max="39" width="10.1796875" style="7" customWidth="1"/>
    <col min="40" max="41" width="9.1796875" style="7" bestFit="1" customWidth="1"/>
    <col min="42" max="42" width="8.81640625" style="7" customWidth="1"/>
    <col min="43" max="43" width="10.453125" style="7" bestFit="1" customWidth="1"/>
    <col min="44" max="44" width="9.1796875" style="7" bestFit="1" customWidth="1"/>
    <col min="45" max="45" width="9.7265625" style="7" customWidth="1"/>
    <col min="46" max="48" width="9.1796875" style="7" bestFit="1" customWidth="1"/>
    <col min="49" max="49" width="10.7265625" style="7" customWidth="1"/>
    <col min="50" max="50" width="9.1796875" style="7" bestFit="1" customWidth="1"/>
    <col min="51" max="51" width="10.453125" style="7" customWidth="1"/>
    <col min="52" max="52" width="12.1796875" style="7" bestFit="1" customWidth="1"/>
    <col min="53" max="55" width="9.1796875" style="7" bestFit="1" customWidth="1"/>
    <col min="56" max="56" width="13.1796875" style="7" bestFit="1" customWidth="1"/>
    <col min="57" max="58" width="9.1796875" style="7" bestFit="1" customWidth="1"/>
    <col min="59" max="59" width="9.453125" style="7" bestFit="1" customWidth="1"/>
    <col min="60" max="60" width="12.453125" style="7" bestFit="1" customWidth="1"/>
    <col min="61" max="61" width="9.1796875" style="7" bestFit="1" customWidth="1"/>
    <col min="62" max="62" width="9.453125" style="7" bestFit="1" customWidth="1"/>
    <col min="63" max="63" width="9.1796875" style="7" bestFit="1" customWidth="1"/>
    <col min="64" max="64" width="9.453125" style="7" bestFit="1" customWidth="1"/>
    <col min="65" max="70" width="9.1796875" style="7" bestFit="1" customWidth="1"/>
    <col min="71" max="71" width="10.1796875" style="7" bestFit="1" customWidth="1"/>
    <col min="72" max="72" width="9.453125" style="7" bestFit="1" customWidth="1"/>
    <col min="73" max="73" width="9.1796875" style="7" bestFit="1" customWidth="1"/>
    <col min="74" max="16384" width="8.7265625" style="7"/>
  </cols>
  <sheetData>
    <row r="2" spans="1:73" ht="14.5" customHeight="1" x14ac:dyDescent="0.3">
      <c r="A2" s="42" t="s">
        <v>75</v>
      </c>
      <c r="B2" s="43" t="s">
        <v>84</v>
      </c>
      <c r="C2" s="6" t="s">
        <v>0</v>
      </c>
      <c r="D2" s="6" t="s">
        <v>1</v>
      </c>
      <c r="E2" s="6" t="s">
        <v>2</v>
      </c>
      <c r="F2" s="6" t="s">
        <v>3</v>
      </c>
      <c r="G2" s="6" t="s">
        <v>4</v>
      </c>
      <c r="H2" s="6" t="s">
        <v>5</v>
      </c>
      <c r="I2" s="6" t="s">
        <v>6</v>
      </c>
      <c r="J2" s="6" t="s">
        <v>7</v>
      </c>
      <c r="K2" s="6" t="s">
        <v>8</v>
      </c>
      <c r="L2" s="6" t="s">
        <v>9</v>
      </c>
      <c r="M2" s="6" t="s">
        <v>10</v>
      </c>
      <c r="N2" s="6" t="s">
        <v>11</v>
      </c>
      <c r="O2" s="6" t="s">
        <v>12</v>
      </c>
      <c r="P2" s="6" t="s">
        <v>13</v>
      </c>
      <c r="Q2" s="6" t="s">
        <v>14</v>
      </c>
      <c r="R2" s="6" t="s">
        <v>15</v>
      </c>
      <c r="S2" s="6" t="s">
        <v>16</v>
      </c>
      <c r="T2" s="6" t="s">
        <v>17</v>
      </c>
      <c r="U2" s="6" t="s">
        <v>18</v>
      </c>
      <c r="V2" s="6" t="s">
        <v>19</v>
      </c>
      <c r="W2" s="6" t="s">
        <v>20</v>
      </c>
      <c r="X2" s="6" t="s">
        <v>21</v>
      </c>
      <c r="Y2" s="6" t="s">
        <v>22</v>
      </c>
      <c r="Z2" s="6" t="s">
        <v>23</v>
      </c>
      <c r="AA2" s="6" t="s">
        <v>24</v>
      </c>
      <c r="AB2" s="6" t="s">
        <v>25</v>
      </c>
      <c r="AC2" s="6" t="s">
        <v>26</v>
      </c>
      <c r="AD2" s="6" t="s">
        <v>27</v>
      </c>
      <c r="AE2" s="6" t="s">
        <v>28</v>
      </c>
      <c r="AF2" s="6" t="s">
        <v>29</v>
      </c>
      <c r="AG2" s="6" t="s">
        <v>30</v>
      </c>
      <c r="AH2" s="6" t="s">
        <v>31</v>
      </c>
      <c r="AI2" s="6" t="s">
        <v>32</v>
      </c>
      <c r="AJ2" s="6" t="s">
        <v>33</v>
      </c>
      <c r="AK2" s="6" t="s">
        <v>34</v>
      </c>
      <c r="AL2" s="6" t="s">
        <v>35</v>
      </c>
      <c r="AM2" s="6" t="s">
        <v>36</v>
      </c>
      <c r="AN2" s="6" t="s">
        <v>37</v>
      </c>
      <c r="AO2" s="6" t="s">
        <v>38</v>
      </c>
      <c r="AP2" s="6" t="s">
        <v>39</v>
      </c>
      <c r="AQ2" s="6" t="s">
        <v>40</v>
      </c>
      <c r="AR2" s="6" t="s">
        <v>41</v>
      </c>
      <c r="AS2" s="6" t="s">
        <v>42</v>
      </c>
      <c r="AT2" s="6" t="s">
        <v>43</v>
      </c>
      <c r="AU2" s="6" t="s">
        <v>44</v>
      </c>
      <c r="AV2" s="6" t="s">
        <v>45</v>
      </c>
      <c r="AW2" s="6" t="s">
        <v>46</v>
      </c>
      <c r="AX2" s="6" t="s">
        <v>47</v>
      </c>
      <c r="AY2" s="6" t="s">
        <v>48</v>
      </c>
      <c r="AZ2" s="6" t="s">
        <v>49</v>
      </c>
      <c r="BA2" s="6" t="s">
        <v>50</v>
      </c>
      <c r="BB2" s="6" t="s">
        <v>51</v>
      </c>
      <c r="BC2" s="6" t="s">
        <v>52</v>
      </c>
      <c r="BD2" s="6" t="s">
        <v>53</v>
      </c>
      <c r="BE2" s="6" t="s">
        <v>54</v>
      </c>
      <c r="BF2" s="6" t="s">
        <v>55</v>
      </c>
      <c r="BG2" s="6" t="s">
        <v>56</v>
      </c>
      <c r="BH2" s="6" t="s">
        <v>57</v>
      </c>
      <c r="BI2" s="6" t="s">
        <v>58</v>
      </c>
      <c r="BJ2" s="6" t="s">
        <v>59</v>
      </c>
      <c r="BK2" s="6" t="s">
        <v>60</v>
      </c>
      <c r="BL2" s="6" t="s">
        <v>61</v>
      </c>
      <c r="BM2" s="6" t="s">
        <v>62</v>
      </c>
      <c r="BN2" s="6" t="s">
        <v>63</v>
      </c>
      <c r="BO2" s="6" t="s">
        <v>64</v>
      </c>
      <c r="BP2" s="6" t="s">
        <v>65</v>
      </c>
      <c r="BQ2" s="6" t="s">
        <v>66</v>
      </c>
      <c r="BR2" s="6" t="s">
        <v>67</v>
      </c>
      <c r="BS2" s="6" t="s">
        <v>68</v>
      </c>
      <c r="BT2" s="6" t="s">
        <v>69</v>
      </c>
      <c r="BU2" s="6" t="s">
        <v>70</v>
      </c>
    </row>
    <row r="3" spans="1:73" x14ac:dyDescent="0.3">
      <c r="A3" s="42"/>
      <c r="B3" s="43"/>
      <c r="C3" s="6" t="s">
        <v>71</v>
      </c>
      <c r="D3" s="6" t="s">
        <v>71</v>
      </c>
      <c r="E3" s="6" t="s">
        <v>71</v>
      </c>
      <c r="F3" s="6" t="s">
        <v>71</v>
      </c>
      <c r="G3" s="6" t="s">
        <v>71</v>
      </c>
      <c r="H3" s="6" t="s">
        <v>71</v>
      </c>
      <c r="I3" s="6" t="s">
        <v>71</v>
      </c>
      <c r="J3" s="6" t="s">
        <v>71</v>
      </c>
      <c r="K3" s="6" t="s">
        <v>71</v>
      </c>
      <c r="L3" s="6" t="s">
        <v>71</v>
      </c>
      <c r="M3" s="6" t="s">
        <v>71</v>
      </c>
      <c r="N3" s="6" t="s">
        <v>71</v>
      </c>
      <c r="O3" s="6" t="s">
        <v>71</v>
      </c>
      <c r="P3" s="6" t="s">
        <v>71</v>
      </c>
      <c r="Q3" s="6" t="s">
        <v>71</v>
      </c>
      <c r="R3" s="6" t="s">
        <v>71</v>
      </c>
      <c r="S3" s="6" t="s">
        <v>71</v>
      </c>
      <c r="T3" s="6" t="s">
        <v>71</v>
      </c>
      <c r="U3" s="6" t="s">
        <v>71</v>
      </c>
      <c r="V3" s="6" t="s">
        <v>71</v>
      </c>
      <c r="W3" s="6" t="s">
        <v>71</v>
      </c>
      <c r="X3" s="6" t="s">
        <v>71</v>
      </c>
      <c r="Y3" s="6" t="s">
        <v>71</v>
      </c>
      <c r="Z3" s="6" t="s">
        <v>71</v>
      </c>
      <c r="AA3" s="6" t="s">
        <v>71</v>
      </c>
      <c r="AB3" s="6" t="s">
        <v>71</v>
      </c>
      <c r="AC3" s="6" t="s">
        <v>71</v>
      </c>
      <c r="AD3" s="6" t="s">
        <v>71</v>
      </c>
      <c r="AE3" s="6" t="s">
        <v>71</v>
      </c>
      <c r="AF3" s="6" t="s">
        <v>71</v>
      </c>
      <c r="AG3" s="6" t="s">
        <v>71</v>
      </c>
      <c r="AH3" s="6" t="s">
        <v>71</v>
      </c>
      <c r="AI3" s="6" t="s">
        <v>71</v>
      </c>
      <c r="AJ3" s="6" t="s">
        <v>71</v>
      </c>
      <c r="AK3" s="6" t="s">
        <v>71</v>
      </c>
      <c r="AL3" s="6" t="s">
        <v>71</v>
      </c>
      <c r="AM3" s="6" t="s">
        <v>71</v>
      </c>
      <c r="AN3" s="6" t="s">
        <v>71</v>
      </c>
      <c r="AO3" s="6" t="s">
        <v>71</v>
      </c>
      <c r="AP3" s="6" t="s">
        <v>71</v>
      </c>
      <c r="AQ3" s="6" t="s">
        <v>71</v>
      </c>
      <c r="AR3" s="6" t="s">
        <v>71</v>
      </c>
      <c r="AS3" s="6" t="s">
        <v>71</v>
      </c>
      <c r="AT3" s="6" t="s">
        <v>71</v>
      </c>
      <c r="AU3" s="6" t="s">
        <v>71</v>
      </c>
      <c r="AV3" s="6" t="s">
        <v>71</v>
      </c>
      <c r="AW3" s="6" t="s">
        <v>71</v>
      </c>
      <c r="AX3" s="6" t="s">
        <v>71</v>
      </c>
      <c r="AY3" s="6" t="s">
        <v>71</v>
      </c>
      <c r="AZ3" s="6" t="s">
        <v>71</v>
      </c>
      <c r="BA3" s="6" t="s">
        <v>71</v>
      </c>
      <c r="BB3" s="6" t="s">
        <v>71</v>
      </c>
      <c r="BC3" s="6" t="s">
        <v>71</v>
      </c>
      <c r="BD3" s="6" t="s">
        <v>71</v>
      </c>
      <c r="BE3" s="6" t="s">
        <v>71</v>
      </c>
      <c r="BF3" s="6" t="s">
        <v>71</v>
      </c>
      <c r="BG3" s="6" t="s">
        <v>71</v>
      </c>
      <c r="BH3" s="6" t="s">
        <v>71</v>
      </c>
      <c r="BI3" s="6" t="s">
        <v>71</v>
      </c>
      <c r="BJ3" s="6" t="s">
        <v>71</v>
      </c>
      <c r="BK3" s="6" t="s">
        <v>71</v>
      </c>
      <c r="BL3" s="6" t="s">
        <v>71</v>
      </c>
      <c r="BM3" s="6" t="s">
        <v>71</v>
      </c>
      <c r="BN3" s="6" t="s">
        <v>71</v>
      </c>
      <c r="BO3" s="6" t="s">
        <v>71</v>
      </c>
      <c r="BP3" s="6" t="s">
        <v>71</v>
      </c>
      <c r="BQ3" s="6" t="s">
        <v>71</v>
      </c>
      <c r="BR3" s="6" t="s">
        <v>71</v>
      </c>
      <c r="BS3" s="6" t="s">
        <v>71</v>
      </c>
      <c r="BT3" s="6" t="s">
        <v>71</v>
      </c>
      <c r="BU3" s="6" t="s">
        <v>71</v>
      </c>
    </row>
    <row r="4" spans="1:73" x14ac:dyDescent="0.3">
      <c r="A4" s="8" t="s">
        <v>86</v>
      </c>
      <c r="B4" s="43"/>
      <c r="C4" s="6">
        <v>0.01</v>
      </c>
      <c r="D4" s="6">
        <v>1</v>
      </c>
      <c r="E4" s="6">
        <v>2.5000000000000001E-2</v>
      </c>
      <c r="F4" s="6">
        <v>5.0000000000000001E-3</v>
      </c>
      <c r="G4" s="6">
        <v>5</v>
      </c>
      <c r="H4" s="6">
        <v>2.5000000000000001E-2</v>
      </c>
      <c r="I4" s="6">
        <v>0.01</v>
      </c>
      <c r="J4" s="6">
        <v>5.0000000000000001E-3</v>
      </c>
      <c r="K4" s="6">
        <v>10</v>
      </c>
      <c r="L4" s="6">
        <v>1</v>
      </c>
      <c r="M4" s="6">
        <v>0.01</v>
      </c>
      <c r="N4" s="6">
        <v>5.0000000000000001E-3</v>
      </c>
      <c r="O4" s="6">
        <v>2.5000000000000001E-2</v>
      </c>
      <c r="P4" s="6">
        <v>2.5000000000000001E-2</v>
      </c>
      <c r="Q4" s="6">
        <v>5.0000000000000001E-3</v>
      </c>
      <c r="R4" s="6">
        <v>2.5000000000000001E-2</v>
      </c>
      <c r="S4" s="6">
        <v>5.0000000000000001E-3</v>
      </c>
      <c r="T4" s="6">
        <v>5.0000000000000001E-3</v>
      </c>
      <c r="U4" s="6">
        <v>5.0000000000000001E-3</v>
      </c>
      <c r="V4" s="6">
        <v>0.25</v>
      </c>
      <c r="W4" s="6">
        <v>0.01</v>
      </c>
      <c r="X4" s="6">
        <v>5.0000000000000001E-3</v>
      </c>
      <c r="Y4" s="6">
        <v>0.05</v>
      </c>
      <c r="Z4" s="6">
        <v>5.0000000000000001E-3</v>
      </c>
      <c r="AA4" s="6">
        <v>0.01</v>
      </c>
      <c r="AB4" s="6">
        <v>5.0000000000000001E-3</v>
      </c>
      <c r="AC4" s="6">
        <v>2.5</v>
      </c>
      <c r="AD4" s="6">
        <v>5.0000000000000001E-3</v>
      </c>
      <c r="AE4" s="6">
        <v>1</v>
      </c>
      <c r="AF4" s="6">
        <v>5.0000000000000001E-3</v>
      </c>
      <c r="AG4" s="6">
        <v>0.1</v>
      </c>
      <c r="AH4" s="6">
        <v>5.0000000000000001E-3</v>
      </c>
      <c r="AI4" s="6">
        <v>0.5</v>
      </c>
      <c r="AJ4" s="6">
        <v>0.01</v>
      </c>
      <c r="AK4" s="6">
        <v>5.0000000000000001E-3</v>
      </c>
      <c r="AL4" s="6">
        <v>10</v>
      </c>
      <c r="AM4" s="6">
        <v>5.0000000000000001E-3</v>
      </c>
      <c r="AN4" s="6">
        <v>5.0000000000000001E-3</v>
      </c>
      <c r="AO4" s="6">
        <v>0.1</v>
      </c>
      <c r="AP4" s="6">
        <v>5.0000000000000001E-3</v>
      </c>
      <c r="AQ4" s="6">
        <v>1</v>
      </c>
      <c r="AR4" s="6">
        <v>0.01</v>
      </c>
      <c r="AS4" s="6">
        <v>5.0000000000000001E-3</v>
      </c>
      <c r="AT4" s="6">
        <v>5.0000000000000001E-3</v>
      </c>
      <c r="AU4" s="6">
        <v>5.0000000000000001E-3</v>
      </c>
      <c r="AV4" s="6">
        <v>2.5000000000000001E-2</v>
      </c>
      <c r="AW4" s="6">
        <v>5.0000000000000001E-4</v>
      </c>
      <c r="AX4" s="6">
        <v>0.02</v>
      </c>
      <c r="AY4" s="6">
        <v>5.0000000000000001E-3</v>
      </c>
      <c r="AZ4" s="6">
        <v>25</v>
      </c>
      <c r="BA4" s="6">
        <v>0.01</v>
      </c>
      <c r="BB4" s="6">
        <v>0.01</v>
      </c>
      <c r="BC4" s="6">
        <v>0.1</v>
      </c>
      <c r="BD4" s="6">
        <v>50</v>
      </c>
      <c r="BE4" s="6">
        <v>5.0000000000000001E-3</v>
      </c>
      <c r="BF4" s="6">
        <v>0.05</v>
      </c>
      <c r="BG4" s="6">
        <v>2.5000000000000001E-2</v>
      </c>
      <c r="BH4" s="6">
        <v>5.0000000000000001E-3</v>
      </c>
      <c r="BI4" s="6">
        <v>5.0000000000000001E-3</v>
      </c>
      <c r="BJ4" s="6">
        <v>0.01</v>
      </c>
      <c r="BK4" s="6">
        <v>5.0000000000000001E-3</v>
      </c>
      <c r="BL4" s="6">
        <v>0.05</v>
      </c>
      <c r="BM4" s="6">
        <v>5.0000000000000001E-3</v>
      </c>
      <c r="BN4" s="6">
        <v>5.0000000000000001E-3</v>
      </c>
      <c r="BO4" s="6">
        <v>5.0000000000000001E-3</v>
      </c>
      <c r="BP4" s="6">
        <v>0.01</v>
      </c>
      <c r="BQ4" s="6">
        <v>0.01</v>
      </c>
      <c r="BR4" s="6">
        <v>5.0000000000000001E-3</v>
      </c>
      <c r="BS4" s="6">
        <v>5.0000000000000001E-3</v>
      </c>
      <c r="BT4" s="6">
        <v>0.1</v>
      </c>
      <c r="BU4" s="6">
        <v>5.0000000000000001E-3</v>
      </c>
    </row>
    <row r="5" spans="1:73" x14ac:dyDescent="0.3">
      <c r="A5" s="9">
        <v>0</v>
      </c>
      <c r="B5" s="9">
        <v>250</v>
      </c>
      <c r="C5" s="10">
        <v>1E-3</v>
      </c>
      <c r="D5" s="10">
        <v>4</v>
      </c>
      <c r="E5" s="10">
        <v>0.23</v>
      </c>
      <c r="F5" s="10">
        <v>0.2</v>
      </c>
      <c r="G5" s="10">
        <v>17</v>
      </c>
      <c r="H5" s="10">
        <v>5.5</v>
      </c>
      <c r="I5" s="10">
        <v>9.0999999999999998E-2</v>
      </c>
      <c r="J5" s="10">
        <v>5.5000000000000003E-4</v>
      </c>
      <c r="K5" s="10" t="s">
        <v>72</v>
      </c>
      <c r="L5" s="10">
        <v>4600</v>
      </c>
      <c r="M5" s="10">
        <v>1.0999999999999999E-2</v>
      </c>
      <c r="N5" s="10">
        <v>2.5999999999999999E-2</v>
      </c>
      <c r="O5" s="10">
        <v>2.5</v>
      </c>
      <c r="P5" s="10" t="s">
        <v>73</v>
      </c>
      <c r="Q5" s="10">
        <v>0.32</v>
      </c>
      <c r="R5" s="10">
        <v>0.25</v>
      </c>
      <c r="S5" s="10">
        <v>2.2000000000000001E-3</v>
      </c>
      <c r="T5" s="10">
        <v>2.5999999999999999E-3</v>
      </c>
      <c r="U5" s="10">
        <v>1.2999999999999999E-3</v>
      </c>
      <c r="V5" s="10">
        <v>0.79</v>
      </c>
      <c r="W5" s="10">
        <v>1.4E-3</v>
      </c>
      <c r="X5" s="10">
        <v>2.0999999999999999E-3</v>
      </c>
      <c r="Y5" s="10" t="s">
        <v>74</v>
      </c>
      <c r="Z5" s="10">
        <v>9.5000000000000005E-5</v>
      </c>
      <c r="AA5" s="10">
        <v>7.3000000000000001E-3</v>
      </c>
      <c r="AB5" s="10">
        <v>4.4000000000000002E-4</v>
      </c>
      <c r="AC5" s="10">
        <v>0.3</v>
      </c>
      <c r="AD5" s="10">
        <v>7.2999999999999996E-4</v>
      </c>
      <c r="AE5" s="10">
        <v>3100</v>
      </c>
      <c r="AF5" s="10">
        <v>1.4E-2</v>
      </c>
      <c r="AG5" s="10">
        <v>0.97</v>
      </c>
      <c r="AH5" s="10">
        <v>4.6000000000000001E-4</v>
      </c>
      <c r="AI5" s="10">
        <v>1900</v>
      </c>
      <c r="AJ5" s="10">
        <v>42</v>
      </c>
      <c r="AK5" s="10">
        <v>3.9E-2</v>
      </c>
      <c r="AL5" s="10">
        <v>1000</v>
      </c>
      <c r="AM5" s="10">
        <v>3.8999999999999999E-5</v>
      </c>
      <c r="AN5" s="10">
        <v>1.2999999999999999E-2</v>
      </c>
      <c r="AO5" s="10">
        <v>0.59</v>
      </c>
      <c r="AP5" s="10">
        <v>0</v>
      </c>
      <c r="AQ5" s="10">
        <v>1.9</v>
      </c>
      <c r="AR5" s="10">
        <v>0.02</v>
      </c>
      <c r="AS5" s="10">
        <v>7.2000000000000005E-4</v>
      </c>
      <c r="AT5" s="10">
        <v>3.3E-3</v>
      </c>
      <c r="AU5" s="10">
        <v>5.1000000000000004E-3</v>
      </c>
      <c r="AV5" s="10">
        <v>3.8</v>
      </c>
      <c r="AW5" s="10">
        <v>1E-3</v>
      </c>
      <c r="AX5" s="10">
        <v>0</v>
      </c>
      <c r="AY5" s="10">
        <v>0</v>
      </c>
      <c r="AZ5" s="10">
        <v>7700</v>
      </c>
      <c r="BA5" s="10">
        <v>0.82</v>
      </c>
      <c r="BB5" s="10">
        <v>4.0000000000000001E-3</v>
      </c>
      <c r="BC5" s="10">
        <v>0.25</v>
      </c>
      <c r="BD5" s="10">
        <v>4100</v>
      </c>
      <c r="BE5" s="10">
        <v>9.3999999999999997E-4</v>
      </c>
      <c r="BF5" s="10">
        <v>0.13</v>
      </c>
      <c r="BG5" s="10">
        <v>19</v>
      </c>
      <c r="BH5" s="10">
        <v>3.0000000000000001E-5</v>
      </c>
      <c r="BI5" s="10">
        <v>1.2E-5</v>
      </c>
      <c r="BJ5" s="10">
        <v>1.2</v>
      </c>
      <c r="BK5" s="10">
        <v>4.8000000000000001E-4</v>
      </c>
      <c r="BL5" s="10">
        <v>2.3E-2</v>
      </c>
      <c r="BM5" s="10">
        <v>0.11</v>
      </c>
      <c r="BN5" s="10">
        <v>9.2000000000000003E-4</v>
      </c>
      <c r="BO5" s="10">
        <v>1.9E-2</v>
      </c>
      <c r="BP5" s="10">
        <v>0.31</v>
      </c>
      <c r="BQ5" s="10" t="s">
        <v>74</v>
      </c>
      <c r="BR5" s="10">
        <v>1.2999999999999999E-2</v>
      </c>
      <c r="BS5" s="10">
        <v>1.2999999999999999E-3</v>
      </c>
      <c r="BT5" s="10">
        <v>5.9</v>
      </c>
      <c r="BU5" s="10">
        <v>8.0999999999999996E-3</v>
      </c>
    </row>
    <row r="6" spans="1:73" x14ac:dyDescent="0.3">
      <c r="A6" s="9">
        <v>1</v>
      </c>
      <c r="B6" s="9">
        <v>250</v>
      </c>
      <c r="C6" s="10">
        <v>6.4000000000000003E-3</v>
      </c>
      <c r="D6" s="10">
        <v>24</v>
      </c>
      <c r="E6" s="10">
        <v>0.17</v>
      </c>
      <c r="F6" s="10">
        <v>0.01</v>
      </c>
      <c r="G6" s="10">
        <v>4.4000000000000004</v>
      </c>
      <c r="H6" s="10">
        <v>2.4</v>
      </c>
      <c r="I6" s="10">
        <v>0.14000000000000001</v>
      </c>
      <c r="J6" s="10">
        <v>3.8999999999999999E-4</v>
      </c>
      <c r="K6" s="10">
        <v>1</v>
      </c>
      <c r="L6" s="10">
        <v>1800</v>
      </c>
      <c r="M6" s="10">
        <v>9.1000000000000004E-3</v>
      </c>
      <c r="N6" s="10">
        <v>5.3999999999999999E-2</v>
      </c>
      <c r="O6" s="10">
        <v>1.7</v>
      </c>
      <c r="P6" s="10">
        <v>0.15</v>
      </c>
      <c r="Q6" s="10">
        <v>0.12</v>
      </c>
      <c r="R6" s="10">
        <v>1.5</v>
      </c>
      <c r="S6" s="10">
        <v>6.8999999999999999E-3</v>
      </c>
      <c r="T6" s="10">
        <v>2.2000000000000001E-3</v>
      </c>
      <c r="U6" s="10">
        <v>2.5999999999999999E-3</v>
      </c>
      <c r="V6" s="10">
        <v>7</v>
      </c>
      <c r="W6" s="10">
        <v>0</v>
      </c>
      <c r="X6" s="10">
        <v>1.5E-3</v>
      </c>
      <c r="Y6" s="10">
        <v>0</v>
      </c>
      <c r="Z6" s="10">
        <v>5.5000000000000002E-5</v>
      </c>
      <c r="AA6" s="10">
        <v>9.5999999999999992E-3</v>
      </c>
      <c r="AB6" s="10">
        <v>1.5E-3</v>
      </c>
      <c r="AC6" s="10">
        <v>1.8</v>
      </c>
      <c r="AD6" s="10">
        <v>0</v>
      </c>
      <c r="AE6" s="10">
        <v>1200</v>
      </c>
      <c r="AF6" s="10">
        <v>2.5999999999999999E-2</v>
      </c>
      <c r="AG6" s="10">
        <v>0.77</v>
      </c>
      <c r="AH6" s="10">
        <v>8.0000000000000004E-4</v>
      </c>
      <c r="AI6" s="10">
        <v>760</v>
      </c>
      <c r="AJ6" s="10">
        <v>20</v>
      </c>
      <c r="AK6" s="10">
        <v>2.8E-3</v>
      </c>
      <c r="AL6" s="10">
        <v>340</v>
      </c>
      <c r="AM6" s="10">
        <v>0</v>
      </c>
      <c r="AN6" s="10">
        <v>3.5000000000000003E-2</v>
      </c>
      <c r="AO6" s="10">
        <v>0.53</v>
      </c>
      <c r="AP6" s="10">
        <v>0</v>
      </c>
      <c r="AQ6" s="10">
        <v>5.4</v>
      </c>
      <c r="AR6" s="10">
        <v>8.3000000000000004E-2</v>
      </c>
      <c r="AS6" s="10">
        <v>1.4E-3</v>
      </c>
      <c r="AT6" s="10">
        <v>7.7000000000000002E-3</v>
      </c>
      <c r="AU6" s="10">
        <v>2.2000000000000001E-3</v>
      </c>
      <c r="AV6" s="10">
        <v>1.8</v>
      </c>
      <c r="AW6" s="10">
        <v>1.6000000000000001E-4</v>
      </c>
      <c r="AX6" s="10">
        <v>1.7999999999999999E-2</v>
      </c>
      <c r="AY6" s="10">
        <v>1.6999999999999999E-3</v>
      </c>
      <c r="AZ6" s="10">
        <v>4500</v>
      </c>
      <c r="BA6" s="10">
        <v>0.3</v>
      </c>
      <c r="BB6" s="10">
        <v>1.9E-2</v>
      </c>
      <c r="BC6" s="10">
        <v>5.8000000000000003E-2</v>
      </c>
      <c r="BD6" s="10">
        <v>3200</v>
      </c>
      <c r="BE6" s="10">
        <v>5.7000000000000002E-3</v>
      </c>
      <c r="BF6" s="10">
        <v>0.06</v>
      </c>
      <c r="BG6" s="10">
        <v>7.5</v>
      </c>
      <c r="BH6" s="10">
        <v>5.5000000000000005E-3</v>
      </c>
      <c r="BI6" s="10">
        <v>1.5E-3</v>
      </c>
      <c r="BJ6" s="10">
        <v>1.6</v>
      </c>
      <c r="BK6" s="10">
        <v>1.5E-3</v>
      </c>
      <c r="BL6" s="10">
        <v>0</v>
      </c>
      <c r="BM6" s="10">
        <v>4.8000000000000001E-2</v>
      </c>
      <c r="BN6" s="10">
        <v>7.6999999999999996E-4</v>
      </c>
      <c r="BO6" s="10">
        <v>4.8000000000000001E-2</v>
      </c>
      <c r="BP6" s="10">
        <v>0.13</v>
      </c>
      <c r="BQ6" s="10">
        <v>1.7000000000000001E-2</v>
      </c>
      <c r="BR6" s="10">
        <v>2.5000000000000001E-2</v>
      </c>
      <c r="BS6" s="10">
        <v>2.0999999999999999E-3</v>
      </c>
      <c r="BT6" s="10">
        <v>5</v>
      </c>
      <c r="BU6" s="10">
        <v>1.6E-2</v>
      </c>
    </row>
    <row r="7" spans="1:73" x14ac:dyDescent="0.3">
      <c r="A7" s="9">
        <v>2</v>
      </c>
      <c r="B7" s="9">
        <v>250</v>
      </c>
      <c r="C7" s="10">
        <v>6.3E-3</v>
      </c>
      <c r="D7" s="10">
        <v>10</v>
      </c>
      <c r="E7" s="10">
        <v>0.25</v>
      </c>
      <c r="F7" s="10">
        <v>3.2000000000000002E-3</v>
      </c>
      <c r="G7" s="10">
        <v>4.4000000000000004</v>
      </c>
      <c r="H7" s="10">
        <v>2.5</v>
      </c>
      <c r="I7" s="10">
        <v>0.14000000000000001</v>
      </c>
      <c r="J7" s="10">
        <v>2.5000000000000001E-4</v>
      </c>
      <c r="K7" s="10">
        <v>0.33</v>
      </c>
      <c r="L7" s="10">
        <v>1200</v>
      </c>
      <c r="M7" s="10">
        <v>4.8000000000000001E-2</v>
      </c>
      <c r="N7" s="10">
        <v>2.1000000000000001E-2</v>
      </c>
      <c r="O7" s="10">
        <v>1.4</v>
      </c>
      <c r="P7" s="10">
        <v>0.03</v>
      </c>
      <c r="Q7" s="10">
        <v>9.6000000000000002E-2</v>
      </c>
      <c r="R7" s="10">
        <v>2.2999999999999998</v>
      </c>
      <c r="S7" s="10">
        <v>1.6999999999999999E-3</v>
      </c>
      <c r="T7" s="10">
        <v>2.2000000000000001E-3</v>
      </c>
      <c r="U7" s="10">
        <v>2.0999999999999999E-3</v>
      </c>
      <c r="V7" s="10">
        <v>4.2</v>
      </c>
      <c r="W7" s="10">
        <v>0</v>
      </c>
      <c r="X7" s="10">
        <v>3.0000000000000001E-3</v>
      </c>
      <c r="Y7" s="10">
        <v>0</v>
      </c>
      <c r="Z7" s="10">
        <v>1.4E-3</v>
      </c>
      <c r="AA7" s="10">
        <v>7.7000000000000002E-3</v>
      </c>
      <c r="AB7" s="10">
        <v>1.3999999999999999E-4</v>
      </c>
      <c r="AC7" s="10">
        <v>2.9</v>
      </c>
      <c r="AD7" s="10">
        <v>0</v>
      </c>
      <c r="AE7" s="10">
        <v>880</v>
      </c>
      <c r="AF7" s="10">
        <v>1.0999999999999999E-2</v>
      </c>
      <c r="AG7" s="10">
        <v>0.63</v>
      </c>
      <c r="AH7" s="10">
        <v>1.2E-4</v>
      </c>
      <c r="AI7" s="10">
        <v>450</v>
      </c>
      <c r="AJ7" s="10">
        <v>18</v>
      </c>
      <c r="AK7" s="10">
        <v>2.7000000000000001E-3</v>
      </c>
      <c r="AL7" s="10">
        <v>100</v>
      </c>
      <c r="AM7" s="10">
        <v>2.1000000000000001E-4</v>
      </c>
      <c r="AN7" s="10">
        <v>1.0999999999999999E-2</v>
      </c>
      <c r="AO7" s="10">
        <v>0.7</v>
      </c>
      <c r="AP7" s="10">
        <v>0</v>
      </c>
      <c r="AQ7" s="10">
        <v>6.1</v>
      </c>
      <c r="AR7" s="10">
        <v>3.3000000000000002E-2</v>
      </c>
      <c r="AS7" s="10">
        <v>4.8999999999999998E-3</v>
      </c>
      <c r="AT7" s="10">
        <v>1.6000000000000001E-3</v>
      </c>
      <c r="AU7" s="10">
        <v>1.0999999999999999E-2</v>
      </c>
      <c r="AV7" s="10">
        <v>1.5</v>
      </c>
      <c r="AW7" s="10">
        <v>1.2999999999999999E-4</v>
      </c>
      <c r="AX7" s="10">
        <v>6.7000000000000002E-3</v>
      </c>
      <c r="AY7" s="10">
        <v>0</v>
      </c>
      <c r="AZ7" s="10">
        <v>2600</v>
      </c>
      <c r="BA7" s="10">
        <v>0.28000000000000003</v>
      </c>
      <c r="BB7" s="10">
        <v>1.2999999999999999E-3</v>
      </c>
      <c r="BC7" s="10">
        <v>0.17</v>
      </c>
      <c r="BD7" s="10">
        <v>3200</v>
      </c>
      <c r="BE7" s="10">
        <v>4.0000000000000001E-3</v>
      </c>
      <c r="BF7" s="10">
        <v>5.0999999999999997E-2</v>
      </c>
      <c r="BG7" s="10">
        <v>5.3</v>
      </c>
      <c r="BH7" s="10">
        <v>2.0399999999999997E-3</v>
      </c>
      <c r="BI7" s="10">
        <v>1.1000000000000001E-3</v>
      </c>
      <c r="BJ7" s="10">
        <v>2.2999999999999998</v>
      </c>
      <c r="BK7" s="10">
        <v>2.5000000000000001E-4</v>
      </c>
      <c r="BL7" s="10">
        <v>3.9E-2</v>
      </c>
      <c r="BM7" s="10">
        <v>4.2000000000000003E-2</v>
      </c>
      <c r="BN7" s="10">
        <v>2.5999999999999998E-4</v>
      </c>
      <c r="BO7" s="10">
        <v>4.1000000000000002E-2</v>
      </c>
      <c r="BP7" s="10">
        <v>0.17</v>
      </c>
      <c r="BQ7" s="10">
        <v>6.9999999999999994E-5</v>
      </c>
      <c r="BR7" s="10">
        <v>5.7999999999999996E-3</v>
      </c>
      <c r="BS7" s="10">
        <v>4.5000000000000001E-6</v>
      </c>
      <c r="BT7" s="10">
        <v>5.4</v>
      </c>
      <c r="BU7" s="10">
        <v>5.4999999999999997E-3</v>
      </c>
    </row>
    <row r="8" spans="1:73" x14ac:dyDescent="0.3">
      <c r="A8" s="9">
        <v>3</v>
      </c>
      <c r="B8" s="9">
        <v>250</v>
      </c>
      <c r="C8" s="10">
        <v>8.1000000000000004E-5</v>
      </c>
      <c r="D8" s="10">
        <v>8.3000000000000007</v>
      </c>
      <c r="E8" s="10">
        <v>7.5999999999999998E-2</v>
      </c>
      <c r="F8" s="10">
        <v>3.2000000000000002E-3</v>
      </c>
      <c r="G8" s="10">
        <v>4.9000000000000004</v>
      </c>
      <c r="H8" s="10">
        <v>2.1</v>
      </c>
      <c r="I8" s="10">
        <v>0.16</v>
      </c>
      <c r="J8" s="10">
        <v>6.0999999999999997E-4</v>
      </c>
      <c r="K8" s="10" t="s">
        <v>72</v>
      </c>
      <c r="L8" s="10">
        <v>1500</v>
      </c>
      <c r="M8" s="10">
        <v>9.1999999999999998E-3</v>
      </c>
      <c r="N8" s="10">
        <v>8.3000000000000001E-3</v>
      </c>
      <c r="O8" s="10">
        <v>1.8</v>
      </c>
      <c r="P8" s="10" t="s">
        <v>73</v>
      </c>
      <c r="Q8" s="10">
        <v>9.5000000000000001E-2</v>
      </c>
      <c r="R8" s="10">
        <v>0.47</v>
      </c>
      <c r="S8" s="10">
        <v>3.4000000000000002E-4</v>
      </c>
      <c r="T8" s="10">
        <v>0</v>
      </c>
      <c r="U8" s="10">
        <v>6.2E-4</v>
      </c>
      <c r="V8" s="10">
        <v>2.9</v>
      </c>
      <c r="W8" s="10">
        <v>0</v>
      </c>
      <c r="X8" s="10">
        <v>6.2E-4</v>
      </c>
      <c r="Y8" s="10" t="s">
        <v>74</v>
      </c>
      <c r="Z8" s="10">
        <v>1.7000000000000001E-4</v>
      </c>
      <c r="AA8" s="10">
        <v>7.1000000000000004E-3</v>
      </c>
      <c r="AB8" s="10">
        <v>2.5999999999999998E-4</v>
      </c>
      <c r="AC8" s="10">
        <v>0.24</v>
      </c>
      <c r="AD8" s="10">
        <v>0</v>
      </c>
      <c r="AE8" s="10">
        <v>920</v>
      </c>
      <c r="AF8" s="10">
        <v>4.1999999999999997E-3</v>
      </c>
      <c r="AG8" s="10">
        <v>0.73</v>
      </c>
      <c r="AH8" s="10">
        <v>3.2000000000000003E-4</v>
      </c>
      <c r="AI8" s="10">
        <v>660</v>
      </c>
      <c r="AJ8" s="10">
        <v>20</v>
      </c>
      <c r="AK8" s="10">
        <v>4.1000000000000003E-3</v>
      </c>
      <c r="AL8" s="10">
        <v>110</v>
      </c>
      <c r="AM8" s="10">
        <v>2.5999999999999998E-4</v>
      </c>
      <c r="AN8" s="10">
        <v>4.5999999999999999E-3</v>
      </c>
      <c r="AO8" s="10">
        <v>0.39</v>
      </c>
      <c r="AP8" s="10">
        <v>3.8000000000000002E-4</v>
      </c>
      <c r="AQ8" s="10">
        <v>1.3</v>
      </c>
      <c r="AR8" s="10">
        <v>1.9E-2</v>
      </c>
      <c r="AS8" s="10">
        <v>5.1000000000000004E-4</v>
      </c>
      <c r="AT8" s="10">
        <v>1.1000000000000001E-3</v>
      </c>
      <c r="AU8" s="10">
        <v>9.7000000000000005E-4</v>
      </c>
      <c r="AV8" s="10">
        <v>1.5</v>
      </c>
      <c r="AW8" s="10">
        <v>1.3999999999999999E-4</v>
      </c>
      <c r="AX8" s="10">
        <v>7.2000000000000005E-4</v>
      </c>
      <c r="AY8" s="10">
        <v>1.4999999999999999E-4</v>
      </c>
      <c r="AZ8" s="10">
        <v>2500</v>
      </c>
      <c r="BA8" s="10">
        <v>0.23</v>
      </c>
      <c r="BB8" s="10">
        <v>2.7000000000000001E-3</v>
      </c>
      <c r="BC8" s="10">
        <v>0.13</v>
      </c>
      <c r="BD8" s="10">
        <v>3900</v>
      </c>
      <c r="BE8" s="10">
        <v>0</v>
      </c>
      <c r="BF8" s="10">
        <v>5.8000000000000003E-2</v>
      </c>
      <c r="BG8" s="10">
        <v>5.8</v>
      </c>
      <c r="BH8" s="10">
        <v>0</v>
      </c>
      <c r="BI8" s="10">
        <v>0</v>
      </c>
      <c r="BJ8" s="10">
        <v>2.4</v>
      </c>
      <c r="BK8" s="10">
        <v>6.8000000000000005E-4</v>
      </c>
      <c r="BL8" s="10">
        <v>6.4000000000000003E-3</v>
      </c>
      <c r="BM8" s="10">
        <v>5.2999999999999999E-2</v>
      </c>
      <c r="BN8" s="10">
        <v>9.3999999999999997E-4</v>
      </c>
      <c r="BO8" s="10">
        <v>7.5999999999999998E-2</v>
      </c>
      <c r="BP8" s="10">
        <v>0.13</v>
      </c>
      <c r="BQ8" s="10" t="s">
        <v>74</v>
      </c>
      <c r="BR8" s="10">
        <v>5.7999999999999996E-3</v>
      </c>
      <c r="BS8" s="10">
        <v>2.5000000000000001E-4</v>
      </c>
      <c r="BT8" s="10">
        <v>3.2</v>
      </c>
      <c r="BU8" s="10">
        <v>4.4000000000000003E-3</v>
      </c>
    </row>
    <row r="9" spans="1:73" x14ac:dyDescent="0.3">
      <c r="A9" s="9">
        <v>4</v>
      </c>
      <c r="B9" s="9">
        <v>250</v>
      </c>
      <c r="C9" s="10">
        <v>1.5E-3</v>
      </c>
      <c r="D9" s="10">
        <v>6.7</v>
      </c>
      <c r="E9" s="10">
        <v>0.19</v>
      </c>
      <c r="F9" s="10">
        <v>1.4E-3</v>
      </c>
      <c r="G9" s="10">
        <v>4.5</v>
      </c>
      <c r="H9" s="10">
        <v>1.5</v>
      </c>
      <c r="I9" s="10">
        <v>0.14000000000000001</v>
      </c>
      <c r="J9" s="10">
        <v>3.4000000000000002E-4</v>
      </c>
      <c r="K9" s="10">
        <v>0.82</v>
      </c>
      <c r="L9" s="10">
        <v>1000</v>
      </c>
      <c r="M9" s="10">
        <v>2.1000000000000001E-2</v>
      </c>
      <c r="N9" s="10">
        <v>9.5999999999999992E-3</v>
      </c>
      <c r="O9" s="10">
        <v>1.4</v>
      </c>
      <c r="P9" s="10">
        <v>0</v>
      </c>
      <c r="Q9" s="10">
        <v>7.4999999999999997E-2</v>
      </c>
      <c r="R9" s="10">
        <v>0.54</v>
      </c>
      <c r="S9" s="10">
        <v>6.8000000000000005E-4</v>
      </c>
      <c r="T9" s="10">
        <v>8.4000000000000003E-4</v>
      </c>
      <c r="U9" s="10">
        <v>1.8E-3</v>
      </c>
      <c r="V9" s="10">
        <v>4.2</v>
      </c>
      <c r="W9" s="10">
        <v>0</v>
      </c>
      <c r="X9" s="10">
        <v>1.1000000000000001E-3</v>
      </c>
      <c r="Y9" s="10">
        <v>2.1999999999999999E-2</v>
      </c>
      <c r="Z9" s="10">
        <v>7.5000000000000002E-4</v>
      </c>
      <c r="AA9" s="10">
        <v>1.6E-2</v>
      </c>
      <c r="AB9" s="10">
        <v>4.6999999999999997E-5</v>
      </c>
      <c r="AC9" s="10">
        <v>2.2000000000000002</v>
      </c>
      <c r="AD9" s="10">
        <v>0</v>
      </c>
      <c r="AE9" s="10">
        <v>640</v>
      </c>
      <c r="AF9" s="10">
        <v>8.3000000000000001E-3</v>
      </c>
      <c r="AG9" s="10">
        <v>0.56000000000000005</v>
      </c>
      <c r="AH9" s="10">
        <v>1E-3</v>
      </c>
      <c r="AI9" s="10">
        <v>410</v>
      </c>
      <c r="AJ9" s="10">
        <v>15</v>
      </c>
      <c r="AK9" s="10">
        <v>3.8E-3</v>
      </c>
      <c r="AL9" s="10">
        <v>90</v>
      </c>
      <c r="AM9" s="10">
        <v>0</v>
      </c>
      <c r="AN9" s="10">
        <v>1.0999999999999999E-2</v>
      </c>
      <c r="AO9" s="10">
        <v>0.36</v>
      </c>
      <c r="AP9" s="10">
        <v>4.5000000000000001E-6</v>
      </c>
      <c r="AQ9" s="10">
        <v>2</v>
      </c>
      <c r="AR9" s="10">
        <v>1.7999999999999999E-2</v>
      </c>
      <c r="AS9" s="10">
        <v>5.3E-3</v>
      </c>
      <c r="AT9" s="10">
        <v>9.7999999999999997E-4</v>
      </c>
      <c r="AU9" s="10">
        <v>1.2999999999999999E-2</v>
      </c>
      <c r="AV9" s="10">
        <v>1.3</v>
      </c>
      <c r="AW9" s="10">
        <v>0</v>
      </c>
      <c r="AX9" s="10">
        <v>4.4999999999999997E-3</v>
      </c>
      <c r="AY9" s="10">
        <v>1.6000000000000001E-3</v>
      </c>
      <c r="AZ9" s="10">
        <v>1800</v>
      </c>
      <c r="BA9" s="10">
        <v>0.19</v>
      </c>
      <c r="BB9" s="10">
        <v>6.7999999999999996E-3</v>
      </c>
      <c r="BC9" s="10">
        <v>5.3999999999999999E-2</v>
      </c>
      <c r="BD9" s="10">
        <v>3300</v>
      </c>
      <c r="BE9" s="10">
        <v>1.5E-3</v>
      </c>
      <c r="BF9" s="10">
        <v>2.8000000000000001E-2</v>
      </c>
      <c r="BG9" s="10">
        <v>4.3</v>
      </c>
      <c r="BH9" s="10">
        <v>1.4799999999999999E-4</v>
      </c>
      <c r="BI9" s="10">
        <v>1.1000000000000001E-3</v>
      </c>
      <c r="BJ9" s="10">
        <v>2.6</v>
      </c>
      <c r="BK9" s="10">
        <v>8.4999999999999995E-4</v>
      </c>
      <c r="BL9" s="10">
        <v>0</v>
      </c>
      <c r="BM9" s="10">
        <v>3.5000000000000003E-2</v>
      </c>
      <c r="BN9" s="10">
        <v>1.3999999999999999E-4</v>
      </c>
      <c r="BO9" s="10">
        <v>5.8000000000000003E-2</v>
      </c>
      <c r="BP9" s="10">
        <v>0.11</v>
      </c>
      <c r="BQ9" s="10">
        <v>4.2000000000000002E-4</v>
      </c>
      <c r="BR9" s="10">
        <v>2.5000000000000001E-3</v>
      </c>
      <c r="BS9" s="10">
        <v>0</v>
      </c>
      <c r="BT9" s="10">
        <v>3.3</v>
      </c>
      <c r="BU9" s="10">
        <v>7.6E-3</v>
      </c>
    </row>
    <row r="10" spans="1:73" x14ac:dyDescent="0.3">
      <c r="A10" s="9">
        <v>5</v>
      </c>
      <c r="B10" s="9">
        <v>250</v>
      </c>
      <c r="C10" s="10">
        <v>1.8E-3</v>
      </c>
      <c r="D10" s="10">
        <v>7.7</v>
      </c>
      <c r="E10" s="10">
        <v>5.1999999999999998E-2</v>
      </c>
      <c r="F10" s="10">
        <v>3.0000000000000001E-3</v>
      </c>
      <c r="G10" s="10">
        <v>0</v>
      </c>
      <c r="H10" s="10">
        <v>2.1</v>
      </c>
      <c r="I10" s="10">
        <v>0.15</v>
      </c>
      <c r="J10" s="10">
        <v>1.1999999999999999E-3</v>
      </c>
      <c r="K10" s="10" t="s">
        <v>72</v>
      </c>
      <c r="L10" s="10">
        <v>1400</v>
      </c>
      <c r="M10" s="10">
        <v>1.4999999999999999E-2</v>
      </c>
      <c r="N10" s="10">
        <v>0.03</v>
      </c>
      <c r="O10" s="10">
        <v>1.8</v>
      </c>
      <c r="P10" s="10" t="s">
        <v>73</v>
      </c>
      <c r="Q10" s="10">
        <v>7.2999999999999995E-2</v>
      </c>
      <c r="R10" s="10">
        <v>2.5</v>
      </c>
      <c r="S10" s="10">
        <v>2.2000000000000001E-3</v>
      </c>
      <c r="T10" s="10">
        <v>1.8E-3</v>
      </c>
      <c r="U10" s="10">
        <v>1.4E-3</v>
      </c>
      <c r="V10" s="10">
        <v>1.9</v>
      </c>
      <c r="W10" s="10">
        <v>0</v>
      </c>
      <c r="X10" s="10">
        <v>2.8999999999999998E-3</v>
      </c>
      <c r="Y10" s="10" t="s">
        <v>74</v>
      </c>
      <c r="Z10" s="10">
        <v>1.5999999999999999E-5</v>
      </c>
      <c r="AA10" s="10">
        <v>8.6E-3</v>
      </c>
      <c r="AB10" s="10">
        <v>4.8999999999999998E-4</v>
      </c>
      <c r="AC10" s="10">
        <v>0.23</v>
      </c>
      <c r="AD10" s="10">
        <v>0</v>
      </c>
      <c r="AE10" s="10">
        <v>630</v>
      </c>
      <c r="AF10" s="10">
        <v>1.4999999999999999E-2</v>
      </c>
      <c r="AG10" s="10">
        <v>0.56000000000000005</v>
      </c>
      <c r="AH10" s="10">
        <v>2.3000000000000001E-4</v>
      </c>
      <c r="AI10" s="10">
        <v>600</v>
      </c>
      <c r="AJ10" s="10">
        <v>19</v>
      </c>
      <c r="AK10" s="10">
        <v>3.2000000000000002E-3</v>
      </c>
      <c r="AL10" s="10">
        <v>60</v>
      </c>
      <c r="AM10" s="10">
        <v>5.9999999999999995E-4</v>
      </c>
      <c r="AN10" s="10">
        <v>1.6E-2</v>
      </c>
      <c r="AO10" s="10">
        <v>0.38</v>
      </c>
      <c r="AP10" s="10">
        <v>0</v>
      </c>
      <c r="AQ10" s="10">
        <v>0.89</v>
      </c>
      <c r="AR10" s="10">
        <v>7.6999999999999999E-2</v>
      </c>
      <c r="AS10" s="10">
        <v>2.7999999999999998E-4</v>
      </c>
      <c r="AT10" s="10">
        <v>3.3E-3</v>
      </c>
      <c r="AU10" s="10">
        <v>3.8000000000000002E-4</v>
      </c>
      <c r="AV10" s="10">
        <v>1.2</v>
      </c>
      <c r="AW10" s="10">
        <v>6.7000000000000002E-5</v>
      </c>
      <c r="AX10" s="10">
        <v>4.4999999999999999E-4</v>
      </c>
      <c r="AY10" s="10">
        <v>0</v>
      </c>
      <c r="AZ10" s="10">
        <v>2500</v>
      </c>
      <c r="BA10" s="10">
        <v>0.11</v>
      </c>
      <c r="BB10" s="10">
        <v>3.5999999999999999E-3</v>
      </c>
      <c r="BC10" s="10">
        <v>7.8E-2</v>
      </c>
      <c r="BD10" s="10">
        <v>2100</v>
      </c>
      <c r="BE10" s="10">
        <v>2.5999999999999999E-3</v>
      </c>
      <c r="BF10" s="10">
        <v>0.02</v>
      </c>
      <c r="BG10" s="10">
        <v>5.3</v>
      </c>
      <c r="BH10" s="10">
        <v>1.6000000000000001E-4</v>
      </c>
      <c r="BI10" s="10">
        <v>2.5000000000000001E-4</v>
      </c>
      <c r="BJ10" s="10">
        <v>1.9</v>
      </c>
      <c r="BK10" s="10">
        <v>1.1000000000000001E-3</v>
      </c>
      <c r="BL10" s="10">
        <v>0</v>
      </c>
      <c r="BM10" s="10">
        <v>4.4999999999999998E-2</v>
      </c>
      <c r="BN10" s="10">
        <v>7.2999999999999996E-4</v>
      </c>
      <c r="BO10" s="10">
        <v>4.7E-2</v>
      </c>
      <c r="BP10" s="10">
        <v>6.9000000000000006E-2</v>
      </c>
      <c r="BQ10" s="10" t="s">
        <v>74</v>
      </c>
      <c r="BR10" s="10">
        <v>1.4E-2</v>
      </c>
      <c r="BS10" s="10">
        <v>1.4999999999999999E-4</v>
      </c>
      <c r="BT10" s="10">
        <v>4.0999999999999996</v>
      </c>
      <c r="BU10" s="10">
        <v>5.4000000000000003E-3</v>
      </c>
    </row>
    <row r="11" spans="1:73" x14ac:dyDescent="0.3">
      <c r="A11" s="9">
        <v>6</v>
      </c>
      <c r="B11" s="9">
        <v>250</v>
      </c>
      <c r="C11" s="10">
        <v>8.0999999999999996E-4</v>
      </c>
      <c r="D11" s="10">
        <v>9.5</v>
      </c>
      <c r="E11" s="10">
        <v>4.2000000000000003E-2</v>
      </c>
      <c r="F11" s="10">
        <v>2.5000000000000001E-3</v>
      </c>
      <c r="G11" s="10">
        <v>3.7</v>
      </c>
      <c r="H11" s="10">
        <v>2.2999999999999998</v>
      </c>
      <c r="I11" s="10">
        <v>0.24</v>
      </c>
      <c r="J11" s="10">
        <v>8.0999999999999996E-4</v>
      </c>
      <c r="K11" s="10">
        <v>0.31</v>
      </c>
      <c r="L11" s="10">
        <v>1600</v>
      </c>
      <c r="M11" s="10">
        <v>2.1999999999999999E-2</v>
      </c>
      <c r="N11" s="10">
        <v>2.7E-2</v>
      </c>
      <c r="O11" s="10">
        <v>2.5</v>
      </c>
      <c r="P11" s="10">
        <v>0.18</v>
      </c>
      <c r="Q11" s="10">
        <v>8.4000000000000005E-2</v>
      </c>
      <c r="R11" s="10">
        <v>1.1000000000000001</v>
      </c>
      <c r="S11" s="10">
        <v>2.8999999999999998E-3</v>
      </c>
      <c r="T11" s="10">
        <v>2.2000000000000001E-3</v>
      </c>
      <c r="U11" s="10">
        <v>4.8999999999999998E-3</v>
      </c>
      <c r="V11" s="10">
        <v>4.7</v>
      </c>
      <c r="W11" s="10">
        <v>0</v>
      </c>
      <c r="X11" s="10">
        <v>3.3E-3</v>
      </c>
      <c r="Y11" s="10">
        <v>0</v>
      </c>
      <c r="Z11" s="10">
        <v>0</v>
      </c>
      <c r="AA11" s="10">
        <v>6.4000000000000003E-3</v>
      </c>
      <c r="AB11" s="10">
        <v>5.1000000000000004E-4</v>
      </c>
      <c r="AC11" s="10">
        <v>1.7</v>
      </c>
      <c r="AD11" s="10">
        <v>0</v>
      </c>
      <c r="AE11" s="10">
        <v>590</v>
      </c>
      <c r="AF11" s="10">
        <v>1.7000000000000001E-2</v>
      </c>
      <c r="AG11" s="10">
        <v>0.65</v>
      </c>
      <c r="AH11" s="10">
        <v>2.5000000000000001E-3</v>
      </c>
      <c r="AI11" s="10">
        <v>650</v>
      </c>
      <c r="AJ11" s="10">
        <v>24</v>
      </c>
      <c r="AK11" s="10">
        <v>0</v>
      </c>
      <c r="AL11" s="10">
        <v>57</v>
      </c>
      <c r="AM11" s="10">
        <v>0</v>
      </c>
      <c r="AN11" s="10">
        <v>5.7999999999999996E-3</v>
      </c>
      <c r="AO11" s="10">
        <v>0.6</v>
      </c>
      <c r="AP11" s="10">
        <v>0</v>
      </c>
      <c r="AQ11" s="10">
        <v>1.8</v>
      </c>
      <c r="AR11" s="10">
        <v>1.9E-2</v>
      </c>
      <c r="AS11" s="10">
        <v>5.4999999999999997E-3</v>
      </c>
      <c r="AT11" s="10">
        <v>4.1999999999999997E-3</v>
      </c>
      <c r="AU11" s="10">
        <v>5.5999999999999999E-3</v>
      </c>
      <c r="AV11" s="10">
        <v>1.5</v>
      </c>
      <c r="AW11" s="10">
        <v>0</v>
      </c>
      <c r="AX11" s="10">
        <v>3.0999999999999999E-3</v>
      </c>
      <c r="AY11" s="10">
        <v>0</v>
      </c>
      <c r="AZ11" s="10">
        <v>3500</v>
      </c>
      <c r="BA11" s="10">
        <v>0.12</v>
      </c>
      <c r="BB11" s="10">
        <v>1.6E-2</v>
      </c>
      <c r="BC11" s="10">
        <v>0.4</v>
      </c>
      <c r="BD11" s="10">
        <v>2200</v>
      </c>
      <c r="BE11" s="10">
        <v>1.6000000000000001E-3</v>
      </c>
      <c r="BF11" s="10">
        <v>3.5000000000000003E-2</v>
      </c>
      <c r="BG11" s="10">
        <v>7.1</v>
      </c>
      <c r="BH11" s="10">
        <v>1.76E-4</v>
      </c>
      <c r="BI11" s="10">
        <v>8.3000000000000001E-4</v>
      </c>
      <c r="BJ11" s="10">
        <v>2.9</v>
      </c>
      <c r="BK11" s="10">
        <v>2.7E-4</v>
      </c>
      <c r="BL11" s="10">
        <v>4.9000000000000002E-2</v>
      </c>
      <c r="BM11" s="10">
        <v>0.04</v>
      </c>
      <c r="BN11" s="10">
        <v>6.2000000000000003E-5</v>
      </c>
      <c r="BO11" s="10">
        <v>0.06</v>
      </c>
      <c r="BP11" s="10">
        <v>6.5000000000000002E-2</v>
      </c>
      <c r="BQ11" s="10">
        <v>4.8999999999999998E-3</v>
      </c>
      <c r="BR11" s="10">
        <v>1.2999999999999999E-2</v>
      </c>
      <c r="BS11" s="10">
        <v>0</v>
      </c>
      <c r="BT11" s="10">
        <v>5</v>
      </c>
      <c r="BU11" s="10">
        <v>9.4000000000000004E-3</v>
      </c>
    </row>
    <row r="12" spans="1:73" x14ac:dyDescent="0.3">
      <c r="A12" s="9">
        <v>7</v>
      </c>
      <c r="B12" s="9">
        <v>250</v>
      </c>
      <c r="C12" s="10">
        <v>0</v>
      </c>
      <c r="D12" s="10">
        <v>19</v>
      </c>
      <c r="E12" s="10">
        <v>3.1E-2</v>
      </c>
      <c r="F12" s="10">
        <v>1E-3</v>
      </c>
      <c r="G12" s="10">
        <v>1.1000000000000001</v>
      </c>
      <c r="H12" s="10">
        <v>3.2</v>
      </c>
      <c r="I12" s="10">
        <v>0.38</v>
      </c>
      <c r="J12" s="10">
        <v>9.3000000000000005E-4</v>
      </c>
      <c r="K12" s="10">
        <v>0</v>
      </c>
      <c r="L12" s="10">
        <v>2200</v>
      </c>
      <c r="M12" s="10">
        <v>3.3000000000000002E-2</v>
      </c>
      <c r="N12" s="10">
        <v>9.5000000000000001E-2</v>
      </c>
      <c r="O12" s="10">
        <v>3.7</v>
      </c>
      <c r="P12" s="10">
        <v>0.03</v>
      </c>
      <c r="Q12" s="10">
        <v>9.7000000000000003E-2</v>
      </c>
      <c r="R12" s="10">
        <v>1.4</v>
      </c>
      <c r="S12" s="10">
        <v>8.3999999999999995E-3</v>
      </c>
      <c r="T12" s="10">
        <v>3.5999999999999999E-3</v>
      </c>
      <c r="U12" s="10">
        <v>7.6999999999999996E-4</v>
      </c>
      <c r="V12" s="10">
        <v>4.0999999999999996</v>
      </c>
      <c r="W12" s="10">
        <v>0</v>
      </c>
      <c r="X12" s="10">
        <v>6.7000000000000002E-3</v>
      </c>
      <c r="Y12" s="10">
        <v>0</v>
      </c>
      <c r="Z12" s="10">
        <v>6.4000000000000005E-4</v>
      </c>
      <c r="AA12" s="10">
        <v>1.0999999999999999E-2</v>
      </c>
      <c r="AB12" s="10">
        <v>1.6000000000000001E-3</v>
      </c>
      <c r="AC12" s="10">
        <v>1.1000000000000001</v>
      </c>
      <c r="AD12" s="10">
        <v>0</v>
      </c>
      <c r="AE12" s="10">
        <v>600</v>
      </c>
      <c r="AF12" s="10">
        <v>5.5E-2</v>
      </c>
      <c r="AG12" s="10">
        <v>0.85</v>
      </c>
      <c r="AH12" s="10">
        <v>6.0999999999999997E-4</v>
      </c>
      <c r="AI12" s="10">
        <v>950</v>
      </c>
      <c r="AJ12" s="10">
        <v>35</v>
      </c>
      <c r="AK12" s="10">
        <v>2E-3</v>
      </c>
      <c r="AL12" s="10">
        <v>43</v>
      </c>
      <c r="AM12" s="10">
        <v>0</v>
      </c>
      <c r="AN12" s="10">
        <v>5.7000000000000002E-2</v>
      </c>
      <c r="AO12" s="10">
        <v>0.89</v>
      </c>
      <c r="AP12" s="10">
        <v>1E-3</v>
      </c>
      <c r="AQ12" s="10">
        <v>1.6</v>
      </c>
      <c r="AR12" s="10">
        <v>2.9000000000000001E-2</v>
      </c>
      <c r="AS12" s="10">
        <v>1.5E-3</v>
      </c>
      <c r="AT12" s="10">
        <v>9.4000000000000004E-3</v>
      </c>
      <c r="AU12" s="10">
        <v>3.5000000000000001E-3</v>
      </c>
      <c r="AV12" s="10">
        <v>1.7</v>
      </c>
      <c r="AW12" s="10">
        <v>1.9000000000000001E-4</v>
      </c>
      <c r="AX12" s="10">
        <v>2.2000000000000001E-3</v>
      </c>
      <c r="AY12" s="10">
        <v>0</v>
      </c>
      <c r="AZ12" s="10">
        <v>5000</v>
      </c>
      <c r="BA12" s="10">
        <v>0.13</v>
      </c>
      <c r="BB12" s="10">
        <v>2.3E-2</v>
      </c>
      <c r="BC12" s="10">
        <v>0.24</v>
      </c>
      <c r="BD12" s="10">
        <v>2600</v>
      </c>
      <c r="BE12" s="10">
        <v>7.0000000000000001E-3</v>
      </c>
      <c r="BF12" s="10">
        <v>2.9000000000000001E-2</v>
      </c>
      <c r="BG12" s="10">
        <v>9.4</v>
      </c>
      <c r="BH12" s="10">
        <v>2.9999999999999997E-4</v>
      </c>
      <c r="BI12" s="10">
        <v>5.6999999999999998E-4</v>
      </c>
      <c r="BJ12" s="10">
        <v>4.0999999999999996</v>
      </c>
      <c r="BK12" s="10">
        <v>2.7000000000000001E-3</v>
      </c>
      <c r="BL12" s="10">
        <v>0</v>
      </c>
      <c r="BM12" s="10">
        <v>5.0999999999999997E-2</v>
      </c>
      <c r="BN12" s="10">
        <v>3.1E-4</v>
      </c>
      <c r="BO12" s="10">
        <v>7.6999999999999999E-2</v>
      </c>
      <c r="BP12" s="10">
        <v>0.09</v>
      </c>
      <c r="BQ12" s="10">
        <v>0</v>
      </c>
      <c r="BR12" s="10">
        <v>3.3000000000000002E-2</v>
      </c>
      <c r="BS12" s="10">
        <v>1.1999999999999999E-3</v>
      </c>
      <c r="BT12" s="10">
        <v>10</v>
      </c>
      <c r="BU12" s="10">
        <v>8.8999999999999999E-3</v>
      </c>
    </row>
    <row r="13" spans="1:73" x14ac:dyDescent="0.3">
      <c r="A13" s="9">
        <v>8</v>
      </c>
      <c r="B13" s="9">
        <v>250</v>
      </c>
      <c r="C13" s="10">
        <v>4.15E-3</v>
      </c>
      <c r="D13" s="10">
        <v>23.5</v>
      </c>
      <c r="E13" s="10">
        <v>8.9799999999999991E-2</v>
      </c>
      <c r="F13" s="10">
        <v>1.2800000000000001E-3</v>
      </c>
      <c r="G13" s="10">
        <v>16</v>
      </c>
      <c r="H13" s="10">
        <v>3.5</v>
      </c>
      <c r="I13" s="10">
        <v>0.82499999999999996</v>
      </c>
      <c r="J13" s="10">
        <v>7.7000000000000007E-4</v>
      </c>
      <c r="K13" s="10">
        <v>4.9500000000000002E-2</v>
      </c>
      <c r="L13" s="10">
        <v>2550</v>
      </c>
      <c r="M13" s="10">
        <v>2.0999999999999998E-2</v>
      </c>
      <c r="N13" s="10">
        <v>0.11499999999999999</v>
      </c>
      <c r="O13" s="10">
        <v>4.3499999999999996</v>
      </c>
      <c r="P13" s="10">
        <v>4.3050000000000005E-2</v>
      </c>
      <c r="Q13" s="10">
        <v>0.33</v>
      </c>
      <c r="R13" s="10">
        <v>2.2999999999999998</v>
      </c>
      <c r="S13" s="10">
        <v>6.0999999999999995E-3</v>
      </c>
      <c r="T13" s="10">
        <v>3.2499999999999999E-3</v>
      </c>
      <c r="U13" s="10">
        <v>2.7000000000000001E-3</v>
      </c>
      <c r="V13" s="10">
        <v>11.5</v>
      </c>
      <c r="W13" s="10">
        <v>0</v>
      </c>
      <c r="X13" s="10">
        <v>7.7499999999999999E-3</v>
      </c>
      <c r="Y13" s="10">
        <v>0</v>
      </c>
      <c r="Z13" s="10">
        <v>2.1999999999999999E-5</v>
      </c>
      <c r="AA13" s="10">
        <v>2.5500000000000002E-3</v>
      </c>
      <c r="AB13" s="10">
        <v>9.1500000000000001E-4</v>
      </c>
      <c r="AC13" s="10">
        <v>3.8499999999999996</v>
      </c>
      <c r="AD13" s="10">
        <v>0</v>
      </c>
      <c r="AE13" s="10">
        <v>880</v>
      </c>
      <c r="AF13" s="10">
        <v>5.3999999999999999E-2</v>
      </c>
      <c r="AG13" s="10">
        <v>1.6</v>
      </c>
      <c r="AH13" s="10">
        <v>1.15E-4</v>
      </c>
      <c r="AI13" s="10">
        <v>1000</v>
      </c>
      <c r="AJ13" s="10">
        <v>38.5</v>
      </c>
      <c r="AK13" s="10">
        <v>5.0000000000000001E-4</v>
      </c>
      <c r="AL13" s="10">
        <v>47.5</v>
      </c>
      <c r="AM13" s="10">
        <v>1.6000000000000001E-4</v>
      </c>
      <c r="AN13" s="10">
        <v>5.0500000000000003E-2</v>
      </c>
      <c r="AO13" s="10">
        <v>0.78049999999999997</v>
      </c>
      <c r="AP13" s="10">
        <v>1.55E-4</v>
      </c>
      <c r="AQ13" s="10">
        <v>6.9499999999999993</v>
      </c>
      <c r="AR13" s="10">
        <v>1.6500000000000001E-2</v>
      </c>
      <c r="AS13" s="10">
        <v>7.5000000000000002E-4</v>
      </c>
      <c r="AT13" s="10">
        <v>1.35E-2</v>
      </c>
      <c r="AU13" s="10">
        <v>4.2000000000000002E-4</v>
      </c>
      <c r="AV13" s="10">
        <v>3.6</v>
      </c>
      <c r="AW13" s="10">
        <v>1.55E-4</v>
      </c>
      <c r="AX13" s="10">
        <v>1.3999999999999999E-4</v>
      </c>
      <c r="AY13" s="10">
        <v>1.66E-3</v>
      </c>
      <c r="AZ13" s="10">
        <v>5650</v>
      </c>
      <c r="BA13" s="10">
        <v>0.125</v>
      </c>
      <c r="BB13" s="10">
        <v>2.725E-2</v>
      </c>
      <c r="BC13" s="10">
        <v>0.255</v>
      </c>
      <c r="BD13" s="10">
        <v>2050</v>
      </c>
      <c r="BE13" s="10">
        <v>1.175E-2</v>
      </c>
      <c r="BF13" s="10">
        <v>1.4499999999999999E-2</v>
      </c>
      <c r="BG13" s="10">
        <v>9.3500000000000014</v>
      </c>
      <c r="BH13" s="10">
        <v>1.3000000000000002E-4</v>
      </c>
      <c r="BI13" s="10">
        <v>1.0149999999999998E-3</v>
      </c>
      <c r="BJ13" s="10">
        <v>2.75</v>
      </c>
      <c r="BK13" s="10">
        <v>4.0499999999999998E-3</v>
      </c>
      <c r="BL13" s="10">
        <v>0</v>
      </c>
      <c r="BM13" s="10">
        <v>7.2499999999999995E-2</v>
      </c>
      <c r="BN13" s="10">
        <v>2.3500000000000002E-4</v>
      </c>
      <c r="BO13" s="10">
        <v>6.3500000000000001E-2</v>
      </c>
      <c r="BP13" s="10">
        <v>0.125</v>
      </c>
      <c r="BQ13" s="10">
        <v>2.3E-3</v>
      </c>
      <c r="BR13" s="10">
        <v>0.04</v>
      </c>
      <c r="BS13" s="10">
        <v>1.2149999999999999E-3</v>
      </c>
      <c r="BT13" s="10">
        <v>9</v>
      </c>
      <c r="BU13" s="10">
        <v>1.01E-2</v>
      </c>
    </row>
    <row r="14" spans="1:73" x14ac:dyDescent="0.3">
      <c r="A14" s="9">
        <v>9</v>
      </c>
      <c r="B14" s="9">
        <v>250</v>
      </c>
      <c r="C14" s="10">
        <v>2.5000000000000001E-3</v>
      </c>
      <c r="D14" s="10">
        <v>55</v>
      </c>
      <c r="E14" s="10">
        <v>8.6499999999999994E-2</v>
      </c>
      <c r="F14" s="10">
        <v>1.33E-3</v>
      </c>
      <c r="G14" s="10">
        <v>18</v>
      </c>
      <c r="H14" s="10">
        <v>5.75</v>
      </c>
      <c r="I14" s="10">
        <v>1.35</v>
      </c>
      <c r="J14" s="10">
        <v>1.5E-3</v>
      </c>
      <c r="K14" s="10">
        <v>0.21</v>
      </c>
      <c r="L14" s="10">
        <v>3900</v>
      </c>
      <c r="M14" s="10">
        <v>2.6550000000000001E-2</v>
      </c>
      <c r="N14" s="10">
        <v>0.45</v>
      </c>
      <c r="O14" s="10">
        <v>7.5</v>
      </c>
      <c r="P14" s="10">
        <v>4.2200000000000001E-2</v>
      </c>
      <c r="Q14" s="10">
        <v>0.36</v>
      </c>
      <c r="R14" s="10">
        <v>4.45</v>
      </c>
      <c r="S14" s="10">
        <v>2.2499999999999999E-2</v>
      </c>
      <c r="T14" s="10">
        <v>9.4500000000000001E-3</v>
      </c>
      <c r="U14" s="10">
        <v>1.15E-2</v>
      </c>
      <c r="V14" s="10">
        <v>29.5</v>
      </c>
      <c r="W14" s="10">
        <v>0</v>
      </c>
      <c r="X14" s="10">
        <v>2.8999999999999998E-2</v>
      </c>
      <c r="Y14" s="10">
        <v>2.2499999999999998E-3</v>
      </c>
      <c r="Z14" s="10">
        <v>1.705E-4</v>
      </c>
      <c r="AA14" s="10">
        <v>1.2500000000000001E-2</v>
      </c>
      <c r="AB14" s="10">
        <v>3.9500000000000004E-3</v>
      </c>
      <c r="AC14" s="10">
        <v>2</v>
      </c>
      <c r="AD14" s="10">
        <v>5.1999999999999997E-5</v>
      </c>
      <c r="AE14" s="10">
        <v>790</v>
      </c>
      <c r="AF14" s="10">
        <v>0.2</v>
      </c>
      <c r="AG14" s="10">
        <v>1.55</v>
      </c>
      <c r="AH14" s="10">
        <v>7.3499999999999998E-4</v>
      </c>
      <c r="AI14" s="10">
        <v>1600</v>
      </c>
      <c r="AJ14" s="10">
        <v>62.5</v>
      </c>
      <c r="AK14" s="10">
        <v>0</v>
      </c>
      <c r="AL14" s="10">
        <v>40</v>
      </c>
      <c r="AM14" s="10">
        <v>1.315E-4</v>
      </c>
      <c r="AN14" s="10">
        <v>0.22999999999999998</v>
      </c>
      <c r="AO14" s="10">
        <v>1.4</v>
      </c>
      <c r="AP14" s="10">
        <v>1.6000000000000001E-4</v>
      </c>
      <c r="AQ14" s="10">
        <v>4.5999999999999996</v>
      </c>
      <c r="AR14" s="10">
        <v>7.5999999999999998E-2</v>
      </c>
      <c r="AS14" s="10">
        <v>2.2499999999999999E-4</v>
      </c>
      <c r="AT14" s="10">
        <v>5.1999999999999998E-2</v>
      </c>
      <c r="AU14" s="10">
        <v>0</v>
      </c>
      <c r="AV14" s="10">
        <v>3.8499999999999996</v>
      </c>
      <c r="AW14" s="10">
        <v>0</v>
      </c>
      <c r="AX14" s="10">
        <v>1.1E-4</v>
      </c>
      <c r="AY14" s="10">
        <v>5.3499999999999999E-4</v>
      </c>
      <c r="AZ14" s="10">
        <v>8150</v>
      </c>
      <c r="BA14" s="10">
        <v>8.0500000000000002E-2</v>
      </c>
      <c r="BB14" s="10">
        <v>3.0649999999999997E-2</v>
      </c>
      <c r="BC14" s="10">
        <v>0.28500000000000003</v>
      </c>
      <c r="BD14" s="10">
        <v>2100</v>
      </c>
      <c r="BE14" s="10">
        <v>5.1499999999999997E-2</v>
      </c>
      <c r="BF14" s="10">
        <v>9.8000000000000004E-2</v>
      </c>
      <c r="BG14" s="10">
        <v>15</v>
      </c>
      <c r="BH14" s="10">
        <v>1.3333333333333334E-4</v>
      </c>
      <c r="BI14" s="10">
        <v>4.5000000000000005E-3</v>
      </c>
      <c r="BJ14" s="10">
        <v>3.3</v>
      </c>
      <c r="BK14" s="10">
        <v>1.7000000000000001E-3</v>
      </c>
      <c r="BL14" s="10">
        <v>0</v>
      </c>
      <c r="BM14" s="10">
        <v>8.2500000000000004E-2</v>
      </c>
      <c r="BN14" s="10">
        <v>1.2999999999999999E-3</v>
      </c>
      <c r="BO14" s="10">
        <v>0.23</v>
      </c>
      <c r="BP14" s="10">
        <v>0.12</v>
      </c>
      <c r="BQ14" s="10">
        <v>5.4000000000000001E-4</v>
      </c>
      <c r="BR14" s="10">
        <v>0.14500000000000002</v>
      </c>
      <c r="BS14" s="10">
        <v>5.4999999999999997E-3</v>
      </c>
      <c r="BT14" s="10">
        <v>21</v>
      </c>
      <c r="BU14" s="10">
        <v>1.2199999999999999E-3</v>
      </c>
    </row>
    <row r="15" spans="1:73" x14ac:dyDescent="0.3">
      <c r="A15" s="9">
        <v>10</v>
      </c>
      <c r="B15" s="9">
        <v>250</v>
      </c>
      <c r="C15" s="10">
        <v>8.4999999999999995E-4</v>
      </c>
      <c r="D15" s="10">
        <v>105</v>
      </c>
      <c r="E15" s="10">
        <v>4.7E-2</v>
      </c>
      <c r="F15" s="10">
        <v>5.5000000000000003E-4</v>
      </c>
      <c r="G15" s="10">
        <v>18.5</v>
      </c>
      <c r="H15" s="10">
        <v>20.5</v>
      </c>
      <c r="I15" s="10">
        <v>1.95</v>
      </c>
      <c r="J15" s="10">
        <v>1E-3</v>
      </c>
      <c r="K15" s="10">
        <v>0</v>
      </c>
      <c r="L15" s="10">
        <v>5700</v>
      </c>
      <c r="M15" s="10">
        <v>6.3E-2</v>
      </c>
      <c r="N15" s="10">
        <v>0.9</v>
      </c>
      <c r="O15" s="10">
        <v>11.5</v>
      </c>
      <c r="P15" s="10">
        <v>8.9499999999999996E-2</v>
      </c>
      <c r="Q15" s="10">
        <v>0.20500000000000002</v>
      </c>
      <c r="R15" s="10">
        <v>11</v>
      </c>
      <c r="S15" s="10">
        <v>4.65E-2</v>
      </c>
      <c r="T15" s="10">
        <v>1.95E-2</v>
      </c>
      <c r="U15" s="10">
        <v>1.9000000000000003E-2</v>
      </c>
      <c r="V15" s="10">
        <v>47.5</v>
      </c>
      <c r="W15" s="10">
        <v>0</v>
      </c>
      <c r="X15" s="10">
        <v>6.3500000000000001E-2</v>
      </c>
      <c r="Y15" s="10">
        <v>0</v>
      </c>
      <c r="Z15" s="10">
        <v>4.3499999999999995E-4</v>
      </c>
      <c r="AA15" s="10">
        <v>7.0000000000000001E-3</v>
      </c>
      <c r="AB15" s="10">
        <v>7.0499999999999998E-3</v>
      </c>
      <c r="AC15" s="10">
        <v>1.2999999999999998</v>
      </c>
      <c r="AD15" s="10">
        <v>0</v>
      </c>
      <c r="AE15" s="10">
        <v>725</v>
      </c>
      <c r="AF15" s="10">
        <v>0.43</v>
      </c>
      <c r="AG15" s="10">
        <v>1.65</v>
      </c>
      <c r="AH15" s="10">
        <v>1.0449999999999999E-3</v>
      </c>
      <c r="AI15" s="10">
        <v>2350</v>
      </c>
      <c r="AJ15" s="10">
        <v>92.5</v>
      </c>
      <c r="AK15" s="10">
        <v>0</v>
      </c>
      <c r="AL15" s="10">
        <v>50.5</v>
      </c>
      <c r="AM15" s="10">
        <v>1.85E-4</v>
      </c>
      <c r="AN15" s="10">
        <v>0.45</v>
      </c>
      <c r="AO15" s="10">
        <v>2.1</v>
      </c>
      <c r="AP15" s="10">
        <v>1.2E-4</v>
      </c>
      <c r="AQ15" s="10">
        <v>5.0999999999999996</v>
      </c>
      <c r="AR15" s="10">
        <v>0.08</v>
      </c>
      <c r="AS15" s="10">
        <v>1E-3</v>
      </c>
      <c r="AT15" s="10">
        <v>0.11</v>
      </c>
      <c r="AU15" s="10">
        <v>0</v>
      </c>
      <c r="AV15" s="10">
        <v>3.1500000000000004</v>
      </c>
      <c r="AW15" s="10">
        <v>4.4499999999999997E-5</v>
      </c>
      <c r="AX15" s="10">
        <v>0</v>
      </c>
      <c r="AY15" s="10">
        <v>3.7500000000000001E-4</v>
      </c>
      <c r="AZ15" s="10">
        <v>10500</v>
      </c>
      <c r="BA15" s="10">
        <v>6.5500000000000003E-2</v>
      </c>
      <c r="BB15" s="10">
        <v>1.0700000000000001E-2</v>
      </c>
      <c r="BC15" s="10">
        <v>0.28500000000000003</v>
      </c>
      <c r="BD15" s="10">
        <v>2500</v>
      </c>
      <c r="BE15" s="10">
        <v>9.2999999999999999E-2</v>
      </c>
      <c r="BF15" s="10">
        <v>9.9500000000000005E-2</v>
      </c>
      <c r="BG15" s="10">
        <v>22.5</v>
      </c>
      <c r="BH15" s="10">
        <v>1.3166666666666665E-4</v>
      </c>
      <c r="BI15" s="10">
        <v>1.0450000000000001E-2</v>
      </c>
      <c r="BJ15" s="10">
        <v>3.6</v>
      </c>
      <c r="BK15" s="10">
        <v>1.47E-3</v>
      </c>
      <c r="BL15" s="10">
        <v>2.65E-3</v>
      </c>
      <c r="BM15" s="10">
        <v>6.5000000000000002E-2</v>
      </c>
      <c r="BN15" s="10">
        <v>2.8E-3</v>
      </c>
      <c r="BO15" s="10">
        <v>0.36499999999999999</v>
      </c>
      <c r="BP15" s="10">
        <v>6.8500000000000005E-2</v>
      </c>
      <c r="BQ15" s="10">
        <v>4.7500000000000005E-4</v>
      </c>
      <c r="BR15" s="10">
        <v>0.29499999999999998</v>
      </c>
      <c r="BS15" s="10">
        <v>1.15E-2</v>
      </c>
      <c r="BT15" s="10">
        <v>45</v>
      </c>
      <c r="BU15" s="10">
        <v>1.4999999999999999E-2</v>
      </c>
    </row>
    <row r="16" spans="1:73" x14ac:dyDescent="0.3">
      <c r="A16" s="9">
        <v>11</v>
      </c>
      <c r="B16" s="9">
        <v>215</v>
      </c>
      <c r="C16" s="10">
        <v>1.2E-2</v>
      </c>
      <c r="D16" s="10">
        <v>99</v>
      </c>
      <c r="E16" s="10">
        <v>0.09</v>
      </c>
      <c r="F16" s="10">
        <v>1E-3</v>
      </c>
      <c r="G16" s="10">
        <v>16</v>
      </c>
      <c r="H16" s="10">
        <v>61</v>
      </c>
      <c r="I16" s="10">
        <v>1.5</v>
      </c>
      <c r="J16" s="10">
        <v>1.2999999999999999E-3</v>
      </c>
      <c r="K16" s="10">
        <v>0.57999999999999996</v>
      </c>
      <c r="L16" s="10">
        <v>3700</v>
      </c>
      <c r="M16" s="10">
        <v>0.11</v>
      </c>
      <c r="N16" s="10">
        <v>0.53</v>
      </c>
      <c r="O16" s="10">
        <v>6.6</v>
      </c>
      <c r="P16" s="10">
        <v>3.9E-2</v>
      </c>
      <c r="Q16" s="10">
        <v>0.15</v>
      </c>
      <c r="R16" s="10">
        <v>5.2</v>
      </c>
      <c r="S16" s="10">
        <v>2.5999999999999999E-2</v>
      </c>
      <c r="T16" s="10">
        <v>1.0999999999999999E-2</v>
      </c>
      <c r="U16" s="10">
        <v>5.0000000000000001E-3</v>
      </c>
      <c r="V16" s="10">
        <v>35</v>
      </c>
      <c r="W16" s="10">
        <v>4.8999999999999998E-3</v>
      </c>
      <c r="X16" s="10">
        <v>0.03</v>
      </c>
      <c r="Y16" s="10">
        <v>0</v>
      </c>
      <c r="Z16" s="10">
        <v>2.9E-4</v>
      </c>
      <c r="AA16" s="10">
        <v>0</v>
      </c>
      <c r="AB16" s="10">
        <v>5.1999999999999998E-3</v>
      </c>
      <c r="AC16" s="10">
        <v>2.9</v>
      </c>
      <c r="AD16" s="10">
        <v>0</v>
      </c>
      <c r="AE16" s="10">
        <v>390</v>
      </c>
      <c r="AF16" s="10">
        <v>0.28000000000000003</v>
      </c>
      <c r="AG16" s="10">
        <v>0.88</v>
      </c>
      <c r="AH16" s="10">
        <v>1.1000000000000001E-3</v>
      </c>
      <c r="AI16" s="10">
        <v>1400</v>
      </c>
      <c r="AJ16" s="10">
        <v>54</v>
      </c>
      <c r="AK16" s="10">
        <v>1.6999999999999999E-3</v>
      </c>
      <c r="AL16" s="10">
        <v>890</v>
      </c>
      <c r="AM16" s="10">
        <v>1.1000000000000001E-3</v>
      </c>
      <c r="AN16" s="10">
        <v>0.35</v>
      </c>
      <c r="AO16" s="10">
        <v>1.4</v>
      </c>
      <c r="AP16" s="10">
        <v>1.6000000000000001E-3</v>
      </c>
      <c r="AQ16" s="10">
        <v>5</v>
      </c>
      <c r="AR16" s="10">
        <v>0.11</v>
      </c>
      <c r="AS16" s="10">
        <v>5.5999999999999995E-4</v>
      </c>
      <c r="AT16" s="10">
        <v>8.2000000000000003E-2</v>
      </c>
      <c r="AU16" s="10">
        <v>1.9E-3</v>
      </c>
      <c r="AV16" s="10">
        <v>2</v>
      </c>
      <c r="AW16" s="10">
        <v>8.5000000000000006E-5</v>
      </c>
      <c r="AX16" s="10">
        <v>1.8E-3</v>
      </c>
      <c r="AY16" s="10">
        <v>6.8999999999999997E-4</v>
      </c>
      <c r="AZ16" s="10">
        <v>8100</v>
      </c>
      <c r="BA16" s="10">
        <v>8.1000000000000003E-2</v>
      </c>
      <c r="BB16" s="10">
        <v>4.1000000000000003E-3</v>
      </c>
      <c r="BC16" s="10">
        <v>0.27</v>
      </c>
      <c r="BD16" s="10">
        <v>1800</v>
      </c>
      <c r="BE16" s="10">
        <v>0.12</v>
      </c>
      <c r="BF16" s="10">
        <v>3.7999999999999999E-2</v>
      </c>
      <c r="BG16" s="10">
        <v>16</v>
      </c>
      <c r="BH16" s="10">
        <v>1.1200000000000001E-3</v>
      </c>
      <c r="BI16" s="10">
        <v>4.1999999999999997E-3</v>
      </c>
      <c r="BJ16" s="10">
        <v>3.8</v>
      </c>
      <c r="BK16" s="10">
        <v>6.0000000000000001E-3</v>
      </c>
      <c r="BL16" s="10">
        <v>0.14000000000000001</v>
      </c>
      <c r="BM16" s="10">
        <v>7.1999999999999995E-2</v>
      </c>
      <c r="BN16" s="10">
        <v>1E-3</v>
      </c>
      <c r="BO16" s="10">
        <v>0.51</v>
      </c>
      <c r="BP16" s="10">
        <v>6.4000000000000001E-2</v>
      </c>
      <c r="BQ16" s="10">
        <v>1.1999999999999999E-3</v>
      </c>
      <c r="BR16" s="10">
        <v>0.15</v>
      </c>
      <c r="BS16" s="10">
        <v>5.7000000000000002E-3</v>
      </c>
      <c r="BT16" s="10">
        <v>53</v>
      </c>
      <c r="BU16" s="10">
        <v>4.8000000000000001E-2</v>
      </c>
    </row>
    <row r="17" spans="1:73" x14ac:dyDescent="0.3">
      <c r="A17" s="9">
        <v>12</v>
      </c>
      <c r="B17" s="9">
        <v>215</v>
      </c>
      <c r="C17" s="10">
        <v>1.6E-2</v>
      </c>
      <c r="D17" s="10">
        <v>120</v>
      </c>
      <c r="E17" s="10">
        <v>9.5000000000000001E-2</v>
      </c>
      <c r="F17" s="10">
        <v>4.0999999999999996</v>
      </c>
      <c r="G17" s="10">
        <v>22</v>
      </c>
      <c r="H17" s="10">
        <v>60</v>
      </c>
      <c r="I17" s="10">
        <v>1.7</v>
      </c>
      <c r="J17" s="10">
        <v>1.1999999999999999E-3</v>
      </c>
      <c r="K17" s="10">
        <v>1.6</v>
      </c>
      <c r="L17" s="10">
        <v>3600</v>
      </c>
      <c r="M17" s="10">
        <v>0.11</v>
      </c>
      <c r="N17" s="10">
        <v>0.63</v>
      </c>
      <c r="O17" s="10">
        <v>7.4</v>
      </c>
      <c r="P17" s="10">
        <v>5.6000000000000001E-2</v>
      </c>
      <c r="Q17" s="10">
        <v>0.14000000000000001</v>
      </c>
      <c r="R17" s="10">
        <v>7.6</v>
      </c>
      <c r="S17" s="10">
        <v>3.3000000000000002E-2</v>
      </c>
      <c r="T17" s="10">
        <v>1.4999999999999999E-2</v>
      </c>
      <c r="U17" s="10">
        <v>0.02</v>
      </c>
      <c r="V17" s="10">
        <v>49</v>
      </c>
      <c r="W17" s="10">
        <v>4.0000000000000001E-3</v>
      </c>
      <c r="X17" s="10">
        <v>4.3999999999999997E-2</v>
      </c>
      <c r="Y17" s="10">
        <v>1.4E-2</v>
      </c>
      <c r="Z17" s="10">
        <v>2E-3</v>
      </c>
      <c r="AA17" s="10">
        <v>5.1000000000000004E-3</v>
      </c>
      <c r="AB17" s="10">
        <v>6.1999999999999998E-3</v>
      </c>
      <c r="AC17" s="10">
        <v>3.3</v>
      </c>
      <c r="AD17" s="10">
        <v>0</v>
      </c>
      <c r="AE17" s="10">
        <v>340</v>
      </c>
      <c r="AF17" s="10">
        <v>0.32</v>
      </c>
      <c r="AG17" s="10">
        <v>1</v>
      </c>
      <c r="AH17" s="10">
        <v>1.8E-3</v>
      </c>
      <c r="AI17" s="10">
        <v>1500</v>
      </c>
      <c r="AJ17" s="10">
        <v>56</v>
      </c>
      <c r="AK17" s="10">
        <v>1.2999999999999999E-2</v>
      </c>
      <c r="AL17" s="10">
        <v>58</v>
      </c>
      <c r="AM17" s="10">
        <v>0</v>
      </c>
      <c r="AN17" s="10">
        <v>0.3</v>
      </c>
      <c r="AO17" s="10">
        <v>2.1</v>
      </c>
      <c r="AP17" s="10">
        <v>1E-3</v>
      </c>
      <c r="AQ17" s="10">
        <v>4.2</v>
      </c>
      <c r="AR17" s="10">
        <v>0.12</v>
      </c>
      <c r="AS17" s="10">
        <v>1.4499999999999999E-3</v>
      </c>
      <c r="AT17" s="10">
        <v>8.2000000000000003E-2</v>
      </c>
      <c r="AU17" s="10">
        <v>7.7999999999999996E-3</v>
      </c>
      <c r="AV17" s="10">
        <v>1.8</v>
      </c>
      <c r="AW17" s="10">
        <v>1.2999999999999999E-4</v>
      </c>
      <c r="AX17" s="10">
        <v>1.1599999999999999E-2</v>
      </c>
      <c r="AY17" s="10">
        <v>3.7000000000000002E-3</v>
      </c>
      <c r="AZ17" s="10">
        <v>7900</v>
      </c>
      <c r="BA17" s="10">
        <v>0.12</v>
      </c>
      <c r="BB17" s="10">
        <v>1.4E-3</v>
      </c>
      <c r="BC17" s="10">
        <v>0.3</v>
      </c>
      <c r="BD17" s="10">
        <v>2000</v>
      </c>
      <c r="BE17" s="10">
        <v>7.0999999999999994E-2</v>
      </c>
      <c r="BF17" s="10">
        <v>8.4000000000000005E-2</v>
      </c>
      <c r="BG17" s="10">
        <v>17</v>
      </c>
      <c r="BH17" s="10">
        <v>3.9200000000000004E-4</v>
      </c>
      <c r="BI17" s="10">
        <v>5.7999999999999996E-3</v>
      </c>
      <c r="BJ17" s="10">
        <v>4</v>
      </c>
      <c r="BK17" s="10">
        <v>5.0000000000000001E-3</v>
      </c>
      <c r="BL17" s="10">
        <v>7.0999999999999994E-2</v>
      </c>
      <c r="BM17" s="10">
        <v>6.9000000000000006E-2</v>
      </c>
      <c r="BN17" s="10">
        <v>1.6000000000000001E-3</v>
      </c>
      <c r="BO17" s="10">
        <v>0.62</v>
      </c>
      <c r="BP17" s="10">
        <v>0.13</v>
      </c>
      <c r="BQ17" s="10">
        <v>3.0999999999999999E-3</v>
      </c>
      <c r="BR17" s="10">
        <v>0.17</v>
      </c>
      <c r="BS17" s="10">
        <v>7.1999999999999998E-3</v>
      </c>
      <c r="BT17" s="10">
        <v>50</v>
      </c>
      <c r="BU17" s="10">
        <v>7.4999999999999997E-2</v>
      </c>
    </row>
    <row r="18" spans="1:73" x14ac:dyDescent="0.3">
      <c r="A18" s="9">
        <v>13</v>
      </c>
      <c r="B18" s="9">
        <v>210</v>
      </c>
      <c r="C18" s="10">
        <v>1.55E-2</v>
      </c>
      <c r="D18" s="10">
        <v>100</v>
      </c>
      <c r="E18" s="10">
        <v>4.5450000000000004E-2</v>
      </c>
      <c r="F18" s="10">
        <v>2.9499999999999999E-3</v>
      </c>
      <c r="G18" s="10">
        <v>7.15</v>
      </c>
      <c r="H18" s="10">
        <v>7.25</v>
      </c>
      <c r="I18" s="10">
        <v>2</v>
      </c>
      <c r="J18" s="10">
        <v>6.0999999999999995E-3</v>
      </c>
      <c r="K18" s="10">
        <v>2.95</v>
      </c>
      <c r="L18" s="10">
        <v>3450</v>
      </c>
      <c r="M18" s="10">
        <v>0.315</v>
      </c>
      <c r="N18" s="10">
        <v>0.69499999999999995</v>
      </c>
      <c r="O18" s="10">
        <v>7.3000000000000007</v>
      </c>
      <c r="P18" s="10">
        <v>2.5500000000000002E-2</v>
      </c>
      <c r="Q18" s="10">
        <v>0.16</v>
      </c>
      <c r="R18" s="10">
        <v>8.9</v>
      </c>
      <c r="S18" s="10">
        <v>2.8500000000000001E-2</v>
      </c>
      <c r="T18" s="10">
        <v>1.4999999999999999E-2</v>
      </c>
      <c r="U18" s="10">
        <v>2.5000000000000001E-2</v>
      </c>
      <c r="V18" s="10">
        <v>61</v>
      </c>
      <c r="W18" s="10">
        <v>0</v>
      </c>
      <c r="X18" s="10">
        <v>3.6000000000000004E-2</v>
      </c>
      <c r="Y18" s="10">
        <v>0</v>
      </c>
      <c r="Z18" s="10">
        <v>9.4199999999999999E-5</v>
      </c>
      <c r="AA18" s="10">
        <v>1.55E-2</v>
      </c>
      <c r="AB18" s="10">
        <v>5.7499999999999999E-3</v>
      </c>
      <c r="AC18" s="10">
        <v>1.35</v>
      </c>
      <c r="AD18" s="10">
        <v>1.1E-4</v>
      </c>
      <c r="AE18" s="10">
        <v>285</v>
      </c>
      <c r="AF18" s="10">
        <v>0.36</v>
      </c>
      <c r="AG18" s="10">
        <v>1.1000000000000001</v>
      </c>
      <c r="AH18" s="10">
        <v>1.5999999999999999E-3</v>
      </c>
      <c r="AI18" s="10">
        <v>1400</v>
      </c>
      <c r="AJ18" s="10">
        <v>53.5</v>
      </c>
      <c r="AK18" s="10">
        <v>0.115</v>
      </c>
      <c r="AL18" s="10">
        <v>24.5</v>
      </c>
      <c r="AM18" s="10">
        <v>5.5000000000000002E-5</v>
      </c>
      <c r="AN18" s="10">
        <v>0.41</v>
      </c>
      <c r="AO18" s="10">
        <v>2.5499999999999998</v>
      </c>
      <c r="AP18" s="10">
        <v>1.85E-4</v>
      </c>
      <c r="AQ18" s="10">
        <v>32.5</v>
      </c>
      <c r="AR18" s="10">
        <v>0.13</v>
      </c>
      <c r="AS18" s="10">
        <v>0</v>
      </c>
      <c r="AT18" s="10">
        <v>9.7000000000000003E-2</v>
      </c>
      <c r="AU18" s="10">
        <v>1.8500000000000001E-3</v>
      </c>
      <c r="AV18" s="10">
        <v>1.85</v>
      </c>
      <c r="AW18" s="10">
        <v>2.4000000000000001E-4</v>
      </c>
      <c r="AX18" s="10">
        <v>3.3500000000000001E-3</v>
      </c>
      <c r="AY18" s="10">
        <v>1.3799999999999999E-3</v>
      </c>
      <c r="AZ18" s="10">
        <v>8200</v>
      </c>
      <c r="BA18" s="10">
        <v>0.125</v>
      </c>
      <c r="BB18" s="10">
        <v>2.6499999999999999E-2</v>
      </c>
      <c r="BC18" s="10">
        <v>0.32</v>
      </c>
      <c r="BD18" s="10">
        <v>2000</v>
      </c>
      <c r="BE18" s="10">
        <v>0.11499999999999999</v>
      </c>
      <c r="BF18" s="10">
        <v>9.0999999999999998E-2</v>
      </c>
      <c r="BG18" s="10">
        <v>17</v>
      </c>
      <c r="BH18" s="10">
        <v>2.0499999999999997E-3</v>
      </c>
      <c r="BI18" s="10">
        <v>7.1500000000000001E-3</v>
      </c>
      <c r="BJ18" s="10">
        <v>5.1999999999999993</v>
      </c>
      <c r="BK18" s="10">
        <v>4.7500000000000001E-2</v>
      </c>
      <c r="BL18" s="10">
        <v>3.5000000000000003E-2</v>
      </c>
      <c r="BM18" s="10">
        <v>7.3499999999999996E-2</v>
      </c>
      <c r="BN18" s="10">
        <v>1.7000000000000001E-3</v>
      </c>
      <c r="BO18" s="10">
        <v>0.79</v>
      </c>
      <c r="BP18" s="10">
        <v>4.8500000000000001E-2</v>
      </c>
      <c r="BQ18" s="10">
        <v>9.0000000000000011E-3</v>
      </c>
      <c r="BR18" s="10">
        <v>0.17499999999999999</v>
      </c>
      <c r="BS18" s="10">
        <v>6.6499999999999997E-3</v>
      </c>
      <c r="BT18" s="10">
        <v>25.5</v>
      </c>
      <c r="BU18" s="10">
        <v>2.5000000000000001E-3</v>
      </c>
    </row>
    <row r="19" spans="1:73" x14ac:dyDescent="0.3">
      <c r="A19" s="9">
        <v>14</v>
      </c>
      <c r="B19" s="9">
        <v>200</v>
      </c>
      <c r="C19" s="10">
        <v>2.8000000000000001E-2</v>
      </c>
      <c r="D19" s="10">
        <v>140</v>
      </c>
      <c r="E19" s="10">
        <v>8.3000000000000004E-2</v>
      </c>
      <c r="F19" s="10">
        <v>9.1E-4</v>
      </c>
      <c r="G19" s="10">
        <v>6.3</v>
      </c>
      <c r="H19" s="10">
        <v>7.5</v>
      </c>
      <c r="I19" s="10">
        <v>1.4</v>
      </c>
      <c r="J19" s="10">
        <v>1.2999999999999999E-3</v>
      </c>
      <c r="K19" s="10">
        <v>1.3</v>
      </c>
      <c r="L19" s="10">
        <v>3800</v>
      </c>
      <c r="M19" s="10">
        <v>3.3000000000000002E-2</v>
      </c>
      <c r="N19" s="10">
        <v>0.8</v>
      </c>
      <c r="O19" s="10">
        <v>7.9</v>
      </c>
      <c r="P19" s="10">
        <v>5.2999999999999999E-2</v>
      </c>
      <c r="Q19" s="10">
        <v>0.13</v>
      </c>
      <c r="R19" s="10">
        <v>8.9</v>
      </c>
      <c r="S19" s="10">
        <v>4.5999999999999999E-2</v>
      </c>
      <c r="T19" s="10">
        <v>0.02</v>
      </c>
      <c r="U19" s="10">
        <v>1.2999999999999999E-2</v>
      </c>
      <c r="V19" s="10">
        <v>81</v>
      </c>
      <c r="W19" s="10">
        <v>5.5999999999999999E-3</v>
      </c>
      <c r="X19" s="10">
        <v>5.1999999999999998E-2</v>
      </c>
      <c r="Y19" s="10">
        <v>9.1000000000000004E-3</v>
      </c>
      <c r="Z19" s="10">
        <v>6.4999999999999997E-4</v>
      </c>
      <c r="AA19" s="10">
        <v>0.02</v>
      </c>
      <c r="AB19" s="10">
        <v>7.1999999999999998E-3</v>
      </c>
      <c r="AC19" s="10">
        <v>1.5</v>
      </c>
      <c r="AD19" s="10">
        <v>-8.3999999999999995E-5</v>
      </c>
      <c r="AE19" s="10">
        <v>270</v>
      </c>
      <c r="AF19" s="10">
        <v>0.42</v>
      </c>
      <c r="AG19" s="10">
        <v>0.8</v>
      </c>
      <c r="AH19" s="10">
        <v>-3.6000000000000002E-4</v>
      </c>
      <c r="AI19" s="10">
        <v>1400</v>
      </c>
      <c r="AJ19" s="10">
        <v>59</v>
      </c>
      <c r="AK19" s="10">
        <v>1E-3</v>
      </c>
      <c r="AL19" s="10">
        <v>31.536228842782101</v>
      </c>
      <c r="AM19" s="10">
        <v>7.9000000000000001E-4</v>
      </c>
      <c r="AN19" s="10">
        <v>0.4</v>
      </c>
      <c r="AO19" s="10">
        <v>1.3</v>
      </c>
      <c r="AP19" s="10">
        <v>5.4000000000000001E-4</v>
      </c>
      <c r="AQ19" s="10">
        <v>2.5</v>
      </c>
      <c r="AR19" s="10">
        <v>0.1</v>
      </c>
      <c r="AS19" s="10">
        <v>9.4000000000000004E-3</v>
      </c>
      <c r="AT19" s="10">
        <v>9.8000000000000004E-2</v>
      </c>
      <c r="AU19" s="10">
        <v>6.9999999999999999E-4</v>
      </c>
      <c r="AV19" s="10">
        <v>1.6</v>
      </c>
      <c r="AW19" s="10">
        <v>4.8000000000000001E-4</v>
      </c>
      <c r="AX19" s="10">
        <v>-6.7999999999999996E-3</v>
      </c>
      <c r="AY19" s="10">
        <v>-1.1999999999999999E-3</v>
      </c>
      <c r="AZ19" s="10">
        <v>6400</v>
      </c>
      <c r="BA19" s="10">
        <v>6.2E-2</v>
      </c>
      <c r="BB19" s="10">
        <v>2.5999999999999999E-2</v>
      </c>
      <c r="BC19" s="10">
        <v>0.2</v>
      </c>
      <c r="BD19" s="10">
        <v>1800</v>
      </c>
      <c r="BE19" s="10">
        <v>7.2999999999999995E-2</v>
      </c>
      <c r="BF19" s="10">
        <v>3.5999999999999997E-2</v>
      </c>
      <c r="BG19" s="10">
        <v>16</v>
      </c>
      <c r="BH19" s="10">
        <v>2.0000000000000002E-5</v>
      </c>
      <c r="BI19" s="10">
        <v>7.3000000000000001E-3</v>
      </c>
      <c r="BJ19" s="10">
        <v>4</v>
      </c>
      <c r="BK19" s="10">
        <v>9.7999999999999997E-3</v>
      </c>
      <c r="BL19" s="10">
        <v>2.9000000000000001E-2</v>
      </c>
      <c r="BM19" s="10">
        <v>6.4000000000000001E-2</v>
      </c>
      <c r="BN19" s="10">
        <v>1.6000000000000001E-3</v>
      </c>
      <c r="BO19" s="10">
        <v>0.8</v>
      </c>
      <c r="BP19" s="10">
        <v>4.4999999999999998E-2</v>
      </c>
      <c r="BQ19" s="10">
        <v>1.4E-3</v>
      </c>
      <c r="BR19" s="10">
        <v>0.2</v>
      </c>
      <c r="BS19" s="10">
        <v>8.3999999999999995E-3</v>
      </c>
      <c r="BT19" s="10">
        <v>21</v>
      </c>
      <c r="BU19" s="10">
        <v>7.9000000000000008E-3</v>
      </c>
    </row>
    <row r="20" spans="1:73" x14ac:dyDescent="0.3">
      <c r="A20" s="9">
        <v>15</v>
      </c>
      <c r="B20" s="7">
        <v>156.5</v>
      </c>
      <c r="C20" s="10">
        <v>9.4674855784090805E-3</v>
      </c>
      <c r="D20" s="10">
        <v>114.687325626327</v>
      </c>
      <c r="E20" s="10">
        <v>3.4193307656921398E-2</v>
      </c>
      <c r="F20" s="10">
        <v>3.9399999999999999E-3</v>
      </c>
      <c r="G20" s="10">
        <v>4.6633160336649402</v>
      </c>
      <c r="H20" s="10">
        <v>5.9378807060680296</v>
      </c>
      <c r="I20" s="10">
        <v>1.5546780095566399</v>
      </c>
      <c r="J20" s="10">
        <v>2.56119023085692E-3</v>
      </c>
      <c r="K20" s="10">
        <v>1.2</v>
      </c>
      <c r="L20" s="10">
        <v>3009.66245935692</v>
      </c>
      <c r="M20" s="10">
        <v>7.0626423861338203E-2</v>
      </c>
      <c r="N20" s="10">
        <v>1.102577224634</v>
      </c>
      <c r="O20" s="10">
        <v>7.0663290918257298</v>
      </c>
      <c r="P20" s="10">
        <v>9.0054238579295402E-3</v>
      </c>
      <c r="Q20" s="10">
        <v>8.9789972853986197E-2</v>
      </c>
      <c r="R20" s="10">
        <v>8.1682541541229003</v>
      </c>
      <c r="S20" s="10">
        <v>6.2911860348349502E-2</v>
      </c>
      <c r="T20" s="10">
        <v>2.21849889083514E-2</v>
      </c>
      <c r="U20" s="10">
        <v>1.96649635670368E-2</v>
      </c>
      <c r="V20" s="10">
        <v>94.358403973742895</v>
      </c>
      <c r="W20" s="10">
        <v>0.41508513152882798</v>
      </c>
      <c r="X20" s="10">
        <v>7.2983975260816097E-2</v>
      </c>
      <c r="Y20" s="10">
        <v>3.1680173053246899E-2</v>
      </c>
      <c r="Z20" s="10">
        <v>1.9420185560836399E-4</v>
      </c>
      <c r="AA20" s="10">
        <v>4.4712739775161301E-3</v>
      </c>
      <c r="AB20" s="10">
        <v>9.3037446328716796E-3</v>
      </c>
      <c r="AC20" s="10">
        <v>0.46656907134862102</v>
      </c>
      <c r="AD20" s="10">
        <v>-1.3368796976335399E-4</v>
      </c>
      <c r="AE20" s="10">
        <v>199.54075605810601</v>
      </c>
      <c r="AF20" s="10">
        <v>0.54720551768126502</v>
      </c>
      <c r="AG20" s="10">
        <v>0.80435876493112402</v>
      </c>
      <c r="AH20" s="10">
        <v>9.3796588426827505E-4</v>
      </c>
      <c r="AI20" s="10">
        <v>1182.8066646684599</v>
      </c>
      <c r="AJ20" s="10">
        <v>51.728547891534099</v>
      </c>
      <c r="AK20" s="10">
        <v>4.6846887866013901E-3</v>
      </c>
      <c r="AL20" s="10">
        <v>83.058040448454605</v>
      </c>
      <c r="AM20" s="10">
        <v>-3.3210922027018602E-4</v>
      </c>
      <c r="AN20" s="10">
        <v>0.55309986947900602</v>
      </c>
      <c r="AO20" s="10">
        <v>1.4183566875318701</v>
      </c>
      <c r="AP20" s="10">
        <v>6.2436409557303796E-4</v>
      </c>
      <c r="AQ20" s="10">
        <v>8.2023686349666107</v>
      </c>
      <c r="AR20" s="10">
        <v>0.15881077108643901</v>
      </c>
      <c r="AS20" s="10">
        <v>5.7968035501548797E-3</v>
      </c>
      <c r="AT20" s="10">
        <v>0.14141213851556</v>
      </c>
      <c r="AU20" s="10">
        <v>1.94061961049613E-4</v>
      </c>
      <c r="AV20" s="10">
        <v>1.2528472627095899</v>
      </c>
      <c r="AW20" s="10">
        <v>-5.0923738899281198E-5</v>
      </c>
      <c r="AX20" s="10">
        <v>3.9350116663877397E-3</v>
      </c>
      <c r="AY20" s="10">
        <v>-4.4448176480723403E-4</v>
      </c>
      <c r="AZ20" s="10">
        <v>6899.0296451050999</v>
      </c>
      <c r="BA20" s="10">
        <v>8.8605724204894806E-2</v>
      </c>
      <c r="BB20" s="10">
        <v>1.67385835987315E-2</v>
      </c>
      <c r="BC20" s="10">
        <v>0.184513637573025</v>
      </c>
      <c r="BD20" s="10">
        <v>1745.14786127759</v>
      </c>
      <c r="BE20" s="10">
        <v>9.9694683973290302E-2</v>
      </c>
      <c r="BF20" s="10">
        <v>0.189141086963591</v>
      </c>
      <c r="BG20" s="10">
        <v>14.276884053626</v>
      </c>
      <c r="BH20" s="10">
        <v>4.9691689405178001E-4</v>
      </c>
      <c r="BI20" s="10">
        <v>1.0898081699900799E-2</v>
      </c>
      <c r="BJ20" s="10">
        <v>5.6584962348162602</v>
      </c>
      <c r="BK20" s="10">
        <v>1.40192992684289E-2</v>
      </c>
      <c r="BL20" s="10">
        <v>2.4579723803903101E-3</v>
      </c>
      <c r="BM20" s="10">
        <v>5.5E-2</v>
      </c>
      <c r="BN20" s="10">
        <v>1.4970666978523499E-3</v>
      </c>
      <c r="BO20" s="10">
        <v>0.93613362016972501</v>
      </c>
      <c r="BP20" s="10">
        <v>7.51703416991754E-2</v>
      </c>
      <c r="BQ20" s="10">
        <v>-4.9930863470261204E-4</v>
      </c>
      <c r="BR20" s="10">
        <v>0.23927645899946201</v>
      </c>
      <c r="BS20" s="10">
        <v>6.7726246799925801E-3</v>
      </c>
      <c r="BT20" s="10">
        <v>35.693663801682803</v>
      </c>
      <c r="BU20" s="10">
        <v>4.9964293568258997E-3</v>
      </c>
    </row>
    <row r="21" spans="1:73" x14ac:dyDescent="0.3">
      <c r="A21" s="9">
        <v>16</v>
      </c>
      <c r="B21" s="9">
        <v>157.5</v>
      </c>
      <c r="C21" s="10">
        <v>6.1071034281399697E-3</v>
      </c>
      <c r="D21" s="10">
        <v>113.17184295764</v>
      </c>
      <c r="E21" s="10">
        <v>5.7528447376689502E-2</v>
      </c>
      <c r="F21" s="10">
        <v>7.4936102772203098E-4</v>
      </c>
      <c r="G21" s="10">
        <v>4.0527287679644504</v>
      </c>
      <c r="H21" s="10">
        <v>4.8879368431417998</v>
      </c>
      <c r="I21" s="10">
        <v>1.2602388637500099</v>
      </c>
      <c r="J21" s="10">
        <v>2.71876557645202E-3</v>
      </c>
      <c r="K21" s="10">
        <v>0.93511589904427905</v>
      </c>
      <c r="L21" s="10">
        <v>2940.8092078335299</v>
      </c>
      <c r="M21" s="10">
        <v>2.7070873602782101E-2</v>
      </c>
      <c r="N21" s="10">
        <v>0.68651076715552695</v>
      </c>
      <c r="O21" s="10">
        <v>6.0684111424497003</v>
      </c>
      <c r="P21" s="10">
        <v>3.3144848646023801E-2</v>
      </c>
      <c r="Q21" s="10">
        <v>3.0162715602429901E-2</v>
      </c>
      <c r="R21" s="10">
        <v>7.4468928097554601</v>
      </c>
      <c r="S21" s="10">
        <v>3.9994796182587E-2</v>
      </c>
      <c r="T21" s="10">
        <v>1.12320189526576E-2</v>
      </c>
      <c r="U21" s="10">
        <v>1.42246781230672E-2</v>
      </c>
      <c r="V21" s="10">
        <v>101.660383552304</v>
      </c>
      <c r="W21" s="10">
        <v>0</v>
      </c>
      <c r="X21" s="10">
        <v>4.96240915893187E-2</v>
      </c>
      <c r="Y21" s="10">
        <v>2.3966958328641898E-2</v>
      </c>
      <c r="Z21" s="10">
        <v>-1.1834104764017E-4</v>
      </c>
      <c r="AA21" s="10">
        <v>1.0372269626873E-2</v>
      </c>
      <c r="AB21" s="10">
        <v>5.0864753796142498E-3</v>
      </c>
      <c r="AC21" s="10">
        <v>0.15641445574934601</v>
      </c>
      <c r="AD21" s="10">
        <v>1.5234419182695799E-3</v>
      </c>
      <c r="AE21" s="10">
        <v>195.85429248358199</v>
      </c>
      <c r="AF21" s="10">
        <v>0.344969167081704</v>
      </c>
      <c r="AG21" s="10">
        <v>1.62795588989849</v>
      </c>
      <c r="AH21" s="10">
        <v>1.19497537864377E-3</v>
      </c>
      <c r="AI21" s="10">
        <v>1091.79304299055</v>
      </c>
      <c r="AJ21" s="10">
        <v>42.709666839400903</v>
      </c>
      <c r="AK21" s="10">
        <v>1.0316550241467701E-2</v>
      </c>
      <c r="AL21" s="10">
        <v>127.256362232387</v>
      </c>
      <c r="AM21" s="10">
        <v>6.4367896014787805E-4</v>
      </c>
      <c r="AN21" s="10">
        <v>0.36270738819195197</v>
      </c>
      <c r="AO21" s="10">
        <v>1.1477849704171801</v>
      </c>
      <c r="AP21" s="10">
        <v>-1.2125003480793E-4</v>
      </c>
      <c r="AQ21" s="10">
        <v>6.6156612456851596</v>
      </c>
      <c r="AR21" s="10">
        <v>0.10825226571687201</v>
      </c>
      <c r="AS21" s="10">
        <v>1.00751432411801E-2</v>
      </c>
      <c r="AT21" s="10">
        <v>8.2834247044645107E-2</v>
      </c>
      <c r="AU21" s="10">
        <v>7.0649123857393096E-4</v>
      </c>
      <c r="AV21" s="10">
        <v>0.61274078879058602</v>
      </c>
      <c r="AW21" s="10">
        <v>1.15770537629398E-4</v>
      </c>
      <c r="AX21" s="10">
        <v>6.2287463657424097E-3</v>
      </c>
      <c r="AY21" s="10">
        <v>1.2259919269009701E-3</v>
      </c>
      <c r="AZ21" s="10">
        <v>4656.12878784233</v>
      </c>
      <c r="BA21" s="10">
        <v>0.12413250955054</v>
      </c>
      <c r="BB21" s="10">
        <v>2.3687245238843399E-2</v>
      </c>
      <c r="BC21" s="10">
        <v>4.3867309099571802E-2</v>
      </c>
      <c r="BD21" s="10">
        <v>1701.9382445947001</v>
      </c>
      <c r="BE21" s="10">
        <v>6.0922092467906697E-2</v>
      </c>
      <c r="BF21" s="10">
        <v>1.7393900534629636E-3</v>
      </c>
      <c r="BG21" s="10">
        <v>12.377297734643401</v>
      </c>
      <c r="BH21" s="10">
        <v>1.9625353363868101E-4</v>
      </c>
      <c r="BI21" s="10">
        <v>5.9854916441510701E-3</v>
      </c>
      <c r="BJ21" s="10">
        <v>3.9499142919894799</v>
      </c>
      <c r="BK21" s="10">
        <v>8.5640856514910702E-3</v>
      </c>
      <c r="BL21" s="10">
        <v>4.93026334602241E-2</v>
      </c>
      <c r="BM21" s="10">
        <v>2.0112315402599799E-2</v>
      </c>
      <c r="BN21" s="10">
        <v>1.5521502340361899E-3</v>
      </c>
      <c r="BO21" s="10">
        <v>0.80219184922193398</v>
      </c>
      <c r="BP21" s="10">
        <v>7.6010552967841899E-2</v>
      </c>
      <c r="BQ21" s="10">
        <v>3.7200359405225101E-3</v>
      </c>
      <c r="BR21" s="10">
        <v>0.16322367733273799</v>
      </c>
      <c r="BS21" s="10">
        <v>6.4757987543327001E-3</v>
      </c>
      <c r="BT21" s="10">
        <v>18.7339688089566</v>
      </c>
      <c r="BU21" s="10">
        <v>5.5060417972257504E-3</v>
      </c>
    </row>
    <row r="22" spans="1:73" x14ac:dyDescent="0.3">
      <c r="A22" s="9">
        <v>17</v>
      </c>
      <c r="B22" s="9">
        <v>235</v>
      </c>
      <c r="C22" s="10">
        <v>2.5000000000000001E-4</v>
      </c>
      <c r="D22" s="10">
        <v>150</v>
      </c>
      <c r="E22" s="10">
        <v>9.9500000000000005E-2</v>
      </c>
      <c r="F22" s="10">
        <v>6.4999999999999997E-4</v>
      </c>
      <c r="G22" s="10">
        <v>5.4</v>
      </c>
      <c r="H22" s="10">
        <v>5.7</v>
      </c>
      <c r="I22" s="10">
        <v>1.5</v>
      </c>
      <c r="J22" s="10">
        <v>1.5999999999999999E-3</v>
      </c>
      <c r="K22" s="10">
        <v>0.21000000000000002</v>
      </c>
      <c r="L22" s="10">
        <v>3700</v>
      </c>
      <c r="M22" s="10">
        <v>3.2000000000000001E-2</v>
      </c>
      <c r="N22" s="10">
        <v>1.1000000000000001</v>
      </c>
      <c r="O22" s="10">
        <v>8.1999999999999993</v>
      </c>
      <c r="P22" s="10">
        <v>2.3E-2</v>
      </c>
      <c r="Q22" s="10">
        <v>2.35E-2</v>
      </c>
      <c r="R22" s="10">
        <v>9.9499999999999993</v>
      </c>
      <c r="S22" s="10">
        <v>6.0499999999999998E-2</v>
      </c>
      <c r="T22" s="10">
        <v>1.95E-2</v>
      </c>
      <c r="U22" s="10">
        <v>1.975E-2</v>
      </c>
      <c r="V22" s="10">
        <v>160</v>
      </c>
      <c r="W22" s="10">
        <v>2.3E-3</v>
      </c>
      <c r="X22" s="10">
        <v>8.5499999999999993E-2</v>
      </c>
      <c r="Y22" s="10">
        <v>0</v>
      </c>
      <c r="Z22" s="10">
        <v>3.635E-4</v>
      </c>
      <c r="AA22" s="10">
        <v>1.1999999999999999E-3</v>
      </c>
      <c r="AB22" s="10">
        <v>9.9500000000000005E-3</v>
      </c>
      <c r="AC22" s="10">
        <v>0.57499999999999996</v>
      </c>
      <c r="AD22" s="10">
        <v>1.3799999999999999E-4</v>
      </c>
      <c r="AE22" s="10">
        <v>285</v>
      </c>
      <c r="AF22" s="10">
        <v>0.53500000000000003</v>
      </c>
      <c r="AG22" s="10">
        <v>0.44499999999999995</v>
      </c>
      <c r="AH22" s="10">
        <v>1.2000000000000001E-3</v>
      </c>
      <c r="AI22" s="10">
        <v>1400</v>
      </c>
      <c r="AJ22" s="10">
        <v>59</v>
      </c>
      <c r="AK22" s="10">
        <v>1.15E-3</v>
      </c>
      <c r="AL22" s="10">
        <v>69</v>
      </c>
      <c r="AM22" s="10">
        <v>0</v>
      </c>
      <c r="AN22" s="10">
        <v>0.57499999999999996</v>
      </c>
      <c r="AO22" s="10">
        <v>1.55</v>
      </c>
      <c r="AP22" s="10">
        <v>0</v>
      </c>
      <c r="AQ22" s="10">
        <v>11</v>
      </c>
      <c r="AR22" s="10">
        <v>0.08</v>
      </c>
      <c r="AS22" s="10">
        <v>0</v>
      </c>
      <c r="AT22" s="10">
        <v>0.14000000000000001</v>
      </c>
      <c r="AU22" s="10">
        <v>1.5E-3</v>
      </c>
      <c r="AV22" s="10">
        <v>0.625</v>
      </c>
      <c r="AW22" s="10">
        <v>2.3E-5</v>
      </c>
      <c r="AX22" s="10">
        <v>2E-3</v>
      </c>
      <c r="AY22" s="10">
        <v>1.06E-3</v>
      </c>
      <c r="AZ22" s="10">
        <v>5650</v>
      </c>
      <c r="BA22" s="10">
        <v>5.7499999999999996E-2</v>
      </c>
      <c r="BB22" s="10">
        <v>3.3500000000000002E-2</v>
      </c>
      <c r="BC22" s="10">
        <v>3.6499999999999998E-2</v>
      </c>
      <c r="BD22" s="10">
        <v>1800</v>
      </c>
      <c r="BE22" s="10">
        <v>0.115</v>
      </c>
      <c r="BF22" s="10">
        <v>0.125</v>
      </c>
      <c r="BG22" s="10">
        <v>16.5</v>
      </c>
      <c r="BH22" s="10">
        <v>6.2500000000000001E-4</v>
      </c>
      <c r="BI22" s="10">
        <v>1.15E-2</v>
      </c>
      <c r="BJ22" s="10">
        <v>4</v>
      </c>
      <c r="BK22" s="10">
        <v>1.2500000000000001E-2</v>
      </c>
      <c r="BL22" s="10">
        <v>4.7E-2</v>
      </c>
      <c r="BM22" s="10">
        <v>1.35E-2</v>
      </c>
      <c r="BN22" s="10">
        <v>2.5500000000000002E-3</v>
      </c>
      <c r="BO22" s="10">
        <v>0.98</v>
      </c>
      <c r="BP22" s="10">
        <v>8.4999999999999992E-2</v>
      </c>
      <c r="BQ22" s="10">
        <v>5.6499999999999996E-3</v>
      </c>
      <c r="BR22" s="10">
        <v>0.27500000000000002</v>
      </c>
      <c r="BS22" s="10">
        <v>1.1299999999999999E-2</v>
      </c>
      <c r="BT22" s="10">
        <v>22</v>
      </c>
      <c r="BU22" s="10">
        <v>5.8999999999999999E-3</v>
      </c>
    </row>
    <row r="23" spans="1:73" x14ac:dyDescent="0.3">
      <c r="A23" s="9">
        <v>18</v>
      </c>
      <c r="B23" s="9">
        <v>235</v>
      </c>
      <c r="C23" s="10">
        <v>8.25E-4</v>
      </c>
      <c r="D23" s="10">
        <v>245</v>
      </c>
      <c r="E23" s="10">
        <v>7.375000000000001E-2</v>
      </c>
      <c r="F23" s="10">
        <v>3.9499999999999995E-4</v>
      </c>
      <c r="G23" s="10">
        <v>5.9</v>
      </c>
      <c r="H23" s="10">
        <v>9.35</v>
      </c>
      <c r="I23" s="10">
        <v>2.35</v>
      </c>
      <c r="J23" s="10">
        <v>1.3500000000000001E-3</v>
      </c>
      <c r="K23" s="10">
        <v>0.95499999999999996</v>
      </c>
      <c r="L23" s="10">
        <v>5550</v>
      </c>
      <c r="M23" s="10">
        <v>4.9500000000000002E-2</v>
      </c>
      <c r="N23" s="10">
        <v>3.5999999999999996</v>
      </c>
      <c r="O23" s="10">
        <v>12.6</v>
      </c>
      <c r="P23" s="10">
        <v>1.7000000000000001E-2</v>
      </c>
      <c r="Q23" s="10">
        <v>2.9250000000000002E-2</v>
      </c>
      <c r="R23" s="10">
        <v>15.475</v>
      </c>
      <c r="S23" s="10">
        <v>0.18024999999999999</v>
      </c>
      <c r="T23" s="10">
        <v>6.4750000000000002E-2</v>
      </c>
      <c r="U23" s="10">
        <v>6.9874999999999993E-2</v>
      </c>
      <c r="V23" s="10">
        <v>300</v>
      </c>
      <c r="W23" s="10">
        <v>1.65E-3</v>
      </c>
      <c r="X23" s="10">
        <v>0.27775</v>
      </c>
      <c r="Y23" s="10">
        <v>1.2500000000000001E-2</v>
      </c>
      <c r="Z23" s="10">
        <v>6.2175000000000002E-4</v>
      </c>
      <c r="AA23" s="10">
        <v>1.0999999999999998E-3</v>
      </c>
      <c r="AB23" s="10">
        <v>2.8975000000000001E-2</v>
      </c>
      <c r="AC23" s="10">
        <v>0.42749999999999999</v>
      </c>
      <c r="AD23" s="10">
        <v>7.5499999999999992E-5</v>
      </c>
      <c r="AE23" s="10">
        <v>302.5</v>
      </c>
      <c r="AF23" s="10">
        <v>1.6175000000000002</v>
      </c>
      <c r="AG23" s="10">
        <v>0.6825</v>
      </c>
      <c r="AH23" s="10">
        <v>2.8999999999999998E-3</v>
      </c>
      <c r="AI23" s="10">
        <v>2100</v>
      </c>
      <c r="AJ23" s="10">
        <v>94.5</v>
      </c>
      <c r="AK23" s="10">
        <v>1.6249999999999999E-3</v>
      </c>
      <c r="AL23" s="10">
        <v>89.5</v>
      </c>
      <c r="AM23" s="10">
        <v>2.8500000000000002E-5</v>
      </c>
      <c r="AN23" s="10">
        <v>1.7374999999999998</v>
      </c>
      <c r="AO23" s="10">
        <v>2.3250000000000002</v>
      </c>
      <c r="AP23" s="10">
        <v>1.7499999999999998E-5</v>
      </c>
      <c r="AQ23" s="10">
        <v>10.15</v>
      </c>
      <c r="AR23" s="10">
        <v>0.16</v>
      </c>
      <c r="AS23" s="10">
        <v>1.4999999999999999E-4</v>
      </c>
      <c r="AT23" s="10">
        <v>0.435</v>
      </c>
      <c r="AU23" s="10">
        <v>1.2999999999999999E-3</v>
      </c>
      <c r="AV23" s="10">
        <v>0.67249999999999999</v>
      </c>
      <c r="AW23" s="10">
        <v>7.1500000000000003E-5</v>
      </c>
      <c r="AX23" s="10">
        <v>2.1999999999999997E-3</v>
      </c>
      <c r="AY23" s="10">
        <v>6.0499999999999996E-4</v>
      </c>
      <c r="AZ23" s="10">
        <v>9325</v>
      </c>
      <c r="BA23" s="10">
        <v>6.1749999999999999E-2</v>
      </c>
      <c r="BB23" s="10">
        <v>5.3249999999999999E-2</v>
      </c>
      <c r="BC23" s="10">
        <v>0.15825</v>
      </c>
      <c r="BD23" s="10">
        <v>2850</v>
      </c>
      <c r="BE23" s="10">
        <v>0.35249999999999998</v>
      </c>
      <c r="BF23" s="10">
        <v>0.16250000000000001</v>
      </c>
      <c r="BG23" s="10">
        <v>25.25</v>
      </c>
      <c r="BH23" s="10">
        <v>3.4749999999999999E-4</v>
      </c>
      <c r="BI23" s="10">
        <v>3.7249999999999998E-2</v>
      </c>
      <c r="BJ23" s="10">
        <v>5.05</v>
      </c>
      <c r="BK23" s="10">
        <v>9.3500000000000007E-3</v>
      </c>
      <c r="BL23" s="10">
        <v>3.7499999999999999E-2</v>
      </c>
      <c r="BM23" s="10">
        <v>1.6250000000000001E-2</v>
      </c>
      <c r="BN23" s="10">
        <v>6.2750000000000002E-3</v>
      </c>
      <c r="BO23" s="10">
        <v>1.84</v>
      </c>
      <c r="BP23" s="10">
        <v>8.299999999999999E-2</v>
      </c>
      <c r="BQ23" s="10">
        <v>3.375E-3</v>
      </c>
      <c r="BR23" s="10">
        <v>0.6875</v>
      </c>
      <c r="BS23" s="10">
        <v>2.8149999999999998E-2</v>
      </c>
      <c r="BT23" s="10">
        <v>39.5</v>
      </c>
      <c r="BU23" s="10">
        <v>4.3999999999999994E-3</v>
      </c>
    </row>
    <row r="24" spans="1:73" x14ac:dyDescent="0.3">
      <c r="A24" s="9">
        <v>19</v>
      </c>
      <c r="B24" s="9">
        <v>245</v>
      </c>
      <c r="C24" s="10">
        <v>1.4E-3</v>
      </c>
      <c r="D24" s="10">
        <v>340</v>
      </c>
      <c r="E24" s="10">
        <v>4.8000000000000001E-2</v>
      </c>
      <c r="F24" s="10">
        <v>1.3999999999999999E-4</v>
      </c>
      <c r="G24" s="10">
        <v>6.4</v>
      </c>
      <c r="H24" s="10">
        <v>13</v>
      </c>
      <c r="I24" s="10">
        <v>3.2</v>
      </c>
      <c r="J24" s="10">
        <v>1.1000000000000001E-3</v>
      </c>
      <c r="K24" s="10">
        <v>1.7</v>
      </c>
      <c r="L24" s="10">
        <v>7400</v>
      </c>
      <c r="M24" s="10">
        <v>6.7000000000000004E-2</v>
      </c>
      <c r="N24" s="10">
        <v>6.1</v>
      </c>
      <c r="O24" s="10">
        <v>17</v>
      </c>
      <c r="P24" s="10">
        <v>1.0999999999999999E-2</v>
      </c>
      <c r="Q24" s="10">
        <v>3.5000000000000003E-2</v>
      </c>
      <c r="R24" s="10">
        <v>21</v>
      </c>
      <c r="S24" s="10">
        <v>0.3</v>
      </c>
      <c r="T24" s="10">
        <v>0.11</v>
      </c>
      <c r="U24" s="10">
        <v>0.12</v>
      </c>
      <c r="V24" s="10">
        <v>440</v>
      </c>
      <c r="W24" s="10">
        <v>1E-3</v>
      </c>
      <c r="X24" s="10">
        <v>0.47</v>
      </c>
      <c r="Y24" s="10">
        <v>2.5000000000000001E-2</v>
      </c>
      <c r="Z24" s="10">
        <v>8.8000000000000003E-4</v>
      </c>
      <c r="AA24" s="10">
        <v>1E-3</v>
      </c>
      <c r="AB24" s="10">
        <v>4.8000000000000001E-2</v>
      </c>
      <c r="AC24" s="10">
        <v>0.28000000000000003</v>
      </c>
      <c r="AD24" s="10">
        <v>1.2999999999999999E-5</v>
      </c>
      <c r="AE24" s="10">
        <v>320</v>
      </c>
      <c r="AF24" s="10">
        <v>2.7</v>
      </c>
      <c r="AG24" s="10">
        <v>0.92</v>
      </c>
      <c r="AH24" s="10">
        <v>4.5999999999999999E-3</v>
      </c>
      <c r="AI24" s="10">
        <v>2800</v>
      </c>
      <c r="AJ24" s="10">
        <v>130</v>
      </c>
      <c r="AK24" s="10">
        <v>2.0999999999999999E-3</v>
      </c>
      <c r="AL24" s="10">
        <v>110</v>
      </c>
      <c r="AM24" s="10">
        <v>5.7000000000000003E-5</v>
      </c>
      <c r="AN24" s="10">
        <v>2.9</v>
      </c>
      <c r="AO24" s="10">
        <v>3.1</v>
      </c>
      <c r="AP24" s="10">
        <v>3.4999999999999997E-5</v>
      </c>
      <c r="AQ24" s="10">
        <v>9.3000000000000007</v>
      </c>
      <c r="AR24" s="10">
        <v>0.24</v>
      </c>
      <c r="AS24" s="10">
        <v>2.9999999999999997E-4</v>
      </c>
      <c r="AT24" s="10">
        <v>0.73</v>
      </c>
      <c r="AU24" s="10">
        <v>1.1000000000000001E-3</v>
      </c>
      <c r="AV24" s="10">
        <v>0.72</v>
      </c>
      <c r="AW24" s="10">
        <v>1.2E-4</v>
      </c>
      <c r="AX24" s="10">
        <v>2.3999999999999998E-3</v>
      </c>
      <c r="AY24" s="10">
        <v>1.4999999999999999E-4</v>
      </c>
      <c r="AZ24" s="10">
        <v>13000</v>
      </c>
      <c r="BA24" s="10">
        <v>6.6000000000000003E-2</v>
      </c>
      <c r="BB24" s="10">
        <v>7.2999999999999995E-2</v>
      </c>
      <c r="BC24" s="10">
        <v>0.28000000000000003</v>
      </c>
      <c r="BD24" s="10">
        <v>3900</v>
      </c>
      <c r="BE24" s="10">
        <v>0.59</v>
      </c>
      <c r="BF24" s="10">
        <v>0.2</v>
      </c>
      <c r="BG24" s="10">
        <v>34</v>
      </c>
      <c r="BH24" s="10">
        <v>6.9999999999999994E-5</v>
      </c>
      <c r="BI24" s="10">
        <v>6.3E-2</v>
      </c>
      <c r="BJ24" s="10">
        <v>6.1</v>
      </c>
      <c r="BK24" s="10">
        <v>6.1999999999999998E-3</v>
      </c>
      <c r="BL24" s="10">
        <v>2.8000000000000001E-2</v>
      </c>
      <c r="BM24" s="10">
        <v>1.9E-2</v>
      </c>
      <c r="BN24" s="10">
        <v>0.01</v>
      </c>
      <c r="BO24" s="10">
        <v>2.7</v>
      </c>
      <c r="BP24" s="10">
        <v>8.1000000000000003E-2</v>
      </c>
      <c r="BQ24" s="10">
        <v>1.1000000000000001E-3</v>
      </c>
      <c r="BR24" s="10">
        <v>1.1000000000000001</v>
      </c>
      <c r="BS24" s="10">
        <v>4.4999999999999998E-2</v>
      </c>
      <c r="BT24" s="10">
        <v>57</v>
      </c>
      <c r="BU24" s="10">
        <v>2.8999999999999998E-3</v>
      </c>
    </row>
    <row r="25" spans="1:73" x14ac:dyDescent="0.3">
      <c r="A25" s="9">
        <v>20</v>
      </c>
      <c r="B25" s="9">
        <v>235</v>
      </c>
      <c r="C25" s="10">
        <v>1.6149141540876301E-3</v>
      </c>
      <c r="D25" s="10">
        <v>368.71073301175301</v>
      </c>
      <c r="E25" s="10">
        <v>4.1087602185699804E-2</v>
      </c>
      <c r="F25" s="10">
        <v>8.3297210621659495E-4</v>
      </c>
      <c r="G25" s="10">
        <v>6.0755176779248146</v>
      </c>
      <c r="H25" s="10">
        <v>15.3157046764718</v>
      </c>
      <c r="I25" s="10">
        <v>3.3891785365768552</v>
      </c>
      <c r="J25" s="10">
        <v>9.7702137549137494E-3</v>
      </c>
      <c r="K25" s="10">
        <v>10.068678729501899</v>
      </c>
      <c r="L25" s="10">
        <v>7747.6706358734555</v>
      </c>
      <c r="M25" s="10">
        <v>8.6786105735427999E-2</v>
      </c>
      <c r="N25" s="10">
        <v>8.1311177974176996</v>
      </c>
      <c r="O25" s="10">
        <v>17.104446467502598</v>
      </c>
      <c r="P25" s="10">
        <v>2.329838240700205E-2</v>
      </c>
      <c r="Q25" s="10">
        <v>3.8981046753453652E-2</v>
      </c>
      <c r="R25" s="10">
        <v>23.051491934720602</v>
      </c>
      <c r="S25" s="10">
        <v>0.44639993067172701</v>
      </c>
      <c r="T25" s="10">
        <v>0.150304293457247</v>
      </c>
      <c r="U25" s="10">
        <v>0.17261148810663601</v>
      </c>
      <c r="V25" s="10">
        <v>513.652939539248</v>
      </c>
      <c r="W25" s="10">
        <v>1.8828508515771199E-3</v>
      </c>
      <c r="X25" s="10">
        <v>0.69115401413236643</v>
      </c>
      <c r="Y25" s="10">
        <v>2.7976869888857201E-2</v>
      </c>
      <c r="Z25" s="10">
        <v>8.3050000000000007E-4</v>
      </c>
      <c r="AA25" s="10">
        <v>7.9064295473157999E-3</v>
      </c>
      <c r="AB25" s="10">
        <v>7.1758534377866445E-2</v>
      </c>
      <c r="AC25" s="10">
        <v>0.96220833811082507</v>
      </c>
      <c r="AD25" s="10">
        <v>1.5490985918436499E-4</v>
      </c>
      <c r="AE25" s="10">
        <v>310.23437211126901</v>
      </c>
      <c r="AF25" s="10">
        <v>3.6566617919301803</v>
      </c>
      <c r="AG25" s="10">
        <v>1.008669223008255</v>
      </c>
      <c r="AH25" s="10">
        <v>6.5020470715618402E-3</v>
      </c>
      <c r="AI25" s="10">
        <v>2795.1009648709451</v>
      </c>
      <c r="AJ25" s="10">
        <v>128.360002333848</v>
      </c>
      <c r="AK25" s="10">
        <v>6.1012646550080993E-3</v>
      </c>
      <c r="AL25" s="10">
        <v>116.678772588736</v>
      </c>
      <c r="AM25" s="10">
        <v>4.7497824208879704E-5</v>
      </c>
      <c r="AN25" s="10">
        <v>3.9828502200988503</v>
      </c>
      <c r="AO25" s="10">
        <v>3.2232724117230047</v>
      </c>
      <c r="AP25" s="10">
        <v>6.1066433250002905E-5</v>
      </c>
      <c r="AQ25" s="10">
        <v>12.77374261020385</v>
      </c>
      <c r="AR25" s="10">
        <v>0.31768289203968902</v>
      </c>
      <c r="AS25" s="10">
        <v>2.911920413193265E-4</v>
      </c>
      <c r="AT25" s="10">
        <v>0.99320904356915496</v>
      </c>
      <c r="AU25" s="10">
        <v>1.7859837750906151E-3</v>
      </c>
      <c r="AV25" s="10">
        <v>0.75176991469782295</v>
      </c>
      <c r="AW25" s="10">
        <v>2.3406456741036248E-4</v>
      </c>
      <c r="AX25" s="10">
        <v>2.7657009585112247E-3</v>
      </c>
      <c r="AY25" s="10">
        <v>-9.7339019724632014E-5</v>
      </c>
      <c r="AZ25" s="10">
        <v>12829.0957633864</v>
      </c>
      <c r="BA25" s="10">
        <v>6.8949409148686192E-2</v>
      </c>
      <c r="BB25" s="10">
        <v>0.1174808825833705</v>
      </c>
      <c r="BC25" s="10">
        <v>0.24346190532387552</v>
      </c>
      <c r="BD25" s="10">
        <v>3531.37298379801</v>
      </c>
      <c r="BE25" s="10">
        <v>0.83344460728072001</v>
      </c>
      <c r="BF25" s="10">
        <v>0.1860007021437165</v>
      </c>
      <c r="BG25" s="10">
        <v>36.240833506443153</v>
      </c>
      <c r="BH25" s="10">
        <v>5.9380936655735494E-4</v>
      </c>
      <c r="BI25" s="10">
        <v>8.9665459249657492E-2</v>
      </c>
      <c r="BJ25" s="10">
        <v>6.6849907410475051</v>
      </c>
      <c r="BK25" s="10">
        <v>2.0904365094705248E-2</v>
      </c>
      <c r="BL25" s="10">
        <v>4.8402923066358801E-2</v>
      </c>
      <c r="BM25" s="10">
        <v>3.3222371111186651E-2</v>
      </c>
      <c r="BN25" s="10">
        <v>1.42546250988233E-2</v>
      </c>
      <c r="BO25" s="10">
        <v>3.425090395150185</v>
      </c>
      <c r="BP25" s="10">
        <v>7.5855294415821506E-2</v>
      </c>
      <c r="BQ25" s="10">
        <v>2.0385222241614152E-3</v>
      </c>
      <c r="BR25" s="10">
        <v>1.480420273913265</v>
      </c>
      <c r="BS25" s="10">
        <v>6.6223847353620691E-2</v>
      </c>
      <c r="BT25" s="10">
        <v>61.701745680620853</v>
      </c>
      <c r="BU25" s="10">
        <v>5.9238972032080051E-3</v>
      </c>
    </row>
    <row r="26" spans="1:73" x14ac:dyDescent="0.3">
      <c r="A26" s="9">
        <v>21</v>
      </c>
      <c r="B26" s="9">
        <v>235</v>
      </c>
      <c r="C26" s="10">
        <v>1.82982830817526E-3</v>
      </c>
      <c r="D26" s="10">
        <v>397.42146602350601</v>
      </c>
      <c r="E26" s="10">
        <v>3.4175204371399599E-2</v>
      </c>
      <c r="F26" s="10">
        <v>1.52594421243319E-3</v>
      </c>
      <c r="G26" s="10">
        <v>5.7510353558496297</v>
      </c>
      <c r="H26" s="10">
        <v>17.631409352943599</v>
      </c>
      <c r="I26" s="10">
        <v>3.5783570731537102</v>
      </c>
      <c r="J26" s="10">
        <v>1.8440427509827498E-2</v>
      </c>
      <c r="K26" s="10">
        <v>18.437357459003799</v>
      </c>
      <c r="L26" s="10">
        <v>8095.34127174691</v>
      </c>
      <c r="M26" s="10">
        <v>0.10657221147085599</v>
      </c>
      <c r="N26" s="10">
        <v>10.1622355948354</v>
      </c>
      <c r="O26" s="10">
        <v>17.208892935005199</v>
      </c>
      <c r="P26" s="10">
        <v>3.5596764814004103E-2</v>
      </c>
      <c r="Q26" s="10">
        <v>4.2962093506907301E-2</v>
      </c>
      <c r="R26" s="10">
        <v>25.1029838694412</v>
      </c>
      <c r="S26" s="10">
        <v>0.59279986134345397</v>
      </c>
      <c r="T26" s="10">
        <v>0.190608586914494</v>
      </c>
      <c r="U26" s="10">
        <v>0.225222976213272</v>
      </c>
      <c r="V26" s="10">
        <v>587.30587907849599</v>
      </c>
      <c r="W26" s="10">
        <v>2.7657017031542399E-3</v>
      </c>
      <c r="X26" s="10">
        <v>0.91230802826473301</v>
      </c>
      <c r="Y26" s="10">
        <v>3.0953739777714401E-2</v>
      </c>
      <c r="Z26" s="10">
        <v>7.8100000000000001E-4</v>
      </c>
      <c r="AA26" s="10">
        <v>1.4812859094631601E-2</v>
      </c>
      <c r="AB26" s="10">
        <v>9.5517068755732903E-2</v>
      </c>
      <c r="AC26" s="10">
        <v>1.6444166762216501</v>
      </c>
      <c r="AD26" s="10">
        <v>2.9681971836872999E-4</v>
      </c>
      <c r="AE26" s="10">
        <v>300.46874422253802</v>
      </c>
      <c r="AF26" s="10">
        <v>4.6133235838603603</v>
      </c>
      <c r="AG26" s="10">
        <v>1.0973384460165101</v>
      </c>
      <c r="AH26" s="10">
        <v>8.4040941431236804E-3</v>
      </c>
      <c r="AI26" s="10">
        <v>2790.2019297418901</v>
      </c>
      <c r="AJ26" s="10">
        <v>126.720004667696</v>
      </c>
      <c r="AK26" s="10">
        <v>1.0102529310016199E-2</v>
      </c>
      <c r="AL26" s="10">
        <v>123.35754517747201</v>
      </c>
      <c r="AM26" s="10">
        <v>3.7995648417759398E-5</v>
      </c>
      <c r="AN26" s="10">
        <v>5.0657004401977002</v>
      </c>
      <c r="AO26" s="10">
        <v>3.3465448234460098</v>
      </c>
      <c r="AP26" s="10">
        <v>8.7132866500005799E-5</v>
      </c>
      <c r="AQ26" s="10">
        <v>16.2474852204077</v>
      </c>
      <c r="AR26" s="10">
        <v>0.395365784079378</v>
      </c>
      <c r="AS26" s="10">
        <v>2.8238408263865303E-4</v>
      </c>
      <c r="AT26" s="10">
        <v>1.2564180871383099</v>
      </c>
      <c r="AU26" s="10">
        <v>2.4719675501812298E-3</v>
      </c>
      <c r="AV26" s="10">
        <v>0.78353982939564604</v>
      </c>
      <c r="AW26" s="10">
        <v>3.4812913482072498E-4</v>
      </c>
      <c r="AX26" s="10">
        <v>3.13140191702245E-3</v>
      </c>
      <c r="AY26" s="10">
        <v>-3.4467803944926401E-4</v>
      </c>
      <c r="AZ26" s="10">
        <v>12658.1915267728</v>
      </c>
      <c r="BA26" s="10">
        <v>7.1898818297372394E-2</v>
      </c>
      <c r="BB26" s="10">
        <v>0.16196176516674099</v>
      </c>
      <c r="BC26" s="10">
        <v>0.20692381064775101</v>
      </c>
      <c r="BD26" s="10">
        <v>3162.7459675960199</v>
      </c>
      <c r="BE26" s="10">
        <v>1.0768892145614399</v>
      </c>
      <c r="BF26" s="10">
        <v>0.17200140428743299</v>
      </c>
      <c r="BG26" s="10">
        <v>38.481667012886298</v>
      </c>
      <c r="BH26" s="10">
        <v>1.1176187331147099E-3</v>
      </c>
      <c r="BI26" s="10">
        <v>0.116330918499315</v>
      </c>
      <c r="BJ26" s="10">
        <v>7.2699814820950097</v>
      </c>
      <c r="BK26" s="10">
        <v>3.5608730189410499E-2</v>
      </c>
      <c r="BL26" s="10">
        <v>6.8805846132717605E-2</v>
      </c>
      <c r="BM26" s="10">
        <v>4.7444742222373298E-2</v>
      </c>
      <c r="BN26" s="10">
        <v>1.8509250197646598E-2</v>
      </c>
      <c r="BO26" s="10">
        <v>4.1501807903003698</v>
      </c>
      <c r="BP26" s="10">
        <v>7.0710588831642995E-2</v>
      </c>
      <c r="BQ26" s="10">
        <v>2.9770444483228301E-3</v>
      </c>
      <c r="BR26" s="10">
        <v>1.86084054782653</v>
      </c>
      <c r="BS26" s="10">
        <v>8.7447694707241397E-2</v>
      </c>
      <c r="BT26" s="10">
        <v>66.403491361241706</v>
      </c>
      <c r="BU26" s="10">
        <v>8.9477944064160105E-3</v>
      </c>
    </row>
    <row r="27" spans="1:73" x14ac:dyDescent="0.3">
      <c r="A27" s="9">
        <v>22</v>
      </c>
      <c r="B27" s="9">
        <v>235</v>
      </c>
      <c r="C27" s="10">
        <v>1.0304071142145221E-3</v>
      </c>
      <c r="D27" s="10">
        <v>396.67358626825103</v>
      </c>
      <c r="E27" s="10">
        <v>7.09446504726058E-2</v>
      </c>
      <c r="F27" s="10">
        <v>2.1454391179188399E-3</v>
      </c>
      <c r="G27" s="10">
        <v>6.1184178439829005</v>
      </c>
      <c r="H27" s="10">
        <v>15.76869581538315</v>
      </c>
      <c r="I27" s="10">
        <v>3.6365706484084548</v>
      </c>
      <c r="J27" s="10">
        <v>1.0313732230997224E-2</v>
      </c>
      <c r="K27" s="10">
        <v>9.3439403326854507</v>
      </c>
      <c r="L27" s="10">
        <v>7210.8064531936852</v>
      </c>
      <c r="M27" s="10">
        <v>9.28017849124467E-2</v>
      </c>
      <c r="N27" s="10">
        <v>8.4694641346173398</v>
      </c>
      <c r="O27" s="10">
        <v>16.3697060147705</v>
      </c>
      <c r="P27" s="10">
        <v>9.3642189888140548E-2</v>
      </c>
      <c r="Q27" s="10">
        <v>3.8624721526518802E-2</v>
      </c>
      <c r="R27" s="10">
        <v>25.89600580560235</v>
      </c>
      <c r="S27" s="10">
        <v>0.48424719020576701</v>
      </c>
      <c r="T27" s="10">
        <v>0.163834709475524</v>
      </c>
      <c r="U27" s="10">
        <v>0.18132405042869851</v>
      </c>
      <c r="V27" s="10">
        <v>617.144018538816</v>
      </c>
      <c r="W27" s="10">
        <v>2.7013545164857548E-3</v>
      </c>
      <c r="X27" s="10">
        <v>0.75971257751487853</v>
      </c>
      <c r="Y27" s="10">
        <v>2.1642390720844652E-2</v>
      </c>
      <c r="Z27" s="10">
        <v>2.1713168867922052E-3</v>
      </c>
      <c r="AA27" s="10">
        <v>1.5092935508928401E-2</v>
      </c>
      <c r="AB27" s="10">
        <v>7.8392851723941448E-2</v>
      </c>
      <c r="AC27" s="10">
        <v>0.97444398164111656</v>
      </c>
      <c r="AD27" s="10">
        <v>2.5036008359537697E-4</v>
      </c>
      <c r="AE27" s="10">
        <v>285.65473807167552</v>
      </c>
      <c r="AF27" s="10">
        <v>3.9325143946141652</v>
      </c>
      <c r="AG27" s="10">
        <v>1.0902579728670152</v>
      </c>
      <c r="AH27" s="10">
        <v>6.9352198284543896E-3</v>
      </c>
      <c r="AI27" s="10">
        <v>2610.3144590819902</v>
      </c>
      <c r="AJ27" s="10">
        <v>117.517261110289</v>
      </c>
      <c r="AK27" s="10">
        <v>5.8982875971868446E-3</v>
      </c>
      <c r="AL27" s="10">
        <v>123.81631791050464</v>
      </c>
      <c r="AM27" s="10">
        <v>2.0917002364583619E-4</v>
      </c>
      <c r="AN27" s="10">
        <v>4.3232260732473948</v>
      </c>
      <c r="AO27" s="10">
        <v>2.9601663887238097</v>
      </c>
      <c r="AP27" s="10">
        <v>4.110909433550414E-4</v>
      </c>
      <c r="AQ27" s="10">
        <v>9.9403510416433658</v>
      </c>
      <c r="AR27" s="10">
        <v>0.3200359310970155</v>
      </c>
      <c r="AS27" s="10">
        <v>8.3692041319326512E-5</v>
      </c>
      <c r="AT27" s="10">
        <v>1.050313748182355</v>
      </c>
      <c r="AU27" s="10">
        <v>1.9617574226015798E-3</v>
      </c>
      <c r="AV27" s="10">
        <v>0.76616913787347252</v>
      </c>
      <c r="AW27" s="10">
        <v>4.7014145391734548E-4</v>
      </c>
      <c r="AX27" s="10">
        <v>4.0422369121014597E-3</v>
      </c>
      <c r="AY27" s="10">
        <v>3.147115058910088E-3</v>
      </c>
      <c r="AZ27" s="10">
        <v>13376.263000000001</v>
      </c>
      <c r="BA27" s="10">
        <v>6.4055140912351843E-2</v>
      </c>
      <c r="BB27" s="10">
        <v>0.15882089067678001</v>
      </c>
      <c r="BC27" s="10">
        <v>0.33540464415807603</v>
      </c>
      <c r="BD27" s="10">
        <v>2779.4455445960048</v>
      </c>
      <c r="BE27" s="10">
        <v>0.91562923101679239</v>
      </c>
      <c r="BF27" s="10">
        <v>0.145926732360736</v>
      </c>
      <c r="BG27" s="10">
        <v>35.291656820967098</v>
      </c>
      <c r="BH27" s="10">
        <v>8.6105324585969293E-4</v>
      </c>
      <c r="BI27" s="10">
        <v>9.4603786117813449E-2</v>
      </c>
      <c r="BJ27" s="10">
        <v>5.7341211235629803</v>
      </c>
      <c r="BK27" s="10">
        <v>3.1467535891108601E-2</v>
      </c>
      <c r="BL27" s="10">
        <v>0.12692130363336429</v>
      </c>
      <c r="BM27" s="10">
        <v>3.3629794747298047E-2</v>
      </c>
      <c r="BN27" s="10">
        <v>1.5545060457239999E-2</v>
      </c>
      <c r="BO27" s="10">
        <v>3.8421127605019798</v>
      </c>
      <c r="BP27" s="10">
        <v>7.8662413739396697E-2</v>
      </c>
      <c r="BQ27" s="10">
        <v>2.4334293790387899E-3</v>
      </c>
      <c r="BR27" s="10">
        <v>1.6200737177997251</v>
      </c>
      <c r="BS27" s="10">
        <v>7.138018511609584E-2</v>
      </c>
      <c r="BT27" s="10">
        <v>58.070742803637103</v>
      </c>
      <c r="BU27" s="10">
        <v>9.3642354471605953E-3</v>
      </c>
    </row>
    <row r="28" spans="1:73" x14ac:dyDescent="0.3">
      <c r="A28" s="9">
        <v>23</v>
      </c>
      <c r="B28" s="9">
        <v>235</v>
      </c>
      <c r="C28" s="10">
        <v>2.30985920253784E-4</v>
      </c>
      <c r="D28" s="10">
        <v>395.92570651299599</v>
      </c>
      <c r="E28" s="10">
        <v>0.10771409657381199</v>
      </c>
      <c r="F28" s="10">
        <v>2.7649340234044899E-3</v>
      </c>
      <c r="G28" s="10">
        <v>6.4858003321161704</v>
      </c>
      <c r="H28" s="10">
        <v>13.9059822778227</v>
      </c>
      <c r="I28" s="10">
        <v>3.6947842236631998</v>
      </c>
      <c r="J28" s="10">
        <v>2.1870369521669502E-3</v>
      </c>
      <c r="K28" s="10">
        <v>0.25052320636710401</v>
      </c>
      <c r="L28" s="10">
        <v>6326.2716346404604</v>
      </c>
      <c r="M28" s="10">
        <v>7.9031358354037406E-2</v>
      </c>
      <c r="N28" s="10">
        <v>6.7766926743992801</v>
      </c>
      <c r="O28" s="10">
        <v>15.5305190945358</v>
      </c>
      <c r="P28" s="10">
        <v>0.15168761496227701</v>
      </c>
      <c r="Q28" s="10">
        <v>3.4287349546130302E-2</v>
      </c>
      <c r="R28" s="10">
        <v>26.6890277417635</v>
      </c>
      <c r="S28" s="10">
        <v>0.37569451906807999</v>
      </c>
      <c r="T28" s="10">
        <v>0.137060832036554</v>
      </c>
      <c r="U28" s="10">
        <v>0.13742512464412501</v>
      </c>
      <c r="V28" s="10">
        <v>646.98215799913601</v>
      </c>
      <c r="W28" s="10">
        <v>2.6370073298172701E-3</v>
      </c>
      <c r="X28" s="10">
        <v>0.60711712676502405</v>
      </c>
      <c r="Y28" s="10">
        <v>1.23310416639749E-2</v>
      </c>
      <c r="Z28" s="10">
        <v>3.5616337735844099E-3</v>
      </c>
      <c r="AA28" s="10">
        <v>1.53730119232252E-2</v>
      </c>
      <c r="AB28" s="10">
        <v>6.1268634692149999E-2</v>
      </c>
      <c r="AC28" s="10">
        <v>0.30447128706058302</v>
      </c>
      <c r="AD28" s="10">
        <v>2.03900448822024E-4</v>
      </c>
      <c r="AE28" s="10">
        <v>270.84073192081303</v>
      </c>
      <c r="AF28" s="10">
        <v>3.25170520536797</v>
      </c>
      <c r="AG28" s="10">
        <v>1.0831774997175201</v>
      </c>
      <c r="AH28" s="10">
        <v>5.4663455137850996E-3</v>
      </c>
      <c r="AI28" s="10">
        <v>2430.4269884220898</v>
      </c>
      <c r="AJ28" s="10">
        <v>108.31451755288199</v>
      </c>
      <c r="AK28" s="10">
        <v>1.6940458843574899E-3</v>
      </c>
      <c r="AL28" s="10">
        <v>124.27509064353728</v>
      </c>
      <c r="AM28" s="10">
        <v>3.8034439887391297E-4</v>
      </c>
      <c r="AN28" s="10">
        <v>3.5807517062970899</v>
      </c>
      <c r="AO28" s="10">
        <v>2.57378795400161</v>
      </c>
      <c r="AP28" s="10">
        <v>7.3504902021007698E-4</v>
      </c>
      <c r="AQ28" s="10">
        <v>3.63321686287903</v>
      </c>
      <c r="AR28" s="10">
        <v>0.244706078114653</v>
      </c>
      <c r="AS28" s="10">
        <v>-1.15E-4</v>
      </c>
      <c r="AT28" s="10">
        <v>0.84420940922639998</v>
      </c>
      <c r="AU28" s="10">
        <v>1.4515472950219299E-3</v>
      </c>
      <c r="AV28" s="10">
        <v>0.748798446351299</v>
      </c>
      <c r="AW28" s="10">
        <v>5.9215377301396598E-4</v>
      </c>
      <c r="AX28" s="10">
        <v>4.9530719071804704E-3</v>
      </c>
      <c r="AY28" s="10">
        <v>6.6389081572694403E-3</v>
      </c>
      <c r="AZ28" s="10">
        <v>14094.333923145001</v>
      </c>
      <c r="BA28" s="10">
        <v>5.62114635273313E-2</v>
      </c>
      <c r="BB28" s="10">
        <v>0.15568001618681901</v>
      </c>
      <c r="BC28" s="10">
        <v>0.46388547766840099</v>
      </c>
      <c r="BD28" s="10">
        <v>2396.1451215959901</v>
      </c>
      <c r="BE28" s="10">
        <v>0.75436924747214495</v>
      </c>
      <c r="BF28" s="10">
        <v>0.119852060434039</v>
      </c>
      <c r="BG28" s="10">
        <v>32.101646629047899</v>
      </c>
      <c r="BH28" s="10">
        <v>6.0448775860467605E-4</v>
      </c>
      <c r="BI28" s="10">
        <v>7.28766537363119E-2</v>
      </c>
      <c r="BJ28" s="10">
        <v>4.19826076503095</v>
      </c>
      <c r="BK28" s="10">
        <v>2.73263415928067E-2</v>
      </c>
      <c r="BL28" s="10">
        <v>0.18503676113401099</v>
      </c>
      <c r="BM28" s="10">
        <v>1.98148472722228E-2</v>
      </c>
      <c r="BN28" s="10">
        <v>1.2580870716833399E-2</v>
      </c>
      <c r="BO28" s="10">
        <v>3.5340447307035898</v>
      </c>
      <c r="BP28" s="10">
        <v>8.6614238647150399E-2</v>
      </c>
      <c r="BQ28" s="10">
        <v>1.8898143097547499E-3</v>
      </c>
      <c r="BR28" s="10">
        <v>1.37930688777292</v>
      </c>
      <c r="BS28" s="10">
        <v>5.5312675524950297E-2</v>
      </c>
      <c r="BT28" s="10">
        <v>49.7379942460325</v>
      </c>
      <c r="BU28" s="10">
        <v>9.7806764879051801E-3</v>
      </c>
    </row>
    <row r="30" spans="1:73" ht="14.5" customHeight="1" x14ac:dyDescent="0.3">
      <c r="A30" s="42" t="s">
        <v>76</v>
      </c>
      <c r="B30" s="43" t="s">
        <v>84</v>
      </c>
      <c r="C30" s="6" t="s">
        <v>0</v>
      </c>
      <c r="D30" s="6" t="s">
        <v>1</v>
      </c>
      <c r="E30" s="6" t="s">
        <v>2</v>
      </c>
      <c r="F30" s="6" t="s">
        <v>3</v>
      </c>
      <c r="G30" s="6" t="s">
        <v>4</v>
      </c>
      <c r="H30" s="6" t="s">
        <v>5</v>
      </c>
      <c r="I30" s="6" t="s">
        <v>6</v>
      </c>
      <c r="J30" s="6" t="s">
        <v>7</v>
      </c>
      <c r="K30" s="6" t="s">
        <v>8</v>
      </c>
      <c r="L30" s="6" t="s">
        <v>9</v>
      </c>
      <c r="M30" s="6" t="s">
        <v>10</v>
      </c>
      <c r="N30" s="6" t="s">
        <v>11</v>
      </c>
      <c r="O30" s="6" t="s">
        <v>12</v>
      </c>
      <c r="P30" s="6" t="s">
        <v>13</v>
      </c>
      <c r="Q30" s="6" t="s">
        <v>14</v>
      </c>
      <c r="R30" s="6" t="s">
        <v>15</v>
      </c>
      <c r="S30" s="6" t="s">
        <v>16</v>
      </c>
      <c r="T30" s="6" t="s">
        <v>17</v>
      </c>
      <c r="U30" s="6" t="s">
        <v>18</v>
      </c>
      <c r="V30" s="6" t="s">
        <v>19</v>
      </c>
      <c r="W30" s="6" t="s">
        <v>20</v>
      </c>
      <c r="X30" s="6" t="s">
        <v>21</v>
      </c>
      <c r="Y30" s="6" t="s">
        <v>22</v>
      </c>
      <c r="Z30" s="6" t="s">
        <v>23</v>
      </c>
      <c r="AA30" s="6" t="s">
        <v>24</v>
      </c>
      <c r="AB30" s="6" t="s">
        <v>25</v>
      </c>
      <c r="AC30" s="6" t="s">
        <v>26</v>
      </c>
      <c r="AD30" s="6" t="s">
        <v>27</v>
      </c>
      <c r="AE30" s="6" t="s">
        <v>28</v>
      </c>
      <c r="AF30" s="6" t="s">
        <v>29</v>
      </c>
      <c r="AG30" s="6" t="s">
        <v>30</v>
      </c>
      <c r="AH30" s="6" t="s">
        <v>31</v>
      </c>
      <c r="AI30" s="6" t="s">
        <v>32</v>
      </c>
      <c r="AJ30" s="6" t="s">
        <v>33</v>
      </c>
      <c r="AK30" s="6" t="s">
        <v>34</v>
      </c>
      <c r="AL30" s="6" t="s">
        <v>35</v>
      </c>
      <c r="AM30" s="6" t="s">
        <v>36</v>
      </c>
      <c r="AN30" s="6" t="s">
        <v>37</v>
      </c>
      <c r="AO30" s="6" t="s">
        <v>38</v>
      </c>
      <c r="AP30" s="6" t="s">
        <v>39</v>
      </c>
      <c r="AQ30" s="6" t="s">
        <v>40</v>
      </c>
      <c r="AR30" s="6" t="s">
        <v>41</v>
      </c>
      <c r="AS30" s="6" t="s">
        <v>42</v>
      </c>
      <c r="AT30" s="6" t="s">
        <v>43</v>
      </c>
      <c r="AU30" s="6" t="s">
        <v>44</v>
      </c>
      <c r="AV30" s="6" t="s">
        <v>45</v>
      </c>
      <c r="AW30" s="6" t="s">
        <v>46</v>
      </c>
      <c r="AX30" s="6" t="s">
        <v>47</v>
      </c>
      <c r="AY30" s="6" t="s">
        <v>48</v>
      </c>
      <c r="AZ30" s="6" t="s">
        <v>49</v>
      </c>
      <c r="BA30" s="6" t="s">
        <v>50</v>
      </c>
      <c r="BB30" s="6" t="s">
        <v>51</v>
      </c>
      <c r="BC30" s="6" t="s">
        <v>52</v>
      </c>
      <c r="BD30" s="6" t="s">
        <v>53</v>
      </c>
      <c r="BE30" s="6" t="s">
        <v>54</v>
      </c>
      <c r="BF30" s="6" t="s">
        <v>55</v>
      </c>
      <c r="BG30" s="6" t="s">
        <v>56</v>
      </c>
      <c r="BH30" s="6" t="s">
        <v>57</v>
      </c>
      <c r="BI30" s="6" t="s">
        <v>58</v>
      </c>
      <c r="BJ30" s="6" t="s">
        <v>59</v>
      </c>
      <c r="BK30" s="6" t="s">
        <v>60</v>
      </c>
      <c r="BL30" s="6" t="s">
        <v>61</v>
      </c>
      <c r="BM30" s="6" t="s">
        <v>62</v>
      </c>
      <c r="BN30" s="6" t="s">
        <v>63</v>
      </c>
      <c r="BO30" s="6" t="s">
        <v>64</v>
      </c>
      <c r="BP30" s="6" t="s">
        <v>65</v>
      </c>
      <c r="BQ30" s="6" t="s">
        <v>66</v>
      </c>
      <c r="BR30" s="6" t="s">
        <v>67</v>
      </c>
      <c r="BS30" s="6" t="s">
        <v>68</v>
      </c>
      <c r="BT30" s="6" t="s">
        <v>69</v>
      </c>
      <c r="BU30" s="6" t="s">
        <v>70</v>
      </c>
    </row>
    <row r="31" spans="1:73" x14ac:dyDescent="0.3">
      <c r="A31" s="42"/>
      <c r="B31" s="43"/>
      <c r="C31" s="6" t="s">
        <v>71</v>
      </c>
      <c r="D31" s="6" t="s">
        <v>71</v>
      </c>
      <c r="E31" s="6" t="s">
        <v>71</v>
      </c>
      <c r="F31" s="6" t="s">
        <v>71</v>
      </c>
      <c r="G31" s="6" t="s">
        <v>71</v>
      </c>
      <c r="H31" s="6" t="s">
        <v>71</v>
      </c>
      <c r="I31" s="6" t="s">
        <v>71</v>
      </c>
      <c r="J31" s="6" t="s">
        <v>71</v>
      </c>
      <c r="K31" s="6" t="s">
        <v>71</v>
      </c>
      <c r="L31" s="6" t="s">
        <v>71</v>
      </c>
      <c r="M31" s="6" t="s">
        <v>71</v>
      </c>
      <c r="N31" s="6" t="s">
        <v>71</v>
      </c>
      <c r="O31" s="6" t="s">
        <v>71</v>
      </c>
      <c r="P31" s="6" t="s">
        <v>71</v>
      </c>
      <c r="Q31" s="6" t="s">
        <v>71</v>
      </c>
      <c r="R31" s="6" t="s">
        <v>71</v>
      </c>
      <c r="S31" s="6" t="s">
        <v>71</v>
      </c>
      <c r="T31" s="6" t="s">
        <v>71</v>
      </c>
      <c r="U31" s="6" t="s">
        <v>71</v>
      </c>
      <c r="V31" s="6" t="s">
        <v>71</v>
      </c>
      <c r="W31" s="6" t="s">
        <v>71</v>
      </c>
      <c r="X31" s="6" t="s">
        <v>71</v>
      </c>
      <c r="Y31" s="6" t="s">
        <v>71</v>
      </c>
      <c r="Z31" s="6" t="s">
        <v>71</v>
      </c>
      <c r="AA31" s="6" t="s">
        <v>71</v>
      </c>
      <c r="AB31" s="6" t="s">
        <v>71</v>
      </c>
      <c r="AC31" s="6" t="s">
        <v>71</v>
      </c>
      <c r="AD31" s="6" t="s">
        <v>71</v>
      </c>
      <c r="AE31" s="6" t="s">
        <v>71</v>
      </c>
      <c r="AF31" s="6" t="s">
        <v>71</v>
      </c>
      <c r="AG31" s="6" t="s">
        <v>71</v>
      </c>
      <c r="AH31" s="6" t="s">
        <v>71</v>
      </c>
      <c r="AI31" s="6" t="s">
        <v>71</v>
      </c>
      <c r="AJ31" s="6" t="s">
        <v>71</v>
      </c>
      <c r="AK31" s="6" t="s">
        <v>71</v>
      </c>
      <c r="AL31" s="6" t="s">
        <v>71</v>
      </c>
      <c r="AM31" s="6" t="s">
        <v>71</v>
      </c>
      <c r="AN31" s="6" t="s">
        <v>71</v>
      </c>
      <c r="AO31" s="6" t="s">
        <v>71</v>
      </c>
      <c r="AP31" s="6" t="s">
        <v>71</v>
      </c>
      <c r="AQ31" s="6" t="s">
        <v>71</v>
      </c>
      <c r="AR31" s="6" t="s">
        <v>71</v>
      </c>
      <c r="AS31" s="6" t="s">
        <v>71</v>
      </c>
      <c r="AT31" s="6" t="s">
        <v>71</v>
      </c>
      <c r="AU31" s="6" t="s">
        <v>71</v>
      </c>
      <c r="AV31" s="6" t="s">
        <v>71</v>
      </c>
      <c r="AW31" s="6" t="s">
        <v>71</v>
      </c>
      <c r="AX31" s="6" t="s">
        <v>71</v>
      </c>
      <c r="AY31" s="6" t="s">
        <v>71</v>
      </c>
      <c r="AZ31" s="6" t="s">
        <v>71</v>
      </c>
      <c r="BA31" s="6" t="s">
        <v>71</v>
      </c>
      <c r="BB31" s="6" t="s">
        <v>71</v>
      </c>
      <c r="BC31" s="6" t="s">
        <v>71</v>
      </c>
      <c r="BD31" s="6" t="s">
        <v>71</v>
      </c>
      <c r="BE31" s="6" t="s">
        <v>71</v>
      </c>
      <c r="BF31" s="6" t="s">
        <v>71</v>
      </c>
      <c r="BG31" s="6" t="s">
        <v>71</v>
      </c>
      <c r="BH31" s="6" t="s">
        <v>71</v>
      </c>
      <c r="BI31" s="6" t="s">
        <v>71</v>
      </c>
      <c r="BJ31" s="6" t="s">
        <v>71</v>
      </c>
      <c r="BK31" s="6" t="s">
        <v>71</v>
      </c>
      <c r="BL31" s="6" t="s">
        <v>71</v>
      </c>
      <c r="BM31" s="6" t="s">
        <v>71</v>
      </c>
      <c r="BN31" s="6" t="s">
        <v>71</v>
      </c>
      <c r="BO31" s="6" t="s">
        <v>71</v>
      </c>
      <c r="BP31" s="6" t="s">
        <v>71</v>
      </c>
      <c r="BQ31" s="6" t="s">
        <v>71</v>
      </c>
      <c r="BR31" s="6" t="s">
        <v>71</v>
      </c>
      <c r="BS31" s="6" t="s">
        <v>71</v>
      </c>
      <c r="BT31" s="6" t="s">
        <v>71</v>
      </c>
      <c r="BU31" s="6" t="s">
        <v>71</v>
      </c>
    </row>
    <row r="32" spans="1:73" x14ac:dyDescent="0.3">
      <c r="A32" s="11" t="s">
        <v>86</v>
      </c>
      <c r="B32" s="43"/>
      <c r="C32" s="6">
        <v>0.01</v>
      </c>
      <c r="D32" s="6">
        <v>1</v>
      </c>
      <c r="E32" s="6">
        <v>2.5000000000000001E-2</v>
      </c>
      <c r="F32" s="6">
        <v>5.0000000000000001E-3</v>
      </c>
      <c r="G32" s="6">
        <v>5</v>
      </c>
      <c r="H32" s="6">
        <v>2.5000000000000001E-2</v>
      </c>
      <c r="I32" s="6">
        <v>0.01</v>
      </c>
      <c r="J32" s="6">
        <v>5.0000000000000001E-3</v>
      </c>
      <c r="K32" s="6">
        <v>10</v>
      </c>
      <c r="L32" s="6">
        <v>1</v>
      </c>
      <c r="M32" s="6">
        <v>0.01</v>
      </c>
      <c r="N32" s="6">
        <v>5.0000000000000001E-3</v>
      </c>
      <c r="O32" s="6">
        <v>2.5000000000000001E-2</v>
      </c>
      <c r="P32" s="6">
        <v>2.5000000000000001E-2</v>
      </c>
      <c r="Q32" s="6">
        <v>5.0000000000000001E-3</v>
      </c>
      <c r="R32" s="6">
        <v>2.5000000000000001E-2</v>
      </c>
      <c r="S32" s="6">
        <v>5.0000000000000001E-3</v>
      </c>
      <c r="T32" s="6">
        <v>5.0000000000000001E-3</v>
      </c>
      <c r="U32" s="6">
        <v>5.0000000000000001E-3</v>
      </c>
      <c r="V32" s="6">
        <v>0.25</v>
      </c>
      <c r="W32" s="6">
        <v>0.01</v>
      </c>
      <c r="X32" s="6">
        <v>5.0000000000000001E-3</v>
      </c>
      <c r="Y32" s="6">
        <v>0.05</v>
      </c>
      <c r="Z32" s="6">
        <v>5.0000000000000001E-3</v>
      </c>
      <c r="AA32" s="6">
        <v>0.01</v>
      </c>
      <c r="AB32" s="6">
        <v>5.0000000000000001E-3</v>
      </c>
      <c r="AC32" s="6">
        <v>2.5</v>
      </c>
      <c r="AD32" s="6">
        <v>5.0000000000000001E-3</v>
      </c>
      <c r="AE32" s="6">
        <v>1</v>
      </c>
      <c r="AF32" s="6">
        <v>5.0000000000000001E-3</v>
      </c>
      <c r="AG32" s="6">
        <v>0.1</v>
      </c>
      <c r="AH32" s="6">
        <v>5.0000000000000001E-3</v>
      </c>
      <c r="AI32" s="6">
        <v>0.5</v>
      </c>
      <c r="AJ32" s="6">
        <v>0.01</v>
      </c>
      <c r="AK32" s="6">
        <v>5.0000000000000001E-3</v>
      </c>
      <c r="AL32" s="6">
        <v>10</v>
      </c>
      <c r="AM32" s="6">
        <v>5.0000000000000001E-3</v>
      </c>
      <c r="AN32" s="6">
        <v>5.0000000000000001E-3</v>
      </c>
      <c r="AO32" s="6">
        <v>0.1</v>
      </c>
      <c r="AP32" s="6">
        <v>5.0000000000000001E-3</v>
      </c>
      <c r="AQ32" s="6">
        <v>1</v>
      </c>
      <c r="AR32" s="6">
        <v>0.01</v>
      </c>
      <c r="AS32" s="6">
        <v>5.0000000000000001E-3</v>
      </c>
      <c r="AT32" s="6">
        <v>5.0000000000000001E-3</v>
      </c>
      <c r="AU32" s="6">
        <v>5.0000000000000001E-3</v>
      </c>
      <c r="AV32" s="6">
        <v>2.5000000000000001E-2</v>
      </c>
      <c r="AW32" s="6">
        <v>5.0000000000000001E-4</v>
      </c>
      <c r="AX32" s="6">
        <v>0.02</v>
      </c>
      <c r="AY32" s="6">
        <v>5.0000000000000001E-3</v>
      </c>
      <c r="AZ32" s="6">
        <v>25</v>
      </c>
      <c r="BA32" s="6">
        <v>0.01</v>
      </c>
      <c r="BB32" s="6">
        <v>0.01</v>
      </c>
      <c r="BC32" s="6">
        <v>0.1</v>
      </c>
      <c r="BD32" s="6">
        <v>50</v>
      </c>
      <c r="BE32" s="6">
        <v>5.0000000000000001E-3</v>
      </c>
      <c r="BF32" s="6">
        <v>0.05</v>
      </c>
      <c r="BG32" s="6">
        <v>2.5000000000000001E-2</v>
      </c>
      <c r="BH32" s="6">
        <v>5.0000000000000001E-3</v>
      </c>
      <c r="BI32" s="6">
        <v>5.0000000000000001E-3</v>
      </c>
      <c r="BJ32" s="6">
        <v>0.01</v>
      </c>
      <c r="BK32" s="6">
        <v>5.0000000000000001E-3</v>
      </c>
      <c r="BL32" s="6">
        <v>0.05</v>
      </c>
      <c r="BM32" s="6">
        <v>5.0000000000000001E-3</v>
      </c>
      <c r="BN32" s="6">
        <v>5.0000000000000001E-3</v>
      </c>
      <c r="BO32" s="6">
        <v>5.0000000000000001E-3</v>
      </c>
      <c r="BP32" s="6">
        <v>0.01</v>
      </c>
      <c r="BQ32" s="6">
        <v>0.01</v>
      </c>
      <c r="BR32" s="6">
        <v>5.0000000000000001E-3</v>
      </c>
      <c r="BS32" s="6">
        <v>5.0000000000000001E-3</v>
      </c>
      <c r="BT32" s="6">
        <v>0.1</v>
      </c>
      <c r="BU32" s="6">
        <v>5.0000000000000001E-3</v>
      </c>
    </row>
    <row r="33" spans="1:73" x14ac:dyDescent="0.3">
      <c r="A33" s="9">
        <v>0</v>
      </c>
      <c r="B33" s="9">
        <v>250</v>
      </c>
      <c r="C33" s="10">
        <v>2.8E-3</v>
      </c>
      <c r="D33" s="10">
        <v>1.9</v>
      </c>
      <c r="E33" s="10">
        <v>0.28999999999999998</v>
      </c>
      <c r="F33" s="10">
        <v>0.44</v>
      </c>
      <c r="G33" s="10">
        <v>13</v>
      </c>
      <c r="H33" s="10">
        <v>1.3</v>
      </c>
      <c r="I33" s="10">
        <v>1.2E-2</v>
      </c>
      <c r="J33" s="10">
        <v>4.4000000000000002E-4</v>
      </c>
      <c r="K33" s="10" t="s">
        <v>72</v>
      </c>
      <c r="L33" s="10">
        <v>3300</v>
      </c>
      <c r="M33" s="10">
        <v>5.7999999999999996E-3</v>
      </c>
      <c r="N33" s="10">
        <v>2.5000000000000001E-3</v>
      </c>
      <c r="O33" s="10">
        <v>0.39</v>
      </c>
      <c r="P33" s="10" t="s">
        <v>73</v>
      </c>
      <c r="Q33" s="10">
        <v>0.13</v>
      </c>
      <c r="R33" s="10">
        <v>5.2999999999999999E-2</v>
      </c>
      <c r="S33" s="10">
        <v>8.4999999999999995E-4</v>
      </c>
      <c r="T33" s="10">
        <v>4.2999999999999999E-4</v>
      </c>
      <c r="U33" s="10">
        <v>7.6000000000000004E-4</v>
      </c>
      <c r="V33" s="10">
        <v>2.2999999999999998</v>
      </c>
      <c r="W33" s="10">
        <v>9.9000000000000008E-3</v>
      </c>
      <c r="X33" s="10">
        <v>2E-3</v>
      </c>
      <c r="Y33" s="10" t="s">
        <v>74</v>
      </c>
      <c r="Z33" s="10">
        <v>2.9E-4</v>
      </c>
      <c r="AA33" s="10">
        <v>5.4999999999999997E-3</v>
      </c>
      <c r="AB33" s="10">
        <v>1.9000000000000001E-4</v>
      </c>
      <c r="AC33" s="10">
        <v>0.27</v>
      </c>
      <c r="AD33" s="10">
        <v>1.7000000000000001E-4</v>
      </c>
      <c r="AE33" s="10">
        <v>1800</v>
      </c>
      <c r="AF33" s="10">
        <v>1.9E-3</v>
      </c>
      <c r="AG33" s="10">
        <v>0.28999999999999998</v>
      </c>
      <c r="AH33" s="10">
        <v>1.8000000000000001E-4</v>
      </c>
      <c r="AI33" s="10">
        <v>1500</v>
      </c>
      <c r="AJ33" s="10">
        <v>27</v>
      </c>
      <c r="AK33" s="10">
        <v>6.3E-2</v>
      </c>
      <c r="AL33" s="10">
        <v>840</v>
      </c>
      <c r="AM33" s="10">
        <v>2.3000000000000001E-4</v>
      </c>
      <c r="AN33" s="10">
        <v>8.5999999999999998E-4</v>
      </c>
      <c r="AO33" s="10">
        <v>8.2000000000000003E-2</v>
      </c>
      <c r="AP33" s="10">
        <v>0</v>
      </c>
      <c r="AQ33" s="10">
        <v>1.9</v>
      </c>
      <c r="AR33" s="10">
        <v>7.3000000000000001E-3</v>
      </c>
      <c r="AS33" s="10">
        <v>1.1000000000000001E-3</v>
      </c>
      <c r="AT33" s="10">
        <v>2.2000000000000001E-4</v>
      </c>
      <c r="AU33" s="10">
        <v>1.2999999999999999E-3</v>
      </c>
      <c r="AV33" s="10">
        <v>2.1</v>
      </c>
      <c r="AW33" s="10">
        <v>9.6000000000000002E-4</v>
      </c>
      <c r="AX33" s="10">
        <v>5.9000000000000003E-4</v>
      </c>
      <c r="AY33" s="10">
        <v>0</v>
      </c>
      <c r="AZ33" s="10">
        <v>5900</v>
      </c>
      <c r="BA33" s="10">
        <v>1.2</v>
      </c>
      <c r="BB33" s="10">
        <v>2.0999999999999999E-3</v>
      </c>
      <c r="BC33" s="10">
        <v>0.2</v>
      </c>
      <c r="BD33" s="10">
        <v>4000</v>
      </c>
      <c r="BE33" s="10">
        <v>0</v>
      </c>
      <c r="BF33" s="10">
        <v>0.13</v>
      </c>
      <c r="BG33" s="10">
        <v>14</v>
      </c>
      <c r="BH33" s="10">
        <v>1.2999999999999999E-4</v>
      </c>
      <c r="BI33" s="10">
        <v>0</v>
      </c>
      <c r="BJ33" s="10">
        <v>0.53</v>
      </c>
      <c r="BK33" s="10">
        <v>6.7000000000000002E-4</v>
      </c>
      <c r="BL33" s="10">
        <v>1.7999999999999999E-2</v>
      </c>
      <c r="BM33" s="10">
        <v>0.12</v>
      </c>
      <c r="BN33" s="10">
        <v>7.7999999999999999E-4</v>
      </c>
      <c r="BO33" s="10">
        <v>6.6E-3</v>
      </c>
      <c r="BP33" s="10">
        <v>0.16</v>
      </c>
      <c r="BQ33" s="10" t="s">
        <v>74</v>
      </c>
      <c r="BR33" s="10">
        <v>4.4000000000000003E-3</v>
      </c>
      <c r="BS33" s="10">
        <v>4.6000000000000001E-4</v>
      </c>
      <c r="BT33" s="10">
        <v>1.6</v>
      </c>
      <c r="BU33" s="10">
        <v>2.5000000000000001E-3</v>
      </c>
    </row>
    <row r="34" spans="1:73" x14ac:dyDescent="0.3">
      <c r="A34" s="9">
        <v>1</v>
      </c>
      <c r="B34" s="9">
        <v>250</v>
      </c>
      <c r="C34" s="10">
        <v>1.2999999999999999E-2</v>
      </c>
      <c r="D34" s="10">
        <v>21</v>
      </c>
      <c r="E34" s="10">
        <v>0.3</v>
      </c>
      <c r="F34" s="10">
        <v>5.0000000000000001E-3</v>
      </c>
      <c r="G34" s="10">
        <v>3.5</v>
      </c>
      <c r="H34" s="10">
        <v>0.73</v>
      </c>
      <c r="I34" s="10">
        <v>0.03</v>
      </c>
      <c r="J34" s="10">
        <v>1E-3</v>
      </c>
      <c r="K34" s="10">
        <v>3</v>
      </c>
      <c r="L34" s="10">
        <v>1700</v>
      </c>
      <c r="M34" s="10">
        <v>7.6E-3</v>
      </c>
      <c r="N34" s="10">
        <v>9.2999999999999992E-3</v>
      </c>
      <c r="O34" s="10">
        <v>0.43</v>
      </c>
      <c r="P34" s="10">
        <v>0</v>
      </c>
      <c r="Q34" s="10">
        <v>5.1999999999999998E-2</v>
      </c>
      <c r="R34" s="10">
        <v>0.13</v>
      </c>
      <c r="S34" s="10">
        <v>4.4000000000000002E-4</v>
      </c>
      <c r="T34" s="10">
        <v>1.1E-4</v>
      </c>
      <c r="U34" s="10">
        <v>1.4999999999999999E-4</v>
      </c>
      <c r="V34" s="10">
        <v>1.3</v>
      </c>
      <c r="W34" s="10">
        <v>0</v>
      </c>
      <c r="X34" s="10">
        <v>0</v>
      </c>
      <c r="Y34" s="10">
        <v>0</v>
      </c>
      <c r="Z34" s="10">
        <v>0</v>
      </c>
      <c r="AA34" s="10">
        <v>7.1000000000000004E-3</v>
      </c>
      <c r="AB34" s="10">
        <v>7.7000000000000004E-7</v>
      </c>
      <c r="AC34" s="10">
        <v>1.9</v>
      </c>
      <c r="AD34" s="10">
        <v>0</v>
      </c>
      <c r="AE34" s="10">
        <v>760</v>
      </c>
      <c r="AF34" s="10">
        <v>6.1000000000000004E-3</v>
      </c>
      <c r="AG34" s="10">
        <v>0.36</v>
      </c>
      <c r="AH34" s="10">
        <v>6.4000000000000005E-4</v>
      </c>
      <c r="AI34" s="10">
        <v>700</v>
      </c>
      <c r="AJ34" s="10">
        <v>17</v>
      </c>
      <c r="AK34" s="10">
        <v>2.0999999999999999E-3</v>
      </c>
      <c r="AL34" s="10">
        <v>280</v>
      </c>
      <c r="AM34" s="10">
        <v>0</v>
      </c>
      <c r="AN34" s="10">
        <v>6.1999999999999998E-3</v>
      </c>
      <c r="AO34" s="10">
        <v>0.31</v>
      </c>
      <c r="AP34" s="10">
        <v>0</v>
      </c>
      <c r="AQ34" s="10">
        <v>3.4</v>
      </c>
      <c r="AR34" s="10">
        <v>2.7E-2</v>
      </c>
      <c r="AS34" s="10">
        <v>1.9000000000000001E-4</v>
      </c>
      <c r="AT34" s="10">
        <v>1.9E-3</v>
      </c>
      <c r="AU34" s="10">
        <v>2.3E-3</v>
      </c>
      <c r="AV34" s="10">
        <v>1</v>
      </c>
      <c r="AW34" s="10">
        <v>2.5000000000000001E-4</v>
      </c>
      <c r="AX34" s="10">
        <v>2.1000000000000001E-2</v>
      </c>
      <c r="AY34" s="10">
        <v>2.3E-3</v>
      </c>
      <c r="AZ34" s="10">
        <v>3300</v>
      </c>
      <c r="BA34" s="10">
        <v>0.36</v>
      </c>
      <c r="BB34" s="10">
        <v>4.1999999999999997E-3</v>
      </c>
      <c r="BC34" s="10">
        <v>3.5000000000000003E-2</v>
      </c>
      <c r="BD34" s="10">
        <v>2900</v>
      </c>
      <c r="BE34" s="10">
        <v>1.4E-3</v>
      </c>
      <c r="BF34" s="10">
        <v>2.8000000000000001E-2</v>
      </c>
      <c r="BG34" s="10">
        <v>7.2</v>
      </c>
      <c r="BH34" s="10">
        <v>2.5000000000000001E-3</v>
      </c>
      <c r="BI34" s="10">
        <v>1.1000000000000001E-3</v>
      </c>
      <c r="BJ34" s="10">
        <v>0.7</v>
      </c>
      <c r="BK34" s="10">
        <v>5.9000000000000003E-4</v>
      </c>
      <c r="BL34" s="10">
        <v>1.6000000000000001E-4</v>
      </c>
      <c r="BM34" s="10">
        <v>6.2E-2</v>
      </c>
      <c r="BN34" s="10">
        <v>3.6000000000000002E-4</v>
      </c>
      <c r="BO34" s="10">
        <v>3.4000000000000002E-2</v>
      </c>
      <c r="BP34" s="10">
        <v>5.0999999999999997E-2</v>
      </c>
      <c r="BQ34" s="10">
        <v>5.1999999999999998E-3</v>
      </c>
      <c r="BR34" s="10">
        <v>8.0999999999999996E-3</v>
      </c>
      <c r="BS34" s="10">
        <v>4.6000000000000001E-4</v>
      </c>
      <c r="BT34" s="10">
        <v>0.28000000000000003</v>
      </c>
      <c r="BU34" s="10">
        <v>1.2999999999999999E-3</v>
      </c>
    </row>
    <row r="35" spans="1:73" x14ac:dyDescent="0.3">
      <c r="A35" s="9">
        <v>2</v>
      </c>
      <c r="B35" s="9">
        <v>250</v>
      </c>
      <c r="C35" s="10">
        <v>8.5000000000000006E-5</v>
      </c>
      <c r="D35" s="10">
        <v>2.7</v>
      </c>
      <c r="E35" s="10">
        <v>0.32</v>
      </c>
      <c r="F35" s="10">
        <v>1.9E-3</v>
      </c>
      <c r="G35" s="10">
        <v>3.6</v>
      </c>
      <c r="H35" s="10">
        <v>0.93</v>
      </c>
      <c r="I35" s="10">
        <v>1.4999999999999999E-2</v>
      </c>
      <c r="J35" s="10">
        <v>2.9E-4</v>
      </c>
      <c r="K35" s="10">
        <v>0.11</v>
      </c>
      <c r="L35" s="10">
        <v>1200</v>
      </c>
      <c r="M35" s="10">
        <v>2.4E-2</v>
      </c>
      <c r="N35" s="10">
        <v>1.1000000000000001E-3</v>
      </c>
      <c r="O35" s="10">
        <v>0.48</v>
      </c>
      <c r="P35" s="10">
        <v>0</v>
      </c>
      <c r="Q35" s="10">
        <v>3.7999999999999999E-2</v>
      </c>
      <c r="R35" s="10">
        <v>0.26</v>
      </c>
      <c r="S35" s="10">
        <v>3.5E-4</v>
      </c>
      <c r="T35" s="10">
        <v>2.5000000000000001E-3</v>
      </c>
      <c r="U35" s="10">
        <v>3.2000000000000002E-3</v>
      </c>
      <c r="V35" s="10">
        <v>4.4000000000000004</v>
      </c>
      <c r="W35" s="10">
        <v>0</v>
      </c>
      <c r="X35" s="10">
        <v>4.4000000000000003E-3</v>
      </c>
      <c r="Y35" s="10">
        <v>0</v>
      </c>
      <c r="Z35" s="10">
        <v>0</v>
      </c>
      <c r="AA35" s="10">
        <v>4.0000000000000001E-3</v>
      </c>
      <c r="AB35" s="10">
        <v>2.7999999999999998E-4</v>
      </c>
      <c r="AC35" s="10">
        <v>2.4</v>
      </c>
      <c r="AD35" s="10">
        <v>2.5999999999999998E-4</v>
      </c>
      <c r="AE35" s="10">
        <v>610</v>
      </c>
      <c r="AF35" s="10">
        <v>1.6000000000000001E-3</v>
      </c>
      <c r="AG35" s="10">
        <v>0.28999999999999998</v>
      </c>
      <c r="AH35" s="10">
        <v>2.2000000000000001E-4</v>
      </c>
      <c r="AI35" s="10">
        <v>480</v>
      </c>
      <c r="AJ35" s="10">
        <v>16</v>
      </c>
      <c r="AK35" s="10">
        <v>8.6000000000000003E-5</v>
      </c>
      <c r="AL35" s="10">
        <v>110</v>
      </c>
      <c r="AM35" s="10">
        <v>0</v>
      </c>
      <c r="AN35" s="10">
        <v>2.0999999999999999E-3</v>
      </c>
      <c r="AO35" s="10">
        <v>0.2</v>
      </c>
      <c r="AP35" s="10">
        <v>6.4000000000000005E-4</v>
      </c>
      <c r="AQ35" s="10">
        <v>0.59</v>
      </c>
      <c r="AR35" s="10">
        <v>2.3E-2</v>
      </c>
      <c r="AS35" s="10">
        <v>4.6800000000000001E-3</v>
      </c>
      <c r="AT35" s="10">
        <v>1.3999999999999999E-4</v>
      </c>
      <c r="AU35" s="10">
        <v>1.2E-2</v>
      </c>
      <c r="AV35" s="10">
        <v>0.85</v>
      </c>
      <c r="AW35" s="10">
        <v>9.2E-6</v>
      </c>
      <c r="AX35" s="10">
        <v>5.0000000000000001E-3</v>
      </c>
      <c r="AY35" s="10">
        <v>1.4E-3</v>
      </c>
      <c r="AZ35" s="10">
        <v>1700</v>
      </c>
      <c r="BA35" s="10">
        <v>0.36</v>
      </c>
      <c r="BB35" s="10">
        <v>1.9E-3</v>
      </c>
      <c r="BC35" s="10">
        <v>0.2</v>
      </c>
      <c r="BD35" s="10">
        <v>3100</v>
      </c>
      <c r="BE35" s="10">
        <v>9.2000000000000003E-4</v>
      </c>
      <c r="BF35" s="10">
        <v>3.5000000000000003E-2</v>
      </c>
      <c r="BG35" s="10">
        <v>6</v>
      </c>
      <c r="BH35" s="10">
        <v>1.16E-3</v>
      </c>
      <c r="BI35" s="10">
        <v>3.4000000000000002E-4</v>
      </c>
      <c r="BJ35" s="10">
        <v>1</v>
      </c>
      <c r="BK35" s="10">
        <v>0</v>
      </c>
      <c r="BL35" s="10">
        <v>2.5000000000000001E-2</v>
      </c>
      <c r="BM35" s="10">
        <v>4.1000000000000002E-2</v>
      </c>
      <c r="BN35" s="10">
        <v>2.7E-4</v>
      </c>
      <c r="BO35" s="10">
        <v>2.5999999999999999E-2</v>
      </c>
      <c r="BP35" s="10">
        <v>6.5000000000000002E-2</v>
      </c>
      <c r="BQ35" s="10">
        <v>5.1000000000000004E-3</v>
      </c>
      <c r="BR35" s="10">
        <v>3.0000000000000001E-3</v>
      </c>
      <c r="BS35" s="10">
        <v>7.3999999999999996E-5</v>
      </c>
      <c r="BT35" s="10">
        <v>2.1</v>
      </c>
      <c r="BU35" s="10">
        <v>4.7999999999999996E-3</v>
      </c>
    </row>
    <row r="36" spans="1:73" x14ac:dyDescent="0.3">
      <c r="A36" s="9">
        <v>3</v>
      </c>
      <c r="B36" s="9">
        <v>250</v>
      </c>
      <c r="C36" s="10">
        <v>7.2000000000000005E-4</v>
      </c>
      <c r="D36" s="10">
        <v>1.5</v>
      </c>
      <c r="E36" s="10">
        <v>0.21</v>
      </c>
      <c r="F36" s="10">
        <v>3.7000000000000002E-3</v>
      </c>
      <c r="G36" s="10">
        <v>0.68</v>
      </c>
      <c r="H36" s="10">
        <v>0.91</v>
      </c>
      <c r="I36" s="10">
        <v>1.4E-2</v>
      </c>
      <c r="J36" s="10">
        <v>4.6999999999999999E-4</v>
      </c>
      <c r="K36" s="10" t="s">
        <v>72</v>
      </c>
      <c r="L36" s="10">
        <v>1800</v>
      </c>
      <c r="M36" s="10">
        <v>7.4999999999999997E-3</v>
      </c>
      <c r="N36" s="10">
        <v>6.1000000000000004E-3</v>
      </c>
      <c r="O36" s="10">
        <v>0.65</v>
      </c>
      <c r="P36" s="10" t="s">
        <v>73</v>
      </c>
      <c r="Q36" s="10">
        <v>3.2000000000000001E-2</v>
      </c>
      <c r="R36" s="10">
        <v>0.76</v>
      </c>
      <c r="S36" s="10">
        <v>6.6E-4</v>
      </c>
      <c r="T36" s="10">
        <v>0</v>
      </c>
      <c r="U36" s="10">
        <v>1E-3</v>
      </c>
      <c r="V36" s="10">
        <v>1.2</v>
      </c>
      <c r="W36" s="10">
        <v>4.5999999999999999E-3</v>
      </c>
      <c r="X36" s="10">
        <v>0</v>
      </c>
      <c r="Y36" s="10" t="s">
        <v>74</v>
      </c>
      <c r="Z36" s="10">
        <v>0</v>
      </c>
      <c r="AA36" s="10">
        <v>1.0999999999999999E-2</v>
      </c>
      <c r="AB36" s="10">
        <v>3.8000000000000002E-5</v>
      </c>
      <c r="AC36" s="10">
        <v>0.23</v>
      </c>
      <c r="AD36" s="10">
        <v>6.6000000000000005E-5</v>
      </c>
      <c r="AE36" s="10">
        <v>650</v>
      </c>
      <c r="AF36" s="10">
        <v>3.7000000000000002E-3</v>
      </c>
      <c r="AG36" s="10">
        <v>0.23</v>
      </c>
      <c r="AH36" s="10">
        <v>1.1E-4</v>
      </c>
      <c r="AI36" s="10">
        <v>770</v>
      </c>
      <c r="AJ36" s="10">
        <v>23</v>
      </c>
      <c r="AK36" s="10">
        <v>6.7000000000000002E-3</v>
      </c>
      <c r="AL36" s="10">
        <v>100</v>
      </c>
      <c r="AM36" s="10">
        <v>3.5E-4</v>
      </c>
      <c r="AN36" s="10">
        <v>3.5000000000000001E-3</v>
      </c>
      <c r="AO36" s="10">
        <v>0.14000000000000001</v>
      </c>
      <c r="AP36" s="10">
        <v>2.1000000000000001E-4</v>
      </c>
      <c r="AQ36" s="10">
        <v>0.68</v>
      </c>
      <c r="AR36" s="10">
        <v>1.2E-2</v>
      </c>
      <c r="AS36" s="10">
        <v>0</v>
      </c>
      <c r="AT36" s="10">
        <v>5.9999999999999995E-4</v>
      </c>
      <c r="AU36" s="10">
        <v>1E-3</v>
      </c>
      <c r="AV36" s="10">
        <v>0.8</v>
      </c>
      <c r="AW36" s="10">
        <v>1.9000000000000001E-4</v>
      </c>
      <c r="AX36" s="10">
        <v>6.3000000000000003E-4</v>
      </c>
      <c r="AY36" s="10">
        <v>0</v>
      </c>
      <c r="AZ36" s="10">
        <v>1500</v>
      </c>
      <c r="BA36" s="10">
        <v>0.38</v>
      </c>
      <c r="BB36" s="10">
        <v>2.8999999999999998E-3</v>
      </c>
      <c r="BC36" s="10">
        <v>3.2000000000000001E-2</v>
      </c>
      <c r="BD36" s="10">
        <v>3700</v>
      </c>
      <c r="BE36" s="10">
        <v>4.2999999999999999E-4</v>
      </c>
      <c r="BF36" s="10">
        <v>7.0999999999999994E-2</v>
      </c>
      <c r="BG36" s="10">
        <v>7.7</v>
      </c>
      <c r="BH36" s="10">
        <v>3.1999999999999999E-5</v>
      </c>
      <c r="BI36" s="10">
        <v>0</v>
      </c>
      <c r="BJ36" s="10">
        <v>1.3</v>
      </c>
      <c r="BK36" s="10">
        <v>2.4000000000000001E-4</v>
      </c>
      <c r="BL36" s="10">
        <v>7.3000000000000001E-3</v>
      </c>
      <c r="BM36" s="10">
        <v>5.0999999999999997E-2</v>
      </c>
      <c r="BN36" s="10">
        <v>1.1000000000000001E-3</v>
      </c>
      <c r="BO36" s="10">
        <v>5.3999999999999999E-2</v>
      </c>
      <c r="BP36" s="10">
        <v>5.1999999999999998E-2</v>
      </c>
      <c r="BQ36" s="10" t="s">
        <v>74</v>
      </c>
      <c r="BR36" s="10">
        <v>4.4999999999999997E-3</v>
      </c>
      <c r="BS36" s="10">
        <v>1E-4</v>
      </c>
      <c r="BT36" s="10">
        <v>1.9</v>
      </c>
      <c r="BU36" s="10">
        <v>3.0999999999999999E-3</v>
      </c>
    </row>
    <row r="37" spans="1:73" x14ac:dyDescent="0.3">
      <c r="A37" s="9">
        <v>4</v>
      </c>
      <c r="B37" s="9">
        <v>250</v>
      </c>
      <c r="C37" s="10">
        <v>0</v>
      </c>
      <c r="D37" s="10">
        <v>2.5</v>
      </c>
      <c r="E37" s="10">
        <v>0.3</v>
      </c>
      <c r="F37" s="10">
        <v>3.0000000000000001E-3</v>
      </c>
      <c r="G37" s="10">
        <v>4.5</v>
      </c>
      <c r="H37" s="10">
        <v>0.83</v>
      </c>
      <c r="I37" s="10">
        <v>1.2E-2</v>
      </c>
      <c r="J37" s="10">
        <v>2.1000000000000001E-4</v>
      </c>
      <c r="K37" s="10">
        <v>0.24</v>
      </c>
      <c r="L37" s="10">
        <v>1300</v>
      </c>
      <c r="M37" s="10">
        <v>2.1999999999999999E-2</v>
      </c>
      <c r="N37" s="10">
        <v>1.8E-3</v>
      </c>
      <c r="O37" s="10">
        <v>0.55000000000000004</v>
      </c>
      <c r="P37" s="10">
        <v>4.7999999999999996E-3</v>
      </c>
      <c r="Q37" s="10">
        <v>2.8000000000000001E-2</v>
      </c>
      <c r="R37" s="10">
        <v>0.27</v>
      </c>
      <c r="S37" s="10">
        <v>1.1999999999999999E-3</v>
      </c>
      <c r="T37" s="10">
        <v>0</v>
      </c>
      <c r="U37" s="10">
        <v>1.9E-3</v>
      </c>
      <c r="V37" s="10">
        <v>4.3</v>
      </c>
      <c r="W37" s="10">
        <v>0</v>
      </c>
      <c r="X37" s="10">
        <v>3.2000000000000002E-3</v>
      </c>
      <c r="Y37" s="10">
        <v>0</v>
      </c>
      <c r="Z37" s="10">
        <v>0</v>
      </c>
      <c r="AA37" s="10">
        <v>1.0999999999999999E-2</v>
      </c>
      <c r="AB37" s="10">
        <v>1.6000000000000001E-4</v>
      </c>
      <c r="AC37" s="10">
        <v>1.8</v>
      </c>
      <c r="AD37" s="10">
        <v>0</v>
      </c>
      <c r="AE37" s="10">
        <v>530</v>
      </c>
      <c r="AF37" s="10">
        <v>2.7000000000000001E-3</v>
      </c>
      <c r="AG37" s="10">
        <v>0.26</v>
      </c>
      <c r="AH37" s="10">
        <v>2.3E-3</v>
      </c>
      <c r="AI37" s="10">
        <v>520</v>
      </c>
      <c r="AJ37" s="10">
        <v>18</v>
      </c>
      <c r="AK37" s="10">
        <v>5.1999999999999998E-3</v>
      </c>
      <c r="AL37" s="10">
        <v>91</v>
      </c>
      <c r="AM37" s="10">
        <v>1.3999999999999999E-4</v>
      </c>
      <c r="AN37" s="10">
        <v>2.3E-3</v>
      </c>
      <c r="AO37" s="10">
        <v>0.21</v>
      </c>
      <c r="AP37" s="10">
        <v>5.1999999999999995E-4</v>
      </c>
      <c r="AQ37" s="10">
        <v>1.9</v>
      </c>
      <c r="AR37" s="10">
        <v>5.4999999999999997E-3</v>
      </c>
      <c r="AS37" s="10">
        <v>5.7000000000000002E-3</v>
      </c>
      <c r="AT37" s="10">
        <v>5.6999999999999998E-4</v>
      </c>
      <c r="AU37" s="10">
        <v>1.6E-2</v>
      </c>
      <c r="AV37" s="10">
        <v>0.72</v>
      </c>
      <c r="AW37" s="10">
        <v>0</v>
      </c>
      <c r="AX37" s="10">
        <v>3.8999999999999998E-3</v>
      </c>
      <c r="AY37" s="10">
        <v>0</v>
      </c>
      <c r="AZ37" s="10">
        <v>1200</v>
      </c>
      <c r="BA37" s="10">
        <v>0.33</v>
      </c>
      <c r="BB37" s="10">
        <v>2.3E-3</v>
      </c>
      <c r="BC37" s="10">
        <v>1.0999999999999999E-2</v>
      </c>
      <c r="BD37" s="10">
        <v>3300</v>
      </c>
      <c r="BE37" s="10">
        <v>4.4999999999999999E-4</v>
      </c>
      <c r="BF37" s="10">
        <v>3.3000000000000002E-2</v>
      </c>
      <c r="BG37" s="10">
        <v>6.3</v>
      </c>
      <c r="BH37" s="10">
        <v>4.4000000000000002E-4</v>
      </c>
      <c r="BI37" s="10">
        <v>8.4000000000000003E-4</v>
      </c>
      <c r="BJ37" s="10">
        <v>1.5</v>
      </c>
      <c r="BK37" s="10">
        <v>0</v>
      </c>
      <c r="BL37" s="10">
        <v>0.03</v>
      </c>
      <c r="BM37" s="10">
        <v>0.04</v>
      </c>
      <c r="BN37" s="10">
        <v>1.9000000000000001E-4</v>
      </c>
      <c r="BO37" s="10">
        <v>3.6999999999999998E-2</v>
      </c>
      <c r="BP37" s="10">
        <v>0.05</v>
      </c>
      <c r="BQ37" s="10">
        <v>0</v>
      </c>
      <c r="BR37" s="10">
        <v>2.5999999999999999E-3</v>
      </c>
      <c r="BS37" s="10">
        <v>0</v>
      </c>
      <c r="BT37" s="10">
        <v>1.3</v>
      </c>
      <c r="BU37" s="10">
        <v>7.9000000000000008E-3</v>
      </c>
    </row>
    <row r="38" spans="1:73" x14ac:dyDescent="0.3">
      <c r="A38" s="9">
        <v>5</v>
      </c>
      <c r="B38" s="9">
        <v>250</v>
      </c>
      <c r="C38" s="10">
        <v>2.8999999999999998E-3</v>
      </c>
      <c r="D38" s="10">
        <v>1.1000000000000001</v>
      </c>
      <c r="E38" s="10">
        <v>8.8999999999999996E-2</v>
      </c>
      <c r="F38" s="10">
        <v>3.0000000000000001E-3</v>
      </c>
      <c r="G38" s="10">
        <v>2.9</v>
      </c>
      <c r="H38" s="10">
        <v>1.2</v>
      </c>
      <c r="I38" s="10">
        <v>1.6E-2</v>
      </c>
      <c r="J38" s="10">
        <v>1.5E-3</v>
      </c>
      <c r="K38" s="10" t="s">
        <v>72</v>
      </c>
      <c r="L38" s="10">
        <v>1400</v>
      </c>
      <c r="M38" s="10">
        <v>1.0999999999999999E-2</v>
      </c>
      <c r="N38" s="10">
        <v>7.6E-3</v>
      </c>
      <c r="O38" s="10">
        <v>0.56999999999999995</v>
      </c>
      <c r="P38" s="10" t="s">
        <v>73</v>
      </c>
      <c r="Q38" s="10">
        <v>2.5999999999999999E-2</v>
      </c>
      <c r="R38" s="10">
        <v>1.3</v>
      </c>
      <c r="S38" s="10">
        <v>1.1999999999999999E-3</v>
      </c>
      <c r="T38" s="10">
        <v>3.6999999999999999E-4</v>
      </c>
      <c r="U38" s="10">
        <v>8.0000000000000004E-4</v>
      </c>
      <c r="V38" s="10">
        <v>1.8</v>
      </c>
      <c r="W38" s="10">
        <v>1.4E-3</v>
      </c>
      <c r="X38" s="10">
        <v>8.0999999999999996E-4</v>
      </c>
      <c r="Y38" s="10" t="s">
        <v>74</v>
      </c>
      <c r="Z38" s="10">
        <v>0</v>
      </c>
      <c r="AA38" s="10">
        <v>1.2999999999999999E-2</v>
      </c>
      <c r="AB38" s="10">
        <v>1.7000000000000001E-4</v>
      </c>
      <c r="AC38" s="10">
        <v>0.21</v>
      </c>
      <c r="AD38" s="10">
        <v>1.6000000000000001E-4</v>
      </c>
      <c r="AE38" s="10">
        <v>490</v>
      </c>
      <c r="AF38" s="10">
        <v>3.5000000000000001E-3</v>
      </c>
      <c r="AG38" s="10">
        <v>0.21</v>
      </c>
      <c r="AH38" s="10">
        <v>1.9000000000000001E-4</v>
      </c>
      <c r="AI38" s="10">
        <v>550</v>
      </c>
      <c r="AJ38" s="10">
        <v>18</v>
      </c>
      <c r="AK38" s="10">
        <v>0</v>
      </c>
      <c r="AL38" s="10">
        <v>20</v>
      </c>
      <c r="AM38" s="10">
        <v>2.9999999999999997E-4</v>
      </c>
      <c r="AN38" s="10">
        <v>3.7000000000000002E-3</v>
      </c>
      <c r="AO38" s="10">
        <v>0.12</v>
      </c>
      <c r="AP38" s="10">
        <v>1.3999999999999999E-4</v>
      </c>
      <c r="AQ38" s="10">
        <v>0.9</v>
      </c>
      <c r="AR38" s="10">
        <v>2.8000000000000001E-2</v>
      </c>
      <c r="AS38" s="10">
        <v>1.8000000000000001E-4</v>
      </c>
      <c r="AT38" s="10">
        <v>1.1999999999999999E-3</v>
      </c>
      <c r="AU38" s="10">
        <v>9.7000000000000005E-4</v>
      </c>
      <c r="AV38" s="10">
        <v>0.61</v>
      </c>
      <c r="AW38" s="10">
        <v>2.9E-5</v>
      </c>
      <c r="AX38" s="10">
        <v>7.7999999999999999E-4</v>
      </c>
      <c r="AY38" s="10">
        <v>0</v>
      </c>
      <c r="AZ38" s="10">
        <v>1500</v>
      </c>
      <c r="BA38" s="10">
        <v>0.19</v>
      </c>
      <c r="BB38" s="10">
        <v>3.8999999999999998E-3</v>
      </c>
      <c r="BC38" s="10">
        <v>7.2999999999999995E-2</v>
      </c>
      <c r="BD38" s="10">
        <v>2200</v>
      </c>
      <c r="BE38" s="10">
        <v>1.1000000000000001E-3</v>
      </c>
      <c r="BF38" s="10">
        <v>2.5000000000000001E-2</v>
      </c>
      <c r="BG38" s="10">
        <v>5.9</v>
      </c>
      <c r="BH38" s="10">
        <v>8.2999999999999998E-5</v>
      </c>
      <c r="BI38" s="10">
        <v>0</v>
      </c>
      <c r="BJ38" s="10">
        <v>1.1000000000000001</v>
      </c>
      <c r="BK38" s="10">
        <v>3.6999999999999999E-4</v>
      </c>
      <c r="BL38" s="10">
        <v>0</v>
      </c>
      <c r="BM38" s="10">
        <v>3.9E-2</v>
      </c>
      <c r="BN38" s="10">
        <v>1.2999999999999999E-3</v>
      </c>
      <c r="BO38" s="10">
        <v>3.3000000000000002E-2</v>
      </c>
      <c r="BP38" s="10">
        <v>2.5000000000000001E-2</v>
      </c>
      <c r="BQ38" s="10" t="s">
        <v>74</v>
      </c>
      <c r="BR38" s="10">
        <v>4.8999999999999998E-3</v>
      </c>
      <c r="BS38" s="10">
        <v>0</v>
      </c>
      <c r="BT38" s="10">
        <v>6.9</v>
      </c>
      <c r="BU38" s="10">
        <v>5.1999999999999998E-3</v>
      </c>
    </row>
    <row r="39" spans="1:73" x14ac:dyDescent="0.3">
      <c r="A39" s="9">
        <v>6</v>
      </c>
      <c r="B39" s="9">
        <v>250</v>
      </c>
      <c r="C39" s="10">
        <v>1.0999999999999999E-2</v>
      </c>
      <c r="D39" s="10">
        <v>2</v>
      </c>
      <c r="E39" s="10">
        <v>0.14000000000000001</v>
      </c>
      <c r="F39" s="10">
        <v>3.0000000000000001E-3</v>
      </c>
      <c r="G39" s="10">
        <v>1.4</v>
      </c>
      <c r="H39" s="10">
        <v>0.99</v>
      </c>
      <c r="I39" s="10">
        <v>1.6E-2</v>
      </c>
      <c r="J39" s="10">
        <v>5.8999999999999999E-3</v>
      </c>
      <c r="K39" s="10">
        <v>0</v>
      </c>
      <c r="L39" s="10">
        <v>1200</v>
      </c>
      <c r="M39" s="10">
        <v>2.4E-2</v>
      </c>
      <c r="N39" s="10">
        <v>1.2999999999999999E-2</v>
      </c>
      <c r="O39" s="10">
        <v>0.73</v>
      </c>
      <c r="P39" s="10">
        <v>7.3999999999999996E-2</v>
      </c>
      <c r="Q39" s="10">
        <v>3.5999999999999997E-2</v>
      </c>
      <c r="R39" s="10">
        <v>0.55000000000000004</v>
      </c>
      <c r="S39" s="10">
        <v>1.8E-3</v>
      </c>
      <c r="T39" s="10">
        <v>1.8E-3</v>
      </c>
      <c r="U39" s="10">
        <v>2E-3</v>
      </c>
      <c r="V39" s="10">
        <v>4.5</v>
      </c>
      <c r="W39" s="10">
        <v>0</v>
      </c>
      <c r="X39" s="10">
        <v>1.1999999999999999E-3</v>
      </c>
      <c r="Y39" s="10">
        <v>4.2000000000000003E-2</v>
      </c>
      <c r="Z39" s="10">
        <v>0</v>
      </c>
      <c r="AA39" s="10">
        <v>5.7999999999999996E-3</v>
      </c>
      <c r="AB39" s="10">
        <v>4.8999999999999998E-5</v>
      </c>
      <c r="AC39" s="10">
        <v>1.9</v>
      </c>
      <c r="AD39" s="10">
        <v>0</v>
      </c>
      <c r="AE39" s="10">
        <v>390</v>
      </c>
      <c r="AF39" s="10">
        <v>7.1999999999999998E-3</v>
      </c>
      <c r="AG39" s="10">
        <v>0.27</v>
      </c>
      <c r="AH39" s="10">
        <v>1.2E-4</v>
      </c>
      <c r="AI39" s="10">
        <v>510</v>
      </c>
      <c r="AJ39" s="10">
        <v>21</v>
      </c>
      <c r="AK39" s="10">
        <v>4.1999999999999997E-3</v>
      </c>
      <c r="AL39" s="10">
        <v>43</v>
      </c>
      <c r="AM39" s="10">
        <v>0</v>
      </c>
      <c r="AN39" s="10">
        <v>0.01</v>
      </c>
      <c r="AO39" s="10">
        <v>0.21</v>
      </c>
      <c r="AP39" s="10">
        <v>1.2999999999999999E-3</v>
      </c>
      <c r="AQ39" s="10">
        <v>1.2</v>
      </c>
      <c r="AR39" s="10">
        <v>2.5999999999999999E-2</v>
      </c>
      <c r="AS39" s="10">
        <v>5.1999999999999998E-3</v>
      </c>
      <c r="AT39" s="10">
        <v>2.2000000000000001E-3</v>
      </c>
      <c r="AU39" s="10">
        <v>4.7999999999999996E-3</v>
      </c>
      <c r="AV39" s="10">
        <v>0.76</v>
      </c>
      <c r="AW39" s="10">
        <v>1.3999999999999999E-4</v>
      </c>
      <c r="AX39" s="10">
        <v>3.8E-3</v>
      </c>
      <c r="AY39" s="10">
        <v>3.6999999999999999E-4</v>
      </c>
      <c r="AZ39" s="10">
        <v>2000</v>
      </c>
      <c r="BA39" s="10">
        <v>0.18</v>
      </c>
      <c r="BB39" s="10">
        <v>0</v>
      </c>
      <c r="BC39" s="10">
        <v>8.6999999999999994E-2</v>
      </c>
      <c r="BD39" s="10">
        <v>2100</v>
      </c>
      <c r="BE39" s="10">
        <v>1.1999999999999999E-3</v>
      </c>
      <c r="BF39" s="10">
        <v>1.7999999999999999E-2</v>
      </c>
      <c r="BG39" s="10">
        <v>6.5</v>
      </c>
      <c r="BH39" s="10">
        <v>4.7999999999999996E-4</v>
      </c>
      <c r="BI39" s="10">
        <v>1.1000000000000001E-3</v>
      </c>
      <c r="BJ39" s="10">
        <v>1.4</v>
      </c>
      <c r="BK39" s="10">
        <v>1.2999999999999999E-3</v>
      </c>
      <c r="BL39" s="10">
        <v>0.02</v>
      </c>
      <c r="BM39" s="10">
        <v>4.5999999999999999E-2</v>
      </c>
      <c r="BN39" s="10">
        <v>9.2999999999999997E-5</v>
      </c>
      <c r="BO39" s="10">
        <v>0.04</v>
      </c>
      <c r="BP39" s="10">
        <v>0.04</v>
      </c>
      <c r="BQ39" s="10">
        <v>2.5000000000000001E-3</v>
      </c>
      <c r="BR39" s="10">
        <v>5.1999999999999998E-3</v>
      </c>
      <c r="BS39" s="10">
        <v>0</v>
      </c>
      <c r="BT39" s="10">
        <v>1.5</v>
      </c>
      <c r="BU39" s="10">
        <v>7.7000000000000002E-3</v>
      </c>
    </row>
    <row r="40" spans="1:73" x14ac:dyDescent="0.3">
      <c r="A40" s="9">
        <v>7</v>
      </c>
      <c r="B40" s="9">
        <v>215</v>
      </c>
      <c r="C40" s="10">
        <v>1.0999999999999999E-2</v>
      </c>
      <c r="D40" s="10">
        <v>4.9000000000000004</v>
      </c>
      <c r="E40" s="10">
        <v>0.18</v>
      </c>
      <c r="F40" s="10">
        <v>2.9999999999999997E-4</v>
      </c>
      <c r="G40" s="10">
        <v>1.8</v>
      </c>
      <c r="H40" s="10">
        <v>1.2</v>
      </c>
      <c r="I40" s="10">
        <v>2.5999999999999999E-2</v>
      </c>
      <c r="J40" s="10">
        <v>4.4999999999999997E-3</v>
      </c>
      <c r="K40" s="10">
        <v>0.43</v>
      </c>
      <c r="L40" s="10">
        <v>1700</v>
      </c>
      <c r="M40" s="10">
        <v>3.1E-2</v>
      </c>
      <c r="N40" s="10">
        <v>2.7E-2</v>
      </c>
      <c r="O40" s="10">
        <v>0.91</v>
      </c>
      <c r="P40" s="10">
        <v>1.6E-2</v>
      </c>
      <c r="Q40" s="10">
        <v>4.7E-2</v>
      </c>
      <c r="R40" s="10">
        <v>0.72</v>
      </c>
      <c r="S40" s="10">
        <v>2.8999999999999998E-3</v>
      </c>
      <c r="T40" s="10">
        <v>1.6999999999999999E-3</v>
      </c>
      <c r="U40" s="10">
        <v>2E-3</v>
      </c>
      <c r="V40" s="10">
        <v>7.1</v>
      </c>
      <c r="W40" s="10">
        <v>0</v>
      </c>
      <c r="X40" s="10">
        <v>1.8E-3</v>
      </c>
      <c r="Y40" s="10">
        <v>0</v>
      </c>
      <c r="Z40" s="10">
        <v>8.0999999999999996E-4</v>
      </c>
      <c r="AA40" s="10">
        <v>6.0000000000000001E-3</v>
      </c>
      <c r="AB40" s="10">
        <v>4.4999999999999999E-4</v>
      </c>
      <c r="AC40" s="10">
        <v>2.2999999999999998</v>
      </c>
      <c r="AD40" s="10">
        <v>0</v>
      </c>
      <c r="AE40" s="10">
        <v>570</v>
      </c>
      <c r="AF40" s="10">
        <v>1.6E-2</v>
      </c>
      <c r="AG40" s="10">
        <v>0.4</v>
      </c>
      <c r="AH40" s="10">
        <v>2E-3</v>
      </c>
      <c r="AI40" s="10">
        <v>700</v>
      </c>
      <c r="AJ40" s="10">
        <v>28</v>
      </c>
      <c r="AK40" s="10">
        <v>7.3000000000000001E-3</v>
      </c>
      <c r="AL40" s="10">
        <v>54</v>
      </c>
      <c r="AM40" s="10">
        <v>3.4000000000000002E-4</v>
      </c>
      <c r="AN40" s="10">
        <v>1.7000000000000001E-2</v>
      </c>
      <c r="AO40" s="10">
        <v>0.28999999999999998</v>
      </c>
      <c r="AP40" s="10">
        <v>1.4E-3</v>
      </c>
      <c r="AQ40" s="10">
        <v>3</v>
      </c>
      <c r="AR40" s="10">
        <v>0.03</v>
      </c>
      <c r="AS40" s="10">
        <v>6.1000000000000004E-3</v>
      </c>
      <c r="AT40" s="10">
        <v>3.0999999999999999E-3</v>
      </c>
      <c r="AU40" s="10">
        <v>5.0000000000000001E-3</v>
      </c>
      <c r="AV40" s="10">
        <v>0.97</v>
      </c>
      <c r="AW40" s="10">
        <v>1.0000000000000001E-5</v>
      </c>
      <c r="AX40" s="10">
        <v>3.5000000000000001E-3</v>
      </c>
      <c r="AY40" s="10">
        <v>6.6E-4</v>
      </c>
      <c r="AZ40" s="10">
        <v>2300</v>
      </c>
      <c r="BA40" s="10">
        <v>0.36</v>
      </c>
      <c r="BB40" s="10">
        <v>7.7999999999999996E-3</v>
      </c>
      <c r="BC40" s="10">
        <v>0.45</v>
      </c>
      <c r="BD40" s="10">
        <v>2900</v>
      </c>
      <c r="BE40" s="10">
        <v>1.4E-3</v>
      </c>
      <c r="BF40" s="10">
        <v>0.13</v>
      </c>
      <c r="BG40" s="10">
        <v>8.6999999999999993</v>
      </c>
      <c r="BH40" s="10">
        <v>3.3199999999999999E-4</v>
      </c>
      <c r="BI40" s="10">
        <v>1E-3</v>
      </c>
      <c r="BJ40" s="10">
        <v>1.8</v>
      </c>
      <c r="BK40" s="10">
        <v>1.4E-3</v>
      </c>
      <c r="BL40" s="10">
        <v>0</v>
      </c>
      <c r="BM40" s="10">
        <v>5.8999999999999997E-2</v>
      </c>
      <c r="BN40" s="10">
        <v>8.9999999999999998E-4</v>
      </c>
      <c r="BO40" s="10">
        <v>7.2999999999999995E-2</v>
      </c>
      <c r="BP40" s="10">
        <v>0.04</v>
      </c>
      <c r="BQ40" s="10">
        <v>3.2000000000000002E-3</v>
      </c>
      <c r="BR40" s="10">
        <v>1.2999999999999999E-2</v>
      </c>
      <c r="BS40" s="10">
        <v>0</v>
      </c>
      <c r="BT40" s="10">
        <v>11</v>
      </c>
      <c r="BU40" s="10">
        <v>1.7999999999999999E-2</v>
      </c>
    </row>
    <row r="41" spans="1:73" x14ac:dyDescent="0.3">
      <c r="A41" s="9">
        <v>8</v>
      </c>
      <c r="B41" s="9">
        <v>215</v>
      </c>
      <c r="C41" s="10">
        <v>8.0999999999999996E-3</v>
      </c>
      <c r="D41" s="10">
        <v>2.5</v>
      </c>
      <c r="E41" s="10">
        <v>0.13</v>
      </c>
      <c r="F41" s="10">
        <v>4.0000000000000002E-4</v>
      </c>
      <c r="G41" s="10">
        <v>12</v>
      </c>
      <c r="H41" s="10">
        <v>1.3</v>
      </c>
      <c r="I41" s="10">
        <v>6.7000000000000004E-2</v>
      </c>
      <c r="J41" s="10">
        <v>5.1000000000000004E-3</v>
      </c>
      <c r="K41" s="10">
        <v>0</v>
      </c>
      <c r="L41" s="10">
        <v>2000</v>
      </c>
      <c r="M41" s="10">
        <v>1.4999999999999999E-2</v>
      </c>
      <c r="N41" s="10">
        <v>3.7999999999999999E-2</v>
      </c>
      <c r="O41" s="10">
        <v>1.1000000000000001</v>
      </c>
      <c r="P41" s="10">
        <v>7.7000000000000002E-3</v>
      </c>
      <c r="Q41" s="10">
        <v>0.23</v>
      </c>
      <c r="R41" s="10">
        <v>0.18</v>
      </c>
      <c r="S41" s="10">
        <v>3.5999999999999999E-3</v>
      </c>
      <c r="T41" s="10">
        <v>3.4000000000000002E-4</v>
      </c>
      <c r="U41" s="10">
        <v>1.2999999999999999E-3</v>
      </c>
      <c r="V41" s="10">
        <v>3.8</v>
      </c>
      <c r="W41" s="10">
        <v>0</v>
      </c>
      <c r="X41" s="10">
        <v>3.0999999999999999E-3</v>
      </c>
      <c r="Y41" s="10">
        <v>1.4999999999999999E-2</v>
      </c>
      <c r="Z41" s="10">
        <v>2.4000000000000001E-4</v>
      </c>
      <c r="AA41" s="10">
        <v>8.6999999999999994E-3</v>
      </c>
      <c r="AB41" s="10">
        <v>5.8E-4</v>
      </c>
      <c r="AC41" s="10">
        <v>1</v>
      </c>
      <c r="AD41" s="10">
        <v>4.4000000000000002E-4</v>
      </c>
      <c r="AE41" s="10">
        <v>780</v>
      </c>
      <c r="AF41" s="10">
        <v>2.4E-2</v>
      </c>
      <c r="AG41" s="10">
        <v>0.62</v>
      </c>
      <c r="AH41" s="10">
        <v>9.0000000000000006E-5</v>
      </c>
      <c r="AI41" s="10">
        <v>850</v>
      </c>
      <c r="AJ41" s="10">
        <v>34</v>
      </c>
      <c r="AK41" s="10">
        <v>4.8999999999999998E-4</v>
      </c>
      <c r="AL41" s="10">
        <v>41</v>
      </c>
      <c r="AM41" s="10">
        <v>3.3E-4</v>
      </c>
      <c r="AN41" s="10">
        <v>2.3E-2</v>
      </c>
      <c r="AO41" s="10">
        <v>0.3</v>
      </c>
      <c r="AP41" s="10">
        <v>0</v>
      </c>
      <c r="AQ41" s="10">
        <v>7.9</v>
      </c>
      <c r="AR41" s="10">
        <v>8.0000000000000002E-3</v>
      </c>
      <c r="AS41" s="10">
        <v>5.0000000000000001E-4</v>
      </c>
      <c r="AT41" s="10">
        <v>4.0000000000000001E-3</v>
      </c>
      <c r="AU41" s="10">
        <v>3.5E-4</v>
      </c>
      <c r="AV41" s="10">
        <v>2.4</v>
      </c>
      <c r="AW41" s="10">
        <v>2.9E-5</v>
      </c>
      <c r="AX41" s="10">
        <v>0</v>
      </c>
      <c r="AY41" s="10">
        <v>1.2999999999999999E-3</v>
      </c>
      <c r="AZ41" s="10">
        <v>4000</v>
      </c>
      <c r="BA41" s="10">
        <v>0.24</v>
      </c>
      <c r="BB41" s="10">
        <v>2.4E-2</v>
      </c>
      <c r="BC41" s="10">
        <v>0.09</v>
      </c>
      <c r="BD41" s="10">
        <v>2100</v>
      </c>
      <c r="BE41" s="10">
        <v>3.5000000000000001E-3</v>
      </c>
      <c r="BF41" s="10">
        <v>4.5999999999999999E-2</v>
      </c>
      <c r="BG41" s="10">
        <v>8.6999999999999993</v>
      </c>
      <c r="BH41" s="10">
        <v>1E-3</v>
      </c>
      <c r="BI41" s="10">
        <v>4.2000000000000002E-4</v>
      </c>
      <c r="BJ41" s="10">
        <v>1.1000000000000001</v>
      </c>
      <c r="BK41" s="10">
        <v>1.1999999999999999E-3</v>
      </c>
      <c r="BL41" s="10">
        <v>0.43</v>
      </c>
      <c r="BM41" s="10">
        <v>0.1</v>
      </c>
      <c r="BN41" s="10">
        <v>6.7999999999999999E-5</v>
      </c>
      <c r="BO41" s="10">
        <v>6.8000000000000005E-2</v>
      </c>
      <c r="BP41" s="10">
        <v>4.5999999999999999E-2</v>
      </c>
      <c r="BQ41" s="10">
        <v>4.4000000000000003E-3</v>
      </c>
      <c r="BR41" s="10">
        <v>2.1000000000000001E-2</v>
      </c>
      <c r="BS41" s="10">
        <v>1.4E-3</v>
      </c>
      <c r="BT41" s="10">
        <v>1</v>
      </c>
      <c r="BU41" s="10">
        <v>7.6E-3</v>
      </c>
    </row>
    <row r="42" spans="1:73" x14ac:dyDescent="0.3">
      <c r="A42" s="9">
        <v>9</v>
      </c>
      <c r="B42" s="9">
        <v>215</v>
      </c>
      <c r="C42" s="10">
        <v>6.4000000000000003E-3</v>
      </c>
      <c r="D42" s="10">
        <v>11</v>
      </c>
      <c r="E42" s="10">
        <v>0.15</v>
      </c>
      <c r="F42" s="10">
        <v>1E-3</v>
      </c>
      <c r="G42" s="10">
        <v>22</v>
      </c>
      <c r="H42" s="10">
        <v>3.1</v>
      </c>
      <c r="I42" s="10">
        <v>0.12</v>
      </c>
      <c r="J42" s="10">
        <v>3.3E-3</v>
      </c>
      <c r="K42" s="10">
        <v>0</v>
      </c>
      <c r="L42" s="10">
        <v>4100</v>
      </c>
      <c r="M42" s="10">
        <v>2.9000000000000001E-2</v>
      </c>
      <c r="N42" s="10">
        <v>0.12</v>
      </c>
      <c r="O42" s="10">
        <v>2.7</v>
      </c>
      <c r="P42" s="10">
        <v>5.1999999999999998E-2</v>
      </c>
      <c r="Q42" s="10">
        <v>0.31</v>
      </c>
      <c r="R42" s="10">
        <v>0.71</v>
      </c>
      <c r="S42" s="10">
        <v>8.3999999999999995E-3</v>
      </c>
      <c r="T42" s="10">
        <v>4.5999999999999999E-3</v>
      </c>
      <c r="U42" s="10">
        <v>2.5999999999999999E-3</v>
      </c>
      <c r="V42" s="10">
        <v>14</v>
      </c>
      <c r="W42" s="10">
        <v>8.7000000000000001E-4</v>
      </c>
      <c r="X42" s="10">
        <v>9.1999999999999998E-3</v>
      </c>
      <c r="Y42" s="10">
        <v>0</v>
      </c>
      <c r="Z42" s="10">
        <v>2.5999999999999998E-4</v>
      </c>
      <c r="AA42" s="10">
        <v>1.4E-2</v>
      </c>
      <c r="AB42" s="10">
        <v>1.9E-3</v>
      </c>
      <c r="AC42" s="10">
        <v>2.8</v>
      </c>
      <c r="AD42" s="10">
        <v>1.2999999999999999E-4</v>
      </c>
      <c r="AE42" s="10">
        <v>840</v>
      </c>
      <c r="AF42" s="10">
        <v>8.5000000000000006E-2</v>
      </c>
      <c r="AG42" s="10">
        <v>1.1000000000000001</v>
      </c>
      <c r="AH42" s="10">
        <v>2.9E-4</v>
      </c>
      <c r="AI42" s="10">
        <v>1700</v>
      </c>
      <c r="AJ42" s="10">
        <v>73</v>
      </c>
      <c r="AK42" s="10">
        <v>6.6E-3</v>
      </c>
      <c r="AL42" s="10">
        <v>54</v>
      </c>
      <c r="AM42" s="10">
        <v>3.8999999999999999E-4</v>
      </c>
      <c r="AN42" s="10">
        <v>4.9000000000000002E-2</v>
      </c>
      <c r="AO42" s="10">
        <v>0.42</v>
      </c>
      <c r="AP42" s="10">
        <v>1.2999999999999999E-4</v>
      </c>
      <c r="AQ42" s="10">
        <v>19</v>
      </c>
      <c r="AR42" s="10">
        <v>6.3E-2</v>
      </c>
      <c r="AS42" s="10">
        <v>9.1E-4</v>
      </c>
      <c r="AT42" s="10">
        <v>1.2E-2</v>
      </c>
      <c r="AU42" s="10">
        <v>0</v>
      </c>
      <c r="AV42" s="10">
        <v>3.2</v>
      </c>
      <c r="AW42" s="10">
        <v>9.2999999999999997E-5</v>
      </c>
      <c r="AX42" s="10">
        <v>0</v>
      </c>
      <c r="AY42" s="10">
        <v>8.1999999999999998E-4</v>
      </c>
      <c r="AZ42" s="10">
        <v>7500</v>
      </c>
      <c r="BA42" s="10">
        <v>0.14000000000000001</v>
      </c>
      <c r="BB42" s="10">
        <v>2.8000000000000001E-2</v>
      </c>
      <c r="BC42" s="10">
        <v>0.1</v>
      </c>
      <c r="BD42" s="10">
        <v>2500</v>
      </c>
      <c r="BE42" s="10">
        <v>6.3E-3</v>
      </c>
      <c r="BF42" s="10">
        <v>0.2</v>
      </c>
      <c r="BG42" s="10">
        <v>19</v>
      </c>
      <c r="BH42" s="10">
        <v>9.6666666666666654E-5</v>
      </c>
      <c r="BI42" s="10">
        <v>1.1999999999999999E-3</v>
      </c>
      <c r="BJ42" s="10">
        <v>1.6</v>
      </c>
      <c r="BK42" s="10">
        <v>6.2E-4</v>
      </c>
      <c r="BL42" s="10">
        <v>0</v>
      </c>
      <c r="BM42" s="10">
        <v>0.14000000000000001</v>
      </c>
      <c r="BN42" s="10">
        <v>5.9999999999999995E-4</v>
      </c>
      <c r="BO42" s="10">
        <v>9.7000000000000003E-2</v>
      </c>
      <c r="BP42" s="10">
        <v>3.6999999999999998E-2</v>
      </c>
      <c r="BQ42" s="10">
        <v>6.0000000000000001E-3</v>
      </c>
      <c r="BR42" s="10">
        <v>7.6999999999999999E-2</v>
      </c>
      <c r="BS42" s="10">
        <v>1.6999999999999999E-3</v>
      </c>
      <c r="BT42" s="10">
        <v>3.8</v>
      </c>
      <c r="BU42" s="10">
        <v>7.6E-3</v>
      </c>
    </row>
    <row r="43" spans="1:73" x14ac:dyDescent="0.3">
      <c r="A43" s="9">
        <v>10</v>
      </c>
      <c r="B43" s="9">
        <v>215</v>
      </c>
      <c r="C43" s="10">
        <v>1.9E-3</v>
      </c>
      <c r="D43" s="10">
        <v>28</v>
      </c>
      <c r="E43" s="10">
        <v>3.1E-2</v>
      </c>
      <c r="F43" s="10">
        <v>6.9999999999999999E-4</v>
      </c>
      <c r="G43" s="10">
        <v>46</v>
      </c>
      <c r="H43" s="10">
        <v>31</v>
      </c>
      <c r="I43" s="10">
        <v>0.17</v>
      </c>
      <c r="J43" s="10">
        <v>3.0000000000000001E-3</v>
      </c>
      <c r="K43" s="10">
        <v>0</v>
      </c>
      <c r="L43" s="10">
        <v>5900</v>
      </c>
      <c r="M43" s="10">
        <v>5.2999999999999999E-2</v>
      </c>
      <c r="N43" s="10">
        <v>0.21</v>
      </c>
      <c r="O43" s="10">
        <v>4.8</v>
      </c>
      <c r="P43" s="10">
        <v>5.1000000000000004E-3</v>
      </c>
      <c r="Q43" s="10">
        <v>0.14000000000000001</v>
      </c>
      <c r="R43" s="10">
        <v>1.4</v>
      </c>
      <c r="S43" s="10">
        <v>1.4E-2</v>
      </c>
      <c r="T43" s="10">
        <v>7.7999999999999996E-3</v>
      </c>
      <c r="U43" s="10">
        <v>4.7000000000000002E-3</v>
      </c>
      <c r="V43" s="10">
        <v>19</v>
      </c>
      <c r="W43" s="10">
        <v>8.5999999999999998E-4</v>
      </c>
      <c r="X43" s="10">
        <v>1.4E-2</v>
      </c>
      <c r="Y43" s="10">
        <v>0</v>
      </c>
      <c r="Z43" s="10">
        <v>1.6999999999999999E-3</v>
      </c>
      <c r="AA43" s="10">
        <v>1.2E-2</v>
      </c>
      <c r="AB43" s="10">
        <v>2.3E-3</v>
      </c>
      <c r="AC43" s="10">
        <v>0.7</v>
      </c>
      <c r="AD43" s="10">
        <v>6.0999999999999999E-5</v>
      </c>
      <c r="AE43" s="10">
        <v>820</v>
      </c>
      <c r="AF43" s="10">
        <v>0.14000000000000001</v>
      </c>
      <c r="AG43" s="10">
        <v>0.98</v>
      </c>
      <c r="AH43" s="10">
        <v>3.4000000000000002E-4</v>
      </c>
      <c r="AI43" s="10">
        <v>2600</v>
      </c>
      <c r="AJ43" s="10">
        <v>120</v>
      </c>
      <c r="AK43" s="10">
        <v>3.5000000000000003E-2</v>
      </c>
      <c r="AL43" s="10">
        <v>84</v>
      </c>
      <c r="AM43" s="10">
        <v>3.2000000000000003E-4</v>
      </c>
      <c r="AN43" s="10">
        <v>7.0999999999999994E-2</v>
      </c>
      <c r="AO43" s="10">
        <v>0.97</v>
      </c>
      <c r="AP43" s="10">
        <v>5.0000000000000001E-4</v>
      </c>
      <c r="AQ43" s="10">
        <v>5.3</v>
      </c>
      <c r="AR43" s="10">
        <v>5.6000000000000001E-2</v>
      </c>
      <c r="AS43" s="10">
        <v>4.7999999999999996E-3</v>
      </c>
      <c r="AT43" s="10">
        <v>2.1000000000000001E-2</v>
      </c>
      <c r="AU43" s="10">
        <v>1.1E-4</v>
      </c>
      <c r="AV43" s="10">
        <v>2.4</v>
      </c>
      <c r="AW43" s="10">
        <v>0</v>
      </c>
      <c r="AX43" s="10">
        <v>0</v>
      </c>
      <c r="AY43" s="10">
        <v>0</v>
      </c>
      <c r="AZ43" s="10">
        <v>11000</v>
      </c>
      <c r="BA43" s="10">
        <v>0.08</v>
      </c>
      <c r="BB43" s="10">
        <v>8.6999999999999994E-3</v>
      </c>
      <c r="BC43" s="10">
        <v>0.26</v>
      </c>
      <c r="BD43" s="10">
        <v>3400</v>
      </c>
      <c r="BE43" s="10">
        <v>1.4999999999999999E-2</v>
      </c>
      <c r="BF43" s="10">
        <v>0.02</v>
      </c>
      <c r="BG43" s="10">
        <v>27</v>
      </c>
      <c r="BH43" s="10">
        <v>1E-3</v>
      </c>
      <c r="BI43" s="10">
        <v>2.5999999999999999E-3</v>
      </c>
      <c r="BJ43" s="10">
        <v>1.7</v>
      </c>
      <c r="BK43" s="10">
        <v>5.8E-4</v>
      </c>
      <c r="BL43" s="10">
        <v>0.02</v>
      </c>
      <c r="BM43" s="10">
        <v>9.9000000000000005E-2</v>
      </c>
      <c r="BN43" s="10">
        <v>1.1000000000000001E-3</v>
      </c>
      <c r="BO43" s="10">
        <v>9.2999999999999999E-2</v>
      </c>
      <c r="BP43" s="10">
        <v>2.3E-2</v>
      </c>
      <c r="BQ43" s="10">
        <v>3.5999999999999999E-3</v>
      </c>
      <c r="BR43" s="10">
        <v>0.16</v>
      </c>
      <c r="BS43" s="10">
        <v>3.2000000000000002E-3</v>
      </c>
      <c r="BT43" s="10">
        <v>38</v>
      </c>
      <c r="BU43" s="10">
        <v>0.11</v>
      </c>
    </row>
    <row r="44" spans="1:73" x14ac:dyDescent="0.3">
      <c r="A44" s="9">
        <v>11</v>
      </c>
      <c r="B44" s="9">
        <v>105</v>
      </c>
      <c r="C44" s="10">
        <v>2.2999999999999998</v>
      </c>
      <c r="D44" s="10">
        <v>3300</v>
      </c>
      <c r="E44" s="10">
        <v>3.9</v>
      </c>
      <c r="F44" s="10">
        <v>0.76</v>
      </c>
      <c r="G44" s="10">
        <v>34</v>
      </c>
      <c r="H44" s="10">
        <v>410</v>
      </c>
      <c r="I44" s="10">
        <v>3.7</v>
      </c>
      <c r="J44" s="10">
        <v>1.7</v>
      </c>
      <c r="K44" s="10">
        <v>0</v>
      </c>
      <c r="L44" s="10">
        <v>45000</v>
      </c>
      <c r="M44" s="10">
        <v>1.4</v>
      </c>
      <c r="N44" s="10">
        <v>110</v>
      </c>
      <c r="O44" s="10">
        <v>99</v>
      </c>
      <c r="P44" s="10">
        <v>9.1999999999999993</v>
      </c>
      <c r="Q44" s="10">
        <v>0.44</v>
      </c>
      <c r="R44" s="10">
        <v>860</v>
      </c>
      <c r="S44" s="10">
        <v>13</v>
      </c>
      <c r="T44" s="10">
        <v>7.2</v>
      </c>
      <c r="U44" s="10">
        <v>3.2</v>
      </c>
      <c r="V44" s="10">
        <v>60000</v>
      </c>
      <c r="W44" s="10">
        <v>0.24</v>
      </c>
      <c r="X44" s="10">
        <v>14</v>
      </c>
      <c r="Y44" s="10">
        <v>0.74</v>
      </c>
      <c r="Z44" s="10">
        <v>0.4</v>
      </c>
      <c r="AA44" s="10">
        <v>0.53</v>
      </c>
      <c r="AB44" s="10">
        <v>2.7</v>
      </c>
      <c r="AC44" s="10">
        <v>6.8</v>
      </c>
      <c r="AD44" s="10">
        <v>2.0000000000000001E-4</v>
      </c>
      <c r="AE44" s="10">
        <v>1200</v>
      </c>
      <c r="AF44" s="10">
        <v>68</v>
      </c>
      <c r="AG44" s="10">
        <v>0.94</v>
      </c>
      <c r="AH44" s="10">
        <v>0.47</v>
      </c>
      <c r="AI44" s="10">
        <v>11000</v>
      </c>
      <c r="AJ44" s="10">
        <v>320</v>
      </c>
      <c r="AK44" s="10">
        <v>84</v>
      </c>
      <c r="AL44" s="10">
        <v>1300000</v>
      </c>
      <c r="AM44" s="10">
        <v>0.7</v>
      </c>
      <c r="AN44" s="10">
        <v>73</v>
      </c>
      <c r="AO44" s="10">
        <v>15</v>
      </c>
      <c r="AP44" s="10">
        <v>3.8999999999999998E-3</v>
      </c>
      <c r="AQ44" s="10">
        <v>1600</v>
      </c>
      <c r="AR44" s="10">
        <v>24</v>
      </c>
      <c r="AS44" s="10" t="s">
        <v>77</v>
      </c>
      <c r="AT44" s="10">
        <v>16</v>
      </c>
      <c r="AU44" s="10">
        <v>1.2999999999999999E-2</v>
      </c>
      <c r="AV44" s="10">
        <v>2.8</v>
      </c>
      <c r="AW44" s="10">
        <v>0.17</v>
      </c>
      <c r="AX44" s="10">
        <v>0.01</v>
      </c>
      <c r="AY44" s="10">
        <v>1E-3</v>
      </c>
      <c r="AZ44" s="10">
        <v>300000</v>
      </c>
      <c r="BA44" s="10">
        <v>1.2</v>
      </c>
      <c r="BB44" s="10">
        <v>5.5</v>
      </c>
      <c r="BC44" s="10">
        <v>13</v>
      </c>
      <c r="BD44" s="10">
        <v>790000</v>
      </c>
      <c r="BE44" s="10">
        <v>14</v>
      </c>
      <c r="BF44" s="10">
        <v>0.13</v>
      </c>
      <c r="BG44" s="10">
        <v>200</v>
      </c>
      <c r="BH44" s="10">
        <v>7.6000000000000004E-4</v>
      </c>
      <c r="BI44" s="10">
        <v>2</v>
      </c>
      <c r="BJ44" s="10">
        <v>170</v>
      </c>
      <c r="BK44" s="10">
        <v>1.7</v>
      </c>
      <c r="BL44" s="10">
        <v>120</v>
      </c>
      <c r="BM44" s="10">
        <v>0.49</v>
      </c>
      <c r="BN44" s="10">
        <v>0.8</v>
      </c>
      <c r="BO44" s="10">
        <v>22</v>
      </c>
      <c r="BP44" s="10">
        <v>39</v>
      </c>
      <c r="BQ44" s="10">
        <v>11</v>
      </c>
      <c r="BR44" s="10">
        <v>85</v>
      </c>
      <c r="BS44" s="10">
        <v>4</v>
      </c>
      <c r="BT44" s="10">
        <v>150</v>
      </c>
      <c r="BU44" s="10">
        <v>15</v>
      </c>
    </row>
    <row r="45" spans="1:73" x14ac:dyDescent="0.3">
      <c r="A45" s="9">
        <v>12</v>
      </c>
      <c r="B45" s="9">
        <v>105</v>
      </c>
      <c r="C45" s="10">
        <v>2</v>
      </c>
      <c r="D45" s="10">
        <v>1100</v>
      </c>
      <c r="E45" s="10">
        <v>12</v>
      </c>
      <c r="F45" s="10">
        <v>0.08</v>
      </c>
      <c r="G45" s="10">
        <v>44</v>
      </c>
      <c r="H45" s="10">
        <v>300</v>
      </c>
      <c r="I45" s="10">
        <v>0.42</v>
      </c>
      <c r="J45" s="10">
        <v>0.83</v>
      </c>
      <c r="K45" s="10">
        <v>4</v>
      </c>
      <c r="L45" s="10">
        <v>11000</v>
      </c>
      <c r="M45" s="10">
        <v>0.36</v>
      </c>
      <c r="N45" s="10">
        <v>13</v>
      </c>
      <c r="O45" s="10">
        <v>11</v>
      </c>
      <c r="P45" s="10">
        <v>7.3</v>
      </c>
      <c r="Q45" s="10">
        <v>0.26</v>
      </c>
      <c r="R45" s="10">
        <v>100</v>
      </c>
      <c r="S45" s="10">
        <v>1.6</v>
      </c>
      <c r="T45" s="10">
        <v>0.88</v>
      </c>
      <c r="U45" s="10">
        <v>0.33</v>
      </c>
      <c r="V45" s="10">
        <v>7100</v>
      </c>
      <c r="W45" s="10">
        <v>0.23</v>
      </c>
      <c r="X45" s="10">
        <v>1.7</v>
      </c>
      <c r="Y45" s="10">
        <v>1.4</v>
      </c>
      <c r="Z45" s="10">
        <v>0.52</v>
      </c>
      <c r="AA45" s="10">
        <v>0.51</v>
      </c>
      <c r="AB45" s="10">
        <v>0.33</v>
      </c>
      <c r="AC45" s="10">
        <v>5.5</v>
      </c>
      <c r="AD45" s="10">
        <v>5.9999999999999995E-4</v>
      </c>
      <c r="AE45" s="10">
        <v>1800</v>
      </c>
      <c r="AF45" s="10">
        <v>9.1999999999999993</v>
      </c>
      <c r="AG45" s="10">
        <v>1.6</v>
      </c>
      <c r="AH45" s="10">
        <v>7.6999999999999999E-2</v>
      </c>
      <c r="AI45" s="10">
        <v>2100</v>
      </c>
      <c r="AJ45" s="10">
        <v>43</v>
      </c>
      <c r="AK45" s="10">
        <v>14</v>
      </c>
      <c r="AL45" s="10">
        <v>3900000</v>
      </c>
      <c r="AM45" s="10">
        <v>0.46</v>
      </c>
      <c r="AN45" s="10">
        <v>8.8000000000000007</v>
      </c>
      <c r="AO45" s="10">
        <v>7.2</v>
      </c>
      <c r="AP45" s="10">
        <v>2.5000000000000001E-2</v>
      </c>
      <c r="AQ45" s="10">
        <v>950</v>
      </c>
      <c r="AR45" s="10">
        <v>3.6</v>
      </c>
      <c r="AS45" s="10">
        <v>0.2</v>
      </c>
      <c r="AT45" s="10">
        <v>2</v>
      </c>
      <c r="AU45" s="10">
        <v>8.8999999999999999E-3</v>
      </c>
      <c r="AV45" s="10">
        <v>2.7</v>
      </c>
      <c r="AW45" s="10">
        <v>1.9E-2</v>
      </c>
      <c r="AX45" s="10">
        <v>8.6999999999999994E-3</v>
      </c>
      <c r="AY45" s="10">
        <v>3.0000000000000001E-3</v>
      </c>
      <c r="AZ45" s="10">
        <v>47000</v>
      </c>
      <c r="BA45" s="10">
        <v>1.8</v>
      </c>
      <c r="BB45" s="10">
        <v>0.93</v>
      </c>
      <c r="BC45" s="10">
        <v>2.1</v>
      </c>
      <c r="BD45" s="10">
        <v>3000000</v>
      </c>
      <c r="BE45" s="10">
        <v>1.6</v>
      </c>
      <c r="BF45" s="10">
        <v>0.12</v>
      </c>
      <c r="BG45" s="10">
        <v>45</v>
      </c>
      <c r="BH45" s="10">
        <v>1.4E-2</v>
      </c>
      <c r="BI45" s="10">
        <v>0.25</v>
      </c>
      <c r="BJ45" s="10">
        <v>90</v>
      </c>
      <c r="BK45" s="10">
        <v>0.61</v>
      </c>
      <c r="BL45" s="10">
        <v>140</v>
      </c>
      <c r="BM45" s="10">
        <v>4.4999999999999998E-2</v>
      </c>
      <c r="BN45" s="10">
        <v>0.1</v>
      </c>
      <c r="BO45" s="10">
        <v>2.4</v>
      </c>
      <c r="BP45" s="10">
        <v>19</v>
      </c>
      <c r="BQ45" s="10">
        <v>9.3000000000000007</v>
      </c>
      <c r="BR45" s="10">
        <v>11</v>
      </c>
      <c r="BS45" s="10">
        <v>0.56999999999999995</v>
      </c>
      <c r="BT45" s="10">
        <v>51</v>
      </c>
      <c r="BU45" s="10">
        <v>16</v>
      </c>
    </row>
    <row r="46" spans="1:73" x14ac:dyDescent="0.3">
      <c r="A46" s="9">
        <v>13</v>
      </c>
      <c r="B46" s="9">
        <v>105</v>
      </c>
      <c r="C46" s="10">
        <v>5.7000000000000002E-3</v>
      </c>
      <c r="D46" s="10">
        <v>950</v>
      </c>
      <c r="E46" s="10">
        <v>6.1</v>
      </c>
      <c r="F46" s="10">
        <v>3.3E-3</v>
      </c>
      <c r="G46" s="10">
        <v>14</v>
      </c>
      <c r="H46" s="10">
        <v>22</v>
      </c>
      <c r="I46" s="10">
        <v>0.19</v>
      </c>
      <c r="J46" s="10">
        <v>0.37</v>
      </c>
      <c r="K46" s="10">
        <v>3.6</v>
      </c>
      <c r="L46" s="10">
        <v>5500</v>
      </c>
      <c r="M46" s="10">
        <v>0.94</v>
      </c>
      <c r="N46" s="10">
        <v>5.8</v>
      </c>
      <c r="O46" s="10">
        <v>3.2</v>
      </c>
      <c r="P46" s="10">
        <v>6.8</v>
      </c>
      <c r="Q46" s="10">
        <v>0.44</v>
      </c>
      <c r="R46" s="10">
        <v>25</v>
      </c>
      <c r="S46" s="10">
        <v>0.59</v>
      </c>
      <c r="T46" s="10">
        <v>0.38</v>
      </c>
      <c r="U46" s="10">
        <v>0.14000000000000001</v>
      </c>
      <c r="V46" s="10">
        <v>2100</v>
      </c>
      <c r="W46" s="10">
        <v>0.24</v>
      </c>
      <c r="X46" s="10">
        <v>0.56999999999999995</v>
      </c>
      <c r="Y46" s="10">
        <v>0</v>
      </c>
      <c r="Z46" s="10">
        <v>0.57999999999999996</v>
      </c>
      <c r="AA46" s="10">
        <v>1.2999999999999999E-2</v>
      </c>
      <c r="AB46" s="10">
        <v>0.12</v>
      </c>
      <c r="AC46" s="10">
        <v>6.6</v>
      </c>
      <c r="AD46" s="10">
        <v>2.0000000000000001E-4</v>
      </c>
      <c r="AE46" s="10">
        <v>1700</v>
      </c>
      <c r="AF46" s="10">
        <v>4.0999999999999996</v>
      </c>
      <c r="AG46" s="10">
        <v>3.2</v>
      </c>
      <c r="AH46" s="10">
        <v>4.2000000000000003E-2</v>
      </c>
      <c r="AI46" s="10">
        <v>550</v>
      </c>
      <c r="AJ46" s="10">
        <v>12</v>
      </c>
      <c r="AK46" s="10">
        <v>4.0999999999999996</v>
      </c>
      <c r="AL46" s="10">
        <v>3800000</v>
      </c>
      <c r="AM46" s="10">
        <v>0.69</v>
      </c>
      <c r="AN46" s="10">
        <v>4.3</v>
      </c>
      <c r="AO46" s="10">
        <v>5.9</v>
      </c>
      <c r="AP46" s="10">
        <v>1.2E-2</v>
      </c>
      <c r="AQ46" s="10">
        <v>430</v>
      </c>
      <c r="AR46" s="10">
        <v>1.6</v>
      </c>
      <c r="AS46" s="10">
        <v>0.06</v>
      </c>
      <c r="AT46" s="10">
        <v>1</v>
      </c>
      <c r="AU46" s="10">
        <v>3.0000000000000001E-3</v>
      </c>
      <c r="AV46" s="10">
        <v>2.9</v>
      </c>
      <c r="AW46" s="10">
        <v>5.0000000000000001E-3</v>
      </c>
      <c r="AX46" s="10">
        <v>4.4999999999999997E-3</v>
      </c>
      <c r="AY46" s="10">
        <v>0</v>
      </c>
      <c r="AZ46" s="10">
        <v>17000</v>
      </c>
      <c r="BA46" s="10">
        <v>1.8</v>
      </c>
      <c r="BB46" s="10">
        <v>0.39</v>
      </c>
      <c r="BC46" s="10">
        <v>1.6</v>
      </c>
      <c r="BD46" s="10">
        <v>3200000</v>
      </c>
      <c r="BE46" s="10">
        <v>1.3</v>
      </c>
      <c r="BF46" s="10">
        <v>0.15</v>
      </c>
      <c r="BG46" s="10">
        <v>27</v>
      </c>
      <c r="BH46" s="10">
        <v>5.1000000000000004E-3</v>
      </c>
      <c r="BI46" s="10">
        <v>8.7999999999999995E-2</v>
      </c>
      <c r="BJ46" s="10">
        <v>93</v>
      </c>
      <c r="BK46" s="10">
        <v>0.49</v>
      </c>
      <c r="BL46" s="10">
        <v>180</v>
      </c>
      <c r="BM46" s="10">
        <v>8.2000000000000007E-3</v>
      </c>
      <c r="BN46" s="10">
        <v>4.8000000000000001E-2</v>
      </c>
      <c r="BO46" s="10">
        <v>1.9</v>
      </c>
      <c r="BP46" s="10">
        <v>7.3</v>
      </c>
      <c r="BQ46" s="10">
        <v>3.1</v>
      </c>
      <c r="BR46" s="10">
        <v>4.0999999999999996</v>
      </c>
      <c r="BS46" s="10">
        <v>0.28999999999999998</v>
      </c>
      <c r="BT46" s="10">
        <v>9.8000000000000007</v>
      </c>
      <c r="BU46" s="10">
        <v>15</v>
      </c>
    </row>
    <row r="47" spans="1:73" x14ac:dyDescent="0.3">
      <c r="A47" s="9">
        <v>14</v>
      </c>
      <c r="B47" s="9">
        <v>168</v>
      </c>
      <c r="C47" s="10">
        <v>0.42</v>
      </c>
      <c r="D47" s="10">
        <v>36</v>
      </c>
      <c r="E47" s="10">
        <v>1.1000000000000001</v>
      </c>
      <c r="F47" s="10">
        <v>7.1999999999999995E-2</v>
      </c>
      <c r="G47" s="10">
        <v>6.9</v>
      </c>
      <c r="H47" s="10">
        <v>1.5</v>
      </c>
      <c r="I47" s="10">
        <v>1.2999999999999999E-2</v>
      </c>
      <c r="J47" s="10">
        <v>6.4000000000000001E-2</v>
      </c>
      <c r="K47" s="10">
        <v>0.28999999999999998</v>
      </c>
      <c r="L47" s="10">
        <v>360</v>
      </c>
      <c r="M47" s="10">
        <v>6.6E-3</v>
      </c>
      <c r="N47" s="10">
        <v>1</v>
      </c>
      <c r="O47" s="10">
        <v>0.73</v>
      </c>
      <c r="P47" s="10">
        <v>0.64</v>
      </c>
      <c r="Q47" s="10">
        <v>3.6999999999999998E-2</v>
      </c>
      <c r="R47" s="10">
        <v>3.9</v>
      </c>
      <c r="S47" s="10">
        <v>0.11</v>
      </c>
      <c r="T47" s="10">
        <v>6.4000000000000001E-2</v>
      </c>
      <c r="U47" s="10">
        <v>2.5999999999999999E-2</v>
      </c>
      <c r="V47" s="10">
        <v>280</v>
      </c>
      <c r="W47" s="10">
        <v>2.1999999999999999E-2</v>
      </c>
      <c r="X47" s="10">
        <v>0.12</v>
      </c>
      <c r="Y47" s="10">
        <v>0.2</v>
      </c>
      <c r="Z47" s="10">
        <v>7.0000000000000007E-2</v>
      </c>
      <c r="AA47" s="10">
        <v>0.09</v>
      </c>
      <c r="AB47" s="10">
        <v>2.1999999999999999E-2</v>
      </c>
      <c r="AC47" s="10">
        <v>2.1</v>
      </c>
      <c r="AD47" s="10">
        <v>-8.1000000000000004E-6</v>
      </c>
      <c r="AE47" s="10">
        <v>210</v>
      </c>
      <c r="AF47" s="10">
        <v>0.56999999999999995</v>
      </c>
      <c r="AG47" s="10">
        <v>0.88</v>
      </c>
      <c r="AH47" s="10">
        <v>4.4000000000000003E-3</v>
      </c>
      <c r="AI47" s="10">
        <v>93</v>
      </c>
      <c r="AJ47" s="10">
        <v>2.5</v>
      </c>
      <c r="AK47" s="10">
        <v>0.6</v>
      </c>
      <c r="AL47" s="10">
        <v>320000</v>
      </c>
      <c r="AM47" s="10">
        <v>0.22</v>
      </c>
      <c r="AN47" s="10">
        <v>0.62</v>
      </c>
      <c r="AO47" s="10">
        <v>0.36</v>
      </c>
      <c r="AP47" s="10">
        <v>1E-4</v>
      </c>
      <c r="AQ47" s="10">
        <v>100</v>
      </c>
      <c r="AR47" s="10">
        <v>0.12</v>
      </c>
      <c r="AS47" s="10">
        <v>-1.1E-4</v>
      </c>
      <c r="AT47" s="10">
        <v>0.14000000000000001</v>
      </c>
      <c r="AU47" s="10">
        <v>1.1999999999999999E-3</v>
      </c>
      <c r="AV47" s="10">
        <v>0.37</v>
      </c>
      <c r="AW47" s="10">
        <v>6.7000000000000002E-5</v>
      </c>
      <c r="AX47" s="10">
        <v>-6.8999999999999999E-3</v>
      </c>
      <c r="AY47" s="10">
        <v>1.4999999999999999E-4</v>
      </c>
      <c r="AZ47" s="10">
        <v>2700</v>
      </c>
      <c r="BA47" s="10">
        <v>0.36</v>
      </c>
      <c r="BB47" s="10">
        <v>5.6000000000000001E-2</v>
      </c>
      <c r="BC47" s="10">
        <v>0.11</v>
      </c>
      <c r="BD47" s="10">
        <v>150000</v>
      </c>
      <c r="BE47" s="10">
        <v>0.12</v>
      </c>
      <c r="BF47" s="10">
        <v>1.4999999999999999E-2</v>
      </c>
      <c r="BG47" s="10">
        <v>1.8</v>
      </c>
      <c r="BH47" s="10">
        <v>7.9000000000000008E-3</v>
      </c>
      <c r="BI47" s="10">
        <v>1.6E-2</v>
      </c>
      <c r="BJ47" s="10">
        <v>32</v>
      </c>
      <c r="BK47" s="10">
        <v>6.6000000000000003E-2</v>
      </c>
      <c r="BL47" s="10">
        <v>22</v>
      </c>
      <c r="BM47" s="10">
        <v>3.0999999999999999E-3</v>
      </c>
      <c r="BN47" s="10">
        <v>7.1999999999999998E-3</v>
      </c>
      <c r="BO47" s="10">
        <v>0.52</v>
      </c>
      <c r="BP47" s="10">
        <v>1.3</v>
      </c>
      <c r="BQ47" s="10">
        <v>0.47</v>
      </c>
      <c r="BR47" s="10">
        <v>0.69</v>
      </c>
      <c r="BS47" s="10">
        <v>3.5999999999999997E-2</v>
      </c>
      <c r="BT47" s="10">
        <v>2.2000000000000002</v>
      </c>
      <c r="BU47" s="10">
        <v>2.2000000000000002</v>
      </c>
    </row>
    <row r="48" spans="1:73" x14ac:dyDescent="0.3">
      <c r="A48" s="9">
        <v>15</v>
      </c>
      <c r="B48" s="9">
        <v>155</v>
      </c>
      <c r="C48" s="10">
        <v>0.58541866927740505</v>
      </c>
      <c r="D48" s="10">
        <v>43.491923510371898</v>
      </c>
      <c r="E48" s="10">
        <v>2.7188658798768999</v>
      </c>
      <c r="F48" s="10">
        <v>0.13729364300428601</v>
      </c>
      <c r="G48" s="10">
        <v>5.5859337202307202</v>
      </c>
      <c r="H48" s="10">
        <v>1.1238604643333601</v>
      </c>
      <c r="I48" s="10">
        <v>3.2794279808941403E-2</v>
      </c>
      <c r="J48" s="10">
        <v>0.114123807920404</v>
      </c>
      <c r="K48" s="10">
        <v>0.21</v>
      </c>
      <c r="L48" s="10">
        <v>203.59327914899299</v>
      </c>
      <c r="M48" s="10">
        <v>6.8497234725128406E-2</v>
      </c>
      <c r="N48" s="10">
        <v>1.89991984180281</v>
      </c>
      <c r="O48" s="10">
        <v>0.86685379046681199</v>
      </c>
      <c r="P48" s="10">
        <v>0.65787988541351905</v>
      </c>
      <c r="Q48" s="10">
        <v>1.7728679470468699E-2</v>
      </c>
      <c r="R48" s="10">
        <v>6.8552630212527097</v>
      </c>
      <c r="S48" s="10">
        <v>0.25537327621531303</v>
      </c>
      <c r="T48" s="10">
        <v>0.12594137501691599</v>
      </c>
      <c r="U48" s="10">
        <v>6.4065963264997E-2</v>
      </c>
      <c r="V48" s="10">
        <v>455.77239489338899</v>
      </c>
      <c r="W48" s="10">
        <v>0.40846150806307302</v>
      </c>
      <c r="X48" s="10">
        <v>0.278002866982689</v>
      </c>
      <c r="Y48" s="10">
        <v>1.0750802458222299</v>
      </c>
      <c r="Z48" s="10">
        <v>0.11924137475654301</v>
      </c>
      <c r="AA48" s="10">
        <v>0.201135817713057</v>
      </c>
      <c r="AB48" s="10">
        <v>5.3082271300767203E-2</v>
      </c>
      <c r="AC48" s="10">
        <v>0.68557416957894501</v>
      </c>
      <c r="AD48" s="10">
        <v>-3.5500000000000001E-4</v>
      </c>
      <c r="AE48" s="10">
        <v>99.135575788001603</v>
      </c>
      <c r="AF48" s="10">
        <v>1.14680019533032</v>
      </c>
      <c r="AG48" s="10">
        <v>0.434013403298183</v>
      </c>
      <c r="AH48" s="10">
        <v>8.8822376837077305E-3</v>
      </c>
      <c r="AI48" s="10">
        <v>203.09600566331599</v>
      </c>
      <c r="AJ48" s="10">
        <v>5.3359505834469303</v>
      </c>
      <c r="AK48" s="10">
        <v>0.78309290713100799</v>
      </c>
      <c r="AL48" s="10">
        <v>125011.72544198101</v>
      </c>
      <c r="AM48" s="10">
        <v>0.23063713712666001</v>
      </c>
      <c r="AN48" s="10">
        <v>1.41820043714321</v>
      </c>
      <c r="AO48" s="10">
        <v>0.70872847333146505</v>
      </c>
      <c r="AP48" s="10">
        <v>5.4578210559321297E-4</v>
      </c>
      <c r="AQ48" s="10">
        <v>322.72204910988597</v>
      </c>
      <c r="AR48" s="10">
        <v>0.25361424701049001</v>
      </c>
      <c r="AS48" s="10">
        <v>5.2319450831592503E-3</v>
      </c>
      <c r="AT48" s="10">
        <v>0.29616486251653501</v>
      </c>
      <c r="AU48" s="10">
        <v>8.7330795474307808E-3</v>
      </c>
      <c r="AV48" s="10">
        <v>0.16918469021610899</v>
      </c>
      <c r="AW48" s="10">
        <v>7.7726437487759896E-4</v>
      </c>
      <c r="AX48" s="10">
        <v>1.39025173258342E-3</v>
      </c>
      <c r="AY48" s="10">
        <v>1.0595776749019699E-3</v>
      </c>
      <c r="AZ48" s="10">
        <v>4986.5785382640897</v>
      </c>
      <c r="BA48" s="10">
        <v>1.29526528057475</v>
      </c>
      <c r="BB48" s="10">
        <v>9.2010340656105499E-2</v>
      </c>
      <c r="BC48" s="10">
        <v>0.267534055613389</v>
      </c>
      <c r="BD48" s="10">
        <v>87737.979525229399</v>
      </c>
      <c r="BE48" s="10">
        <v>0.27331238501049199</v>
      </c>
      <c r="BF48" s="10">
        <v>5.6074189789403803E-2</v>
      </c>
      <c r="BG48" s="10">
        <v>1.0975235267149599</v>
      </c>
      <c r="BH48" s="10">
        <v>1.91451422895828E-3</v>
      </c>
      <c r="BI48" s="10">
        <v>4.0802215791107502E-2</v>
      </c>
      <c r="BJ48" s="10">
        <v>45.318751335583798</v>
      </c>
      <c r="BK48" s="10">
        <v>0.116464578004913</v>
      </c>
      <c r="BL48" s="10">
        <v>19.542750421115201</v>
      </c>
      <c r="BM48" s="10">
        <v>2.8999999999999998E-3</v>
      </c>
      <c r="BN48" s="10">
        <v>1.44327523559248E-2</v>
      </c>
      <c r="BO48" s="10">
        <v>0.69750524436671801</v>
      </c>
      <c r="BP48" s="10">
        <v>1.7439107127309299</v>
      </c>
      <c r="BQ48" s="10">
        <v>0.77956739139938602</v>
      </c>
      <c r="BR48" s="10">
        <v>1.43058303572857</v>
      </c>
      <c r="BS48" s="10">
        <v>7.3295448246224401E-2</v>
      </c>
      <c r="BT48" s="10">
        <v>5.1722229644270303</v>
      </c>
      <c r="BU48" s="10">
        <v>3.5026052991782999</v>
      </c>
    </row>
    <row r="49" spans="1:73" x14ac:dyDescent="0.3">
      <c r="A49" s="9">
        <v>16</v>
      </c>
      <c r="B49" s="9">
        <v>157</v>
      </c>
      <c r="C49" s="10">
        <v>0.235639147098086</v>
      </c>
      <c r="D49" s="10">
        <v>46.3455809712639</v>
      </c>
      <c r="E49" s="10">
        <v>1.4787204869016</v>
      </c>
      <c r="F49" s="10">
        <v>3.0062846570123199E-2</v>
      </c>
      <c r="G49" s="10">
        <v>4.6886244360418496</v>
      </c>
      <c r="H49" s="10">
        <v>0.66193518184771105</v>
      </c>
      <c r="I49" s="10">
        <v>1.5716989867121899E-2</v>
      </c>
      <c r="J49" s="10">
        <v>7.6408293925604595E-2</v>
      </c>
      <c r="K49" s="10">
        <v>0.176057392599656</v>
      </c>
      <c r="L49" s="10">
        <v>147.84883545673699</v>
      </c>
      <c r="M49" s="10">
        <v>1.92690857963673E-2</v>
      </c>
      <c r="N49" s="10">
        <v>1.0708115747536799</v>
      </c>
      <c r="O49" s="10">
        <v>0.66697157874429602</v>
      </c>
      <c r="P49" s="10">
        <v>0.32458848877771901</v>
      </c>
      <c r="Q49" s="10">
        <v>4.40993554231348E-3</v>
      </c>
      <c r="R49" s="10">
        <v>6.5416816034007903</v>
      </c>
      <c r="S49" s="10">
        <v>0.15469953881853901</v>
      </c>
      <c r="T49" s="10">
        <v>8.4948093063216698E-2</v>
      </c>
      <c r="U49" s="10">
        <v>4.3811692911833698E-2</v>
      </c>
      <c r="V49" s="10">
        <v>399.20218324713602</v>
      </c>
      <c r="W49" s="10">
        <v>3.1821593390348797E-2</v>
      </c>
      <c r="X49" s="10">
        <v>0.192042570049165</v>
      </c>
      <c r="Y49" s="10">
        <v>0.18804808097759201</v>
      </c>
      <c r="Z49" s="10">
        <v>7.1938433641133503E-2</v>
      </c>
      <c r="AA49" s="10">
        <v>4.3369762511584399E-2</v>
      </c>
      <c r="AB49" s="10">
        <v>2.9008327732393101E-2</v>
      </c>
      <c r="AC49" s="10">
        <v>0.188263343244436</v>
      </c>
      <c r="AD49" s="10">
        <v>1.3181020650648099E-3</v>
      </c>
      <c r="AE49" s="10">
        <v>38.0242778564266</v>
      </c>
      <c r="AF49" s="10">
        <v>0.65758386076243502</v>
      </c>
      <c r="AG49" s="10">
        <v>1.4511837315578</v>
      </c>
      <c r="AH49" s="10">
        <v>4.4739454974444303E-3</v>
      </c>
      <c r="AI49" s="10">
        <v>124.235326401153</v>
      </c>
      <c r="AJ49" s="10">
        <v>3.3601783629973099</v>
      </c>
      <c r="AK49" s="10">
        <v>0.27259172117412001</v>
      </c>
      <c r="AL49" s="10">
        <v>31343.728735834</v>
      </c>
      <c r="AM49" s="10">
        <v>7.0744700992936504E-2</v>
      </c>
      <c r="AN49" s="10">
        <v>0.83111747715730799</v>
      </c>
      <c r="AO49" s="10">
        <v>0.16880712353549801</v>
      </c>
      <c r="AP49" s="10">
        <v>6.0576336323604102E-5</v>
      </c>
      <c r="AQ49" s="10">
        <v>146.71510364502501</v>
      </c>
      <c r="AR49" s="10">
        <v>0.17995946876233099</v>
      </c>
      <c r="AS49" s="10">
        <v>4.8799999999999998E-3</v>
      </c>
      <c r="AT49" s="10">
        <v>0.17360969421664199</v>
      </c>
      <c r="AU49" s="10">
        <v>9.2100000000000005E-4</v>
      </c>
      <c r="AV49" s="10">
        <v>5.1104303615367899E-2</v>
      </c>
      <c r="AW49" s="10">
        <v>3.1976891611650102E-4</v>
      </c>
      <c r="AX49" s="10">
        <v>6.8252746766244198E-3</v>
      </c>
      <c r="AY49" s="10">
        <v>1.11361823089121E-3</v>
      </c>
      <c r="AZ49" s="10">
        <v>2436.7642334127399</v>
      </c>
      <c r="BA49" s="10">
        <v>0.67710171654405604</v>
      </c>
      <c r="BB49" s="10">
        <v>9.08486271692793E-2</v>
      </c>
      <c r="BC49" s="10">
        <v>0.15695176553019699</v>
      </c>
      <c r="BD49" s="10">
        <v>33881.107781449697</v>
      </c>
      <c r="BE49" s="10">
        <v>0.164906323533002</v>
      </c>
      <c r="BF49" s="10">
        <v>-1.3739666472705026E-2</v>
      </c>
      <c r="BG49" s="10">
        <v>0.367170970021096</v>
      </c>
      <c r="BH49" s="10">
        <v>2.7707133488238602E-3</v>
      </c>
      <c r="BI49" s="10">
        <v>2.4350381690337701E-2</v>
      </c>
      <c r="BJ49" s="10">
        <v>10.221801621419599</v>
      </c>
      <c r="BK49" s="10">
        <v>6.1082433873929198E-2</v>
      </c>
      <c r="BL49" s="10">
        <v>9.7993423372010593</v>
      </c>
      <c r="BM49" s="10">
        <v>1.90821085748934E-3</v>
      </c>
      <c r="BN49" s="10">
        <v>8.9980817486474806E-3</v>
      </c>
      <c r="BO49" s="10">
        <v>0.25951394314295501</v>
      </c>
      <c r="BP49" s="10">
        <v>0.731618609207772</v>
      </c>
      <c r="BQ49" s="10">
        <v>0.42296335663693402</v>
      </c>
      <c r="BR49" s="10">
        <v>0.93577116839902197</v>
      </c>
      <c r="BS49" s="10">
        <v>4.8077545021858001E-2</v>
      </c>
      <c r="BT49" s="10">
        <v>1.9179014824984999</v>
      </c>
      <c r="BU49" s="10">
        <v>2.2370288635053202</v>
      </c>
    </row>
    <row r="50" spans="1:73" x14ac:dyDescent="0.3">
      <c r="A50" s="9">
        <v>17</v>
      </c>
      <c r="B50" s="9">
        <v>215</v>
      </c>
      <c r="C50" s="10">
        <v>0.18</v>
      </c>
      <c r="D50" s="10">
        <v>140</v>
      </c>
      <c r="E50" s="10">
        <v>1.4</v>
      </c>
      <c r="F50" s="10">
        <v>2.7E-2</v>
      </c>
      <c r="G50" s="10">
        <v>5.2</v>
      </c>
      <c r="H50" s="10">
        <v>1.8</v>
      </c>
      <c r="I50" s="10">
        <v>1.2E-2</v>
      </c>
      <c r="J50" s="10">
        <v>0.23</v>
      </c>
      <c r="K50" s="10">
        <v>0.13800000000000001</v>
      </c>
      <c r="L50" s="10">
        <v>220</v>
      </c>
      <c r="M50" s="10">
        <v>1.6E-2</v>
      </c>
      <c r="N50" s="10">
        <v>2.2000000000000002</v>
      </c>
      <c r="O50" s="10">
        <v>0.95</v>
      </c>
      <c r="P50" s="10">
        <v>0.26</v>
      </c>
      <c r="Q50" s="10">
        <v>1.4E-2</v>
      </c>
      <c r="R50" s="10">
        <v>11</v>
      </c>
      <c r="S50" s="10">
        <v>0.26</v>
      </c>
      <c r="T50" s="10">
        <v>0.12</v>
      </c>
      <c r="U50" s="10">
        <v>0.06</v>
      </c>
      <c r="V50" s="10">
        <v>1200</v>
      </c>
      <c r="W50" s="10">
        <v>1E-3</v>
      </c>
      <c r="X50" s="10">
        <v>0.28999999999999998</v>
      </c>
      <c r="Y50" s="10">
        <v>0.15</v>
      </c>
      <c r="Z50" s="10">
        <v>6.0999999999999999E-2</v>
      </c>
      <c r="AA50" s="10">
        <v>3.6999999999999998E-2</v>
      </c>
      <c r="AB50" s="10">
        <v>4.5999999999999999E-2</v>
      </c>
      <c r="AC50" s="10">
        <v>0.54</v>
      </c>
      <c r="AD50" s="10">
        <v>0</v>
      </c>
      <c r="AE50" s="10">
        <v>79</v>
      </c>
      <c r="AF50" s="10">
        <v>1.2</v>
      </c>
      <c r="AG50" s="10">
        <v>0.41</v>
      </c>
      <c r="AH50" s="10">
        <v>6.8999999999999999E-3</v>
      </c>
      <c r="AI50" s="10">
        <v>120</v>
      </c>
      <c r="AJ50" s="10">
        <v>5.4</v>
      </c>
      <c r="AK50" s="10">
        <v>0.23</v>
      </c>
      <c r="AL50" s="10">
        <v>28000</v>
      </c>
      <c r="AM50" s="10">
        <v>4.4999999999999998E-2</v>
      </c>
      <c r="AN50" s="10">
        <v>1.5</v>
      </c>
      <c r="AO50" s="10">
        <v>0.25</v>
      </c>
      <c r="AP50" s="10">
        <v>0</v>
      </c>
      <c r="AQ50" s="10">
        <v>150</v>
      </c>
      <c r="AR50" s="10">
        <v>0.55000000000000004</v>
      </c>
      <c r="AS50" s="10">
        <v>0.02</v>
      </c>
      <c r="AT50" s="10">
        <v>0.3</v>
      </c>
      <c r="AU50" s="10">
        <v>6.8999999999999999E-3</v>
      </c>
      <c r="AV50" s="10">
        <v>0.11</v>
      </c>
      <c r="AW50" s="10">
        <v>9.6000000000000002E-5</v>
      </c>
      <c r="AX50" s="10">
        <v>1.1E-4</v>
      </c>
      <c r="AY50" s="10">
        <v>0</v>
      </c>
      <c r="AZ50" s="10">
        <v>3400</v>
      </c>
      <c r="BA50" s="10">
        <v>0.68</v>
      </c>
      <c r="BB50" s="10">
        <v>0.16</v>
      </c>
      <c r="BC50" s="10">
        <v>0</v>
      </c>
      <c r="BD50" s="10">
        <v>29000</v>
      </c>
      <c r="BE50" s="10">
        <v>0.28000000000000003</v>
      </c>
      <c r="BF50" s="10">
        <v>0.08</v>
      </c>
      <c r="BG50" s="10">
        <v>1.4</v>
      </c>
      <c r="BH50" s="10">
        <v>3.8999999999999998E-3</v>
      </c>
      <c r="BI50" s="10">
        <v>3.5999999999999997E-2</v>
      </c>
      <c r="BJ50" s="10">
        <v>5.9</v>
      </c>
      <c r="BK50" s="10">
        <v>7.9000000000000001E-2</v>
      </c>
      <c r="BL50" s="10">
        <v>19</v>
      </c>
      <c r="BM50" s="10">
        <v>2E-3</v>
      </c>
      <c r="BN50" s="10">
        <v>1.2999999999999999E-2</v>
      </c>
      <c r="BO50" s="10">
        <v>0.24</v>
      </c>
      <c r="BP50" s="10">
        <v>0.71</v>
      </c>
      <c r="BQ50" s="10">
        <v>0.56999999999999995</v>
      </c>
      <c r="BR50" s="10">
        <v>1.4</v>
      </c>
      <c r="BS50" s="10">
        <v>6.3E-2</v>
      </c>
      <c r="BT50" s="10">
        <v>1.4</v>
      </c>
      <c r="BU50" s="10">
        <v>2.2999999999999998</v>
      </c>
    </row>
    <row r="51" spans="1:73" x14ac:dyDescent="0.3">
      <c r="A51" s="9">
        <v>18</v>
      </c>
      <c r="B51" s="9">
        <v>215</v>
      </c>
      <c r="C51" s="10">
        <v>0.14499999999999999</v>
      </c>
      <c r="D51" s="10">
        <v>100.5</v>
      </c>
      <c r="E51" s="10">
        <v>1.2</v>
      </c>
      <c r="F51" s="10">
        <v>2.1999999999999999E-2</v>
      </c>
      <c r="G51" s="10">
        <v>8.1</v>
      </c>
      <c r="H51" s="10">
        <v>1.0900000000000001</v>
      </c>
      <c r="I51" s="10">
        <v>1.0999999999999999E-2</v>
      </c>
      <c r="J51" s="10">
        <v>0.19500000000000001</v>
      </c>
      <c r="K51" s="10">
        <v>0.254</v>
      </c>
      <c r="L51" s="10">
        <v>225</v>
      </c>
      <c r="M51" s="10">
        <v>1.4E-2</v>
      </c>
      <c r="N51" s="10">
        <v>1.85</v>
      </c>
      <c r="O51" s="10">
        <v>0.84499999999999997</v>
      </c>
      <c r="P51" s="10">
        <v>0.22</v>
      </c>
      <c r="Q51" s="10">
        <v>0.01</v>
      </c>
      <c r="R51" s="10">
        <v>9.35</v>
      </c>
      <c r="S51" s="10">
        <v>0.21500000000000002</v>
      </c>
      <c r="T51" s="10">
        <v>0.10250000000000001</v>
      </c>
      <c r="U51" s="10">
        <v>5.5E-2</v>
      </c>
      <c r="V51" s="10">
        <v>895</v>
      </c>
      <c r="W51" s="10">
        <v>8.0000000000000002E-3</v>
      </c>
      <c r="X51" s="10">
        <v>0.26</v>
      </c>
      <c r="Y51" s="10">
        <v>0.14000000000000001</v>
      </c>
      <c r="Z51" s="10">
        <v>6.6000000000000003E-2</v>
      </c>
      <c r="AA51" s="10">
        <v>4.1999999999999996E-2</v>
      </c>
      <c r="AB51" s="10">
        <v>3.9E-2</v>
      </c>
      <c r="AC51" s="10">
        <v>0.52500000000000002</v>
      </c>
      <c r="AD51" s="10">
        <v>8.5000000000000006E-5</v>
      </c>
      <c r="AE51" s="10">
        <v>64</v>
      </c>
      <c r="AF51" s="10">
        <v>0.97</v>
      </c>
      <c r="AG51" s="10">
        <v>0.54500000000000004</v>
      </c>
      <c r="AH51" s="10">
        <v>6.0000000000000001E-3</v>
      </c>
      <c r="AI51" s="10">
        <v>106.5</v>
      </c>
      <c r="AJ51" s="10">
        <v>3.6</v>
      </c>
      <c r="AK51" s="10">
        <v>0.38</v>
      </c>
      <c r="AL51" s="10">
        <v>30500</v>
      </c>
      <c r="AM51" s="10">
        <v>3.4000000000000002E-2</v>
      </c>
      <c r="AN51" s="10">
        <v>1.3</v>
      </c>
      <c r="AO51" s="10">
        <v>0.22999999999999998</v>
      </c>
      <c r="AP51" s="10">
        <v>8.0000000000000007E-5</v>
      </c>
      <c r="AQ51" s="10">
        <v>98.5</v>
      </c>
      <c r="AR51" s="10">
        <v>0.42000000000000004</v>
      </c>
      <c r="AS51" s="10">
        <v>2.0999999999999998E-2</v>
      </c>
      <c r="AT51" s="10">
        <v>0.26</v>
      </c>
      <c r="AU51" s="10">
        <v>5.7499999999999999E-3</v>
      </c>
      <c r="AV51" s="10">
        <v>8.2500000000000004E-2</v>
      </c>
      <c r="AW51" s="10">
        <v>2.63E-4</v>
      </c>
      <c r="AX51" s="10">
        <v>1.9000000000000001E-4</v>
      </c>
      <c r="AY51" s="10">
        <v>0</v>
      </c>
      <c r="AZ51" s="10">
        <v>7700</v>
      </c>
      <c r="BA51" s="10">
        <v>1.04</v>
      </c>
      <c r="BB51" s="10">
        <v>0.122</v>
      </c>
      <c r="BC51" s="10">
        <v>0.05</v>
      </c>
      <c r="BD51" s="10">
        <v>31500</v>
      </c>
      <c r="BE51" s="10">
        <v>0.245</v>
      </c>
      <c r="BF51" s="10">
        <v>0.09</v>
      </c>
      <c r="BG51" s="10">
        <v>1.35</v>
      </c>
      <c r="BH51" s="10">
        <v>3.6499999999999996E-3</v>
      </c>
      <c r="BI51" s="10">
        <v>3.2500000000000001E-2</v>
      </c>
      <c r="BJ51" s="10">
        <v>4.75</v>
      </c>
      <c r="BK51" s="10">
        <v>7.85E-2</v>
      </c>
      <c r="BL51" s="10">
        <v>13.8</v>
      </c>
      <c r="BM51" s="10">
        <v>2.3500000000000001E-3</v>
      </c>
      <c r="BN51" s="10">
        <v>1.0999999999999999E-2</v>
      </c>
      <c r="BO51" s="10">
        <v>0.22499999999999998</v>
      </c>
      <c r="BP51" s="10">
        <v>0.55499999999999994</v>
      </c>
      <c r="BQ51" s="10">
        <v>1.085</v>
      </c>
      <c r="BR51" s="10">
        <v>1.2</v>
      </c>
      <c r="BS51" s="10">
        <v>5.3999999999999999E-2</v>
      </c>
      <c r="BT51" s="10">
        <v>2</v>
      </c>
      <c r="BU51" s="10">
        <v>2.3499999999999996</v>
      </c>
    </row>
    <row r="52" spans="1:73" x14ac:dyDescent="0.3">
      <c r="A52" s="9">
        <v>19</v>
      </c>
      <c r="B52" s="9">
        <v>200</v>
      </c>
      <c r="C52" s="10">
        <v>0.11</v>
      </c>
      <c r="D52" s="10">
        <v>61</v>
      </c>
      <c r="E52" s="10">
        <v>1</v>
      </c>
      <c r="F52" s="10">
        <v>1.7000000000000001E-2</v>
      </c>
      <c r="G52" s="10">
        <v>11</v>
      </c>
      <c r="H52" s="10">
        <v>0.38</v>
      </c>
      <c r="I52" s="10">
        <v>0.01</v>
      </c>
      <c r="J52" s="10">
        <v>0.16</v>
      </c>
      <c r="K52" s="10">
        <v>0.37</v>
      </c>
      <c r="L52" s="10">
        <v>230</v>
      </c>
      <c r="M52" s="10">
        <v>1.2E-2</v>
      </c>
      <c r="N52" s="10">
        <v>1.5</v>
      </c>
      <c r="O52" s="10">
        <v>0.74</v>
      </c>
      <c r="P52" s="10">
        <v>0.18</v>
      </c>
      <c r="Q52" s="10">
        <v>6.0000000000000001E-3</v>
      </c>
      <c r="R52" s="10">
        <v>7.7</v>
      </c>
      <c r="S52" s="10">
        <v>0.17</v>
      </c>
      <c r="T52" s="10">
        <v>8.5000000000000006E-2</v>
      </c>
      <c r="U52" s="10">
        <v>0.05</v>
      </c>
      <c r="V52" s="10">
        <v>590</v>
      </c>
      <c r="W52" s="10">
        <v>1.4999999999999999E-2</v>
      </c>
      <c r="X52" s="10">
        <v>0.23</v>
      </c>
      <c r="Y52" s="10">
        <v>0.13</v>
      </c>
      <c r="Z52" s="10">
        <v>7.0999999999999994E-2</v>
      </c>
      <c r="AA52" s="10">
        <v>4.7E-2</v>
      </c>
      <c r="AB52" s="10">
        <v>3.2000000000000001E-2</v>
      </c>
      <c r="AC52" s="10">
        <v>0.51</v>
      </c>
      <c r="AD52" s="10">
        <v>1.7000000000000001E-4</v>
      </c>
      <c r="AE52" s="10">
        <v>49</v>
      </c>
      <c r="AF52" s="10">
        <v>0.74</v>
      </c>
      <c r="AG52" s="10">
        <v>0.68</v>
      </c>
      <c r="AH52" s="10">
        <v>5.1000000000000004E-3</v>
      </c>
      <c r="AI52" s="10">
        <v>93</v>
      </c>
      <c r="AJ52" s="10">
        <v>1.8</v>
      </c>
      <c r="AK52" s="10">
        <v>0.53</v>
      </c>
      <c r="AL52" s="10">
        <v>33000</v>
      </c>
      <c r="AM52" s="10">
        <v>2.3E-2</v>
      </c>
      <c r="AN52" s="10">
        <v>1.1000000000000001</v>
      </c>
      <c r="AO52" s="10">
        <v>0.21</v>
      </c>
      <c r="AP52" s="10">
        <v>1.6000000000000001E-4</v>
      </c>
      <c r="AQ52" s="10">
        <v>47</v>
      </c>
      <c r="AR52" s="10">
        <v>0.28999999999999998</v>
      </c>
      <c r="AS52" s="10">
        <v>2.1999999999999999E-2</v>
      </c>
      <c r="AT52" s="10">
        <v>0.22</v>
      </c>
      <c r="AU52" s="10">
        <v>4.5999999999999999E-3</v>
      </c>
      <c r="AV52" s="10">
        <v>5.5E-2</v>
      </c>
      <c r="AW52" s="10">
        <v>4.2999999999999999E-4</v>
      </c>
      <c r="AX52" s="10">
        <v>2.7E-4</v>
      </c>
      <c r="AY52" s="10">
        <v>0</v>
      </c>
      <c r="AZ52" s="10">
        <v>12000</v>
      </c>
      <c r="BA52" s="10">
        <v>1.4</v>
      </c>
      <c r="BB52" s="10">
        <v>8.4000000000000005E-2</v>
      </c>
      <c r="BC52" s="10">
        <v>0.1</v>
      </c>
      <c r="BD52" s="10">
        <v>34000</v>
      </c>
      <c r="BE52" s="10">
        <v>0.21</v>
      </c>
      <c r="BF52" s="10">
        <v>0.1</v>
      </c>
      <c r="BG52" s="10">
        <v>1.3</v>
      </c>
      <c r="BH52" s="10">
        <v>3.3999999999999998E-3</v>
      </c>
      <c r="BI52" s="10">
        <v>2.9000000000000001E-2</v>
      </c>
      <c r="BJ52" s="10">
        <v>3.6</v>
      </c>
      <c r="BK52" s="10">
        <v>7.8E-2</v>
      </c>
      <c r="BL52" s="10">
        <v>8.6</v>
      </c>
      <c r="BM52" s="10">
        <v>2.7000000000000001E-3</v>
      </c>
      <c r="BN52" s="10">
        <v>8.9999999999999993E-3</v>
      </c>
      <c r="BO52" s="10">
        <v>0.21</v>
      </c>
      <c r="BP52" s="10">
        <v>0.4</v>
      </c>
      <c r="BQ52" s="10">
        <v>1.6</v>
      </c>
      <c r="BR52" s="10">
        <v>1</v>
      </c>
      <c r="BS52" s="10">
        <v>4.4999999999999998E-2</v>
      </c>
      <c r="BT52" s="10">
        <v>2.6</v>
      </c>
      <c r="BU52" s="10">
        <v>2.4</v>
      </c>
    </row>
    <row r="53" spans="1:73" x14ac:dyDescent="0.3">
      <c r="A53" s="9">
        <v>20</v>
      </c>
      <c r="B53" s="9">
        <v>215</v>
      </c>
      <c r="C53" s="10">
        <v>0.11953918364643251</v>
      </c>
      <c r="D53" s="10">
        <v>49.051948783445724</v>
      </c>
      <c r="E53" s="10">
        <v>0.66734888101429801</v>
      </c>
      <c r="F53" s="10">
        <v>1.3498134580039898E-2</v>
      </c>
      <c r="G53" s="10">
        <v>11.223984245864326</v>
      </c>
      <c r="H53" s="10">
        <v>0.32862658967363123</v>
      </c>
      <c r="I53" s="10">
        <v>8.4499043086617848E-3</v>
      </c>
      <c r="J53" s="10">
        <v>0.1532377132463415</v>
      </c>
      <c r="K53" s="10">
        <v>3.9607896677057277</v>
      </c>
      <c r="L53" s="10">
        <v>177.1274615583055</v>
      </c>
      <c r="M53" s="10">
        <v>9.2057668061673505E-3</v>
      </c>
      <c r="N53" s="10">
        <v>1.2284142958860755</v>
      </c>
      <c r="O53" s="10">
        <v>0.5525612970103253</v>
      </c>
      <c r="P53" s="10">
        <v>0.14587136302873249</v>
      </c>
      <c r="Q53" s="10">
        <v>5.0820613282917329E-3</v>
      </c>
      <c r="R53" s="10">
        <v>6.4098628887904745</v>
      </c>
      <c r="S53" s="10">
        <v>0.1369188082807184</v>
      </c>
      <c r="T53" s="10">
        <v>6.8871592771653556E-2</v>
      </c>
      <c r="U53" s="10">
        <v>4.1100081598849897E-2</v>
      </c>
      <c r="V53" s="10">
        <v>469.49646638975202</v>
      </c>
      <c r="W53" s="10">
        <v>1.0366544341679516E-2</v>
      </c>
      <c r="X53" s="10">
        <v>0.18217527402116873</v>
      </c>
      <c r="Y53" s="10">
        <v>0.10083696393331626</v>
      </c>
      <c r="Z53" s="10">
        <v>5.9137451741701999E-2</v>
      </c>
      <c r="AA53" s="10">
        <v>4.9282073517884203E-2</v>
      </c>
      <c r="AB53" s="10">
        <v>2.73236809532897E-2</v>
      </c>
      <c r="AC53" s="10">
        <v>0.75297624466406499</v>
      </c>
      <c r="AD53" s="10">
        <v>4.0924197166049303E-4</v>
      </c>
      <c r="AE53" s="10">
        <v>40.16245977905195</v>
      </c>
      <c r="AF53" s="10">
        <v>0.56698115061290477</v>
      </c>
      <c r="AG53" s="10">
        <v>0.75662928911407956</v>
      </c>
      <c r="AH53" s="10">
        <v>3.9910339900067256E-3</v>
      </c>
      <c r="AI53" s="10">
        <v>71.469263537499799</v>
      </c>
      <c r="AJ53" s="10">
        <v>1.4816236258911202</v>
      </c>
      <c r="AK53" s="10">
        <v>0.42680550093506053</v>
      </c>
      <c r="AL53" s="10">
        <v>28148.853746800698</v>
      </c>
      <c r="AM53" s="10">
        <v>1.6763682987120939E-2</v>
      </c>
      <c r="AN53" s="10">
        <v>0.83726526100603504</v>
      </c>
      <c r="AO53" s="10">
        <v>0.18225111161809177</v>
      </c>
      <c r="AP53" s="10">
        <v>3.4313055454171672E-4</v>
      </c>
      <c r="AQ53" s="10">
        <v>34.987755173687503</v>
      </c>
      <c r="AR53" s="10">
        <v>0.28777345581403102</v>
      </c>
      <c r="AS53" s="10">
        <v>1.6929874739949825E-2</v>
      </c>
      <c r="AT53" s="10">
        <v>0.170658150987853</v>
      </c>
      <c r="AU53" s="10">
        <v>3.0742682382005112E-3</v>
      </c>
      <c r="AV53" s="10">
        <v>4.8120490474734295E-2</v>
      </c>
      <c r="AW53" s="10">
        <v>3.619595855977165E-4</v>
      </c>
      <c r="AX53" s="10">
        <v>8.9602920322883731E-4</v>
      </c>
      <c r="AY53" s="10">
        <v>3.3625034617290199E-4</v>
      </c>
      <c r="AZ53" s="10">
        <v>12055.742583406074</v>
      </c>
      <c r="BA53" s="10">
        <v>1.2450525672807724</v>
      </c>
      <c r="BB53" s="10">
        <v>7.1112193642715732E-2</v>
      </c>
      <c r="BC53" s="10">
        <v>0.11797733101107975</v>
      </c>
      <c r="BD53" s="10">
        <v>29120.0075502689</v>
      </c>
      <c r="BE53" s="10">
        <v>0.167369096920442</v>
      </c>
      <c r="BF53" s="10">
        <v>9.1065269384442177E-2</v>
      </c>
      <c r="BG53" s="10">
        <v>1.0789993491334626</v>
      </c>
      <c r="BH53" s="10">
        <v>3.0532130529697526E-3</v>
      </c>
      <c r="BI53" s="10">
        <v>2.4647943768430727E-2</v>
      </c>
      <c r="BJ53" s="10">
        <v>3.4011673862192673</v>
      </c>
      <c r="BK53" s="10">
        <v>7.0288269838667372E-2</v>
      </c>
      <c r="BL53" s="10">
        <v>6.76885859079787</v>
      </c>
      <c r="BM53" s="10">
        <v>1.5640218667698949E-2</v>
      </c>
      <c r="BN53" s="10">
        <v>6.9465214096635424E-3</v>
      </c>
      <c r="BO53" s="10">
        <v>0.16558138080358825</v>
      </c>
      <c r="BP53" s="10">
        <v>0.28880494780943727</v>
      </c>
      <c r="BQ53" s="10">
        <v>1.6131408323732974</v>
      </c>
      <c r="BR53" s="10">
        <v>0.74885767671836079</v>
      </c>
      <c r="BS53" s="10">
        <v>3.628871987307232E-2</v>
      </c>
      <c r="BT53" s="10">
        <v>2.0394125205984803</v>
      </c>
      <c r="BU53" s="10">
        <v>1.85728856501637</v>
      </c>
    </row>
    <row r="54" spans="1:73" x14ac:dyDescent="0.3">
      <c r="A54" s="9">
        <v>21</v>
      </c>
      <c r="B54" s="9">
        <v>245</v>
      </c>
      <c r="C54" s="10">
        <v>0.12907836729286501</v>
      </c>
      <c r="D54" s="10">
        <v>37.103897566891447</v>
      </c>
      <c r="E54" s="10">
        <v>0.33469776202859602</v>
      </c>
      <c r="F54" s="10">
        <v>9.9962691600797952E-3</v>
      </c>
      <c r="G54" s="10">
        <v>11.44796849172865</v>
      </c>
      <c r="H54" s="10">
        <v>0.27725317934726246</v>
      </c>
      <c r="I54" s="10">
        <v>6.8998086173235693E-3</v>
      </c>
      <c r="J54" s="10">
        <v>0.146475426492683</v>
      </c>
      <c r="K54" s="10">
        <v>7.5515793354114553</v>
      </c>
      <c r="L54" s="10">
        <v>124.254923116611</v>
      </c>
      <c r="M54" s="10">
        <v>6.4115336123346999E-3</v>
      </c>
      <c r="N54" s="10">
        <v>0.95682859177215107</v>
      </c>
      <c r="O54" s="10">
        <v>0.3651225940206505</v>
      </c>
      <c r="P54" s="10">
        <v>0.11174272605746499</v>
      </c>
      <c r="Q54" s="10">
        <v>4.1641226565834657E-3</v>
      </c>
      <c r="R54" s="10">
        <v>5.1197257775809497</v>
      </c>
      <c r="S54" s="10">
        <v>0.10383761656143681</v>
      </c>
      <c r="T54" s="10">
        <v>5.2743185543307099E-2</v>
      </c>
      <c r="U54" s="10">
        <v>3.2200163197699798E-2</v>
      </c>
      <c r="V54" s="10">
        <v>348.99293277950403</v>
      </c>
      <c r="W54" s="10">
        <v>5.7330886833590351E-3</v>
      </c>
      <c r="X54" s="10">
        <v>0.13435054804233748</v>
      </c>
      <c r="Y54" s="10">
        <v>7.16739278666325E-2</v>
      </c>
      <c r="Z54" s="10">
        <v>4.7274903483403997E-2</v>
      </c>
      <c r="AA54" s="10">
        <v>5.15641470357684E-2</v>
      </c>
      <c r="AB54" s="10">
        <v>2.26473619065794E-2</v>
      </c>
      <c r="AC54" s="10">
        <v>0.99595248932812996</v>
      </c>
      <c r="AD54" s="10">
        <v>6.4848394332098604E-4</v>
      </c>
      <c r="AE54" s="10">
        <v>31.3249195581039</v>
      </c>
      <c r="AF54" s="10">
        <v>0.3939623012258095</v>
      </c>
      <c r="AG54" s="10">
        <v>0.83325857822815896</v>
      </c>
      <c r="AH54" s="10">
        <v>2.88206798001345E-3</v>
      </c>
      <c r="AI54" s="10">
        <v>49.938527074999598</v>
      </c>
      <c r="AJ54" s="10">
        <v>1.1632472517822401</v>
      </c>
      <c r="AK54" s="10">
        <v>0.32361100187012104</v>
      </c>
      <c r="AL54" s="10">
        <v>23297.7074936014</v>
      </c>
      <c r="AM54" s="10">
        <v>1.0527365974241878E-2</v>
      </c>
      <c r="AN54" s="10">
        <v>0.57453052201207</v>
      </c>
      <c r="AO54" s="10">
        <v>0.15450222323618351</v>
      </c>
      <c r="AP54" s="10">
        <v>5.2626110908343346E-4</v>
      </c>
      <c r="AQ54" s="10">
        <v>22.975510347375</v>
      </c>
      <c r="AR54" s="10">
        <v>0.28554691162806201</v>
      </c>
      <c r="AS54" s="10">
        <v>1.1859749479899651E-2</v>
      </c>
      <c r="AT54" s="10">
        <v>0.121316301975706</v>
      </c>
      <c r="AU54" s="10">
        <v>1.5485364764010229E-3</v>
      </c>
      <c r="AV54" s="10">
        <v>4.1240980949468597E-2</v>
      </c>
      <c r="AW54" s="10">
        <v>2.9391917119543301E-4</v>
      </c>
      <c r="AX54" s="10">
        <v>1.5220584064576746E-3</v>
      </c>
      <c r="AY54" s="10">
        <v>6.7250069234580398E-4</v>
      </c>
      <c r="AZ54" s="10">
        <v>12111.48516681215</v>
      </c>
      <c r="BA54" s="10">
        <v>1.0901051345615449</v>
      </c>
      <c r="BB54" s="10">
        <v>5.8224387285431452E-2</v>
      </c>
      <c r="BC54" s="10">
        <v>0.1359546620221595</v>
      </c>
      <c r="BD54" s="10">
        <v>24240.015100537799</v>
      </c>
      <c r="BE54" s="10">
        <v>0.124738193840884</v>
      </c>
      <c r="BF54" s="10">
        <v>8.2130538768884348E-2</v>
      </c>
      <c r="BG54" s="10">
        <v>0.85799869826692543</v>
      </c>
      <c r="BH54" s="10">
        <v>2.7064261059395051E-3</v>
      </c>
      <c r="BI54" s="10">
        <v>2.029588753686145E-2</v>
      </c>
      <c r="BJ54" s="10">
        <v>3.2023347724385349</v>
      </c>
      <c r="BK54" s="10">
        <v>6.2576539677334744E-2</v>
      </c>
      <c r="BL54" s="10">
        <v>4.9377171815957404</v>
      </c>
      <c r="BM54" s="10">
        <v>2.8580437335397897E-2</v>
      </c>
      <c r="BN54" s="10">
        <v>4.8930428193270856E-3</v>
      </c>
      <c r="BO54" s="10">
        <v>0.12116276160717651</v>
      </c>
      <c r="BP54" s="10">
        <v>0.17760989561887452</v>
      </c>
      <c r="BQ54" s="10">
        <v>1.626281664746595</v>
      </c>
      <c r="BR54" s="10">
        <v>0.49771535343672152</v>
      </c>
      <c r="BS54" s="10">
        <v>2.7577439746144648E-2</v>
      </c>
      <c r="BT54" s="10">
        <v>1.4788250411969601</v>
      </c>
      <c r="BU54" s="10">
        <v>1.31457713003274</v>
      </c>
    </row>
    <row r="55" spans="1:73" x14ac:dyDescent="0.3">
      <c r="A55" s="9">
        <v>22</v>
      </c>
      <c r="B55" s="9">
        <v>230</v>
      </c>
      <c r="C55" s="10">
        <v>8.7668738561179807E-2</v>
      </c>
      <c r="D55" s="10">
        <v>27.407664054201206</v>
      </c>
      <c r="E55" s="10">
        <v>0.22627925587049402</v>
      </c>
      <c r="F55" s="10">
        <v>9.8988867429049832E-3</v>
      </c>
      <c r="G55" s="10">
        <v>10.39204637099456</v>
      </c>
      <c r="H55" s="10">
        <v>0.22434835531976671</v>
      </c>
      <c r="I55" s="10">
        <v>3.0644705424005884E-2</v>
      </c>
      <c r="J55" s="10">
        <v>9.0037697056730995E-2</v>
      </c>
      <c r="K55" s="10">
        <v>3.7023989666021593</v>
      </c>
      <c r="L55" s="10">
        <v>90.015272926600403</v>
      </c>
      <c r="M55" s="10">
        <v>1.238701518349665E-2</v>
      </c>
      <c r="N55" s="10">
        <v>0.55648019748064204</v>
      </c>
      <c r="O55" s="10">
        <v>0.24780407888044326</v>
      </c>
      <c r="P55" s="10">
        <v>0.11144280727570749</v>
      </c>
      <c r="Q55" s="10">
        <v>3.7630551136005629E-3</v>
      </c>
      <c r="R55" s="10">
        <v>3.180958791300355</v>
      </c>
      <c r="S55" s="10">
        <v>5.8695306524429801E-2</v>
      </c>
      <c r="T55" s="10">
        <v>3.0107210266996139E-2</v>
      </c>
      <c r="U55" s="10">
        <v>1.9500165680810123E-2</v>
      </c>
      <c r="V55" s="10">
        <v>212.06978230979126</v>
      </c>
      <c r="W55" s="10">
        <v>7.4431311366235878E-3</v>
      </c>
      <c r="X55" s="10">
        <v>7.747008503697464E-2</v>
      </c>
      <c r="Y55" s="10">
        <v>4.6156889157072702E-2</v>
      </c>
      <c r="Z55" s="10">
        <v>2.7772553075197808E-2</v>
      </c>
      <c r="AA55" s="10">
        <v>4.4723165158570805E-2</v>
      </c>
      <c r="AB55" s="10">
        <v>1.2732251779787065E-2</v>
      </c>
      <c r="AC55" s="10">
        <v>0.62096756917700802</v>
      </c>
      <c r="AD55" s="10">
        <v>7.7929959665684503E-4</v>
      </c>
      <c r="AE55" s="10">
        <v>32.580404281554564</v>
      </c>
      <c r="AF55" s="10">
        <v>0.23480490791982464</v>
      </c>
      <c r="AG55" s="10">
        <v>0.90400396344887446</v>
      </c>
      <c r="AH55" s="10">
        <v>1.703022054710047E-3</v>
      </c>
      <c r="AI55" s="10">
        <v>32.201189935202599</v>
      </c>
      <c r="AJ55" s="10">
        <v>0.97131040361118548</v>
      </c>
      <c r="AK55" s="10">
        <v>0.21793110344069352</v>
      </c>
      <c r="AL55" s="10">
        <v>19809.8463230901</v>
      </c>
      <c r="AM55" s="10">
        <v>5.7979949152931693E-3</v>
      </c>
      <c r="AN55" s="10">
        <v>0.33711119365550357</v>
      </c>
      <c r="AO55" s="10">
        <v>0.19925466470100175</v>
      </c>
      <c r="AP55" s="10">
        <v>5.5822408610431916E-4</v>
      </c>
      <c r="AQ55" s="10">
        <v>23.04028224548955</v>
      </c>
      <c r="AR55" s="10">
        <v>0.17402156055783505</v>
      </c>
      <c r="AS55" s="10">
        <v>7.4478717781858604E-3</v>
      </c>
      <c r="AT55" s="10">
        <v>7.0670831253833249E-2</v>
      </c>
      <c r="AU55" s="10">
        <v>2.2356153989225263E-3</v>
      </c>
      <c r="AV55" s="10">
        <v>4.80737386885619E-2</v>
      </c>
      <c r="AW55" s="10">
        <v>6.4564320610452852E-4</v>
      </c>
      <c r="AX55" s="10">
        <v>2.8334315268918175E-3</v>
      </c>
      <c r="AY55" s="10">
        <v>3.194114004302832E-3</v>
      </c>
      <c r="AZ55" s="10">
        <v>10902.776690004215</v>
      </c>
      <c r="BA55" s="10">
        <v>0.70417699545808643</v>
      </c>
      <c r="BB55" s="10">
        <v>5.203347631787858E-2</v>
      </c>
      <c r="BC55" s="10">
        <v>0.14537744797788427</v>
      </c>
      <c r="BD55" s="10">
        <v>18090.484492506352</v>
      </c>
      <c r="BE55" s="10">
        <v>7.7148900363509951E-2</v>
      </c>
      <c r="BF55" s="10">
        <v>6.5937510017365322E-2</v>
      </c>
      <c r="BG55" s="10">
        <v>0.63735281201612271</v>
      </c>
      <c r="BH55" s="10">
        <v>1.751861278248447E-3</v>
      </c>
      <c r="BI55" s="10">
        <v>1.17272381787257E-2</v>
      </c>
      <c r="BJ55" s="10">
        <v>2.1748903745470476</v>
      </c>
      <c r="BK55" s="10">
        <v>3.661916188641947E-2</v>
      </c>
      <c r="BL55" s="10">
        <v>2.8604423168041886</v>
      </c>
      <c r="BM55" s="10">
        <v>1.5282850162211464E-2</v>
      </c>
      <c r="BN55" s="10">
        <v>2.8840980309557587E-3</v>
      </c>
      <c r="BO55" s="10">
        <v>7.6658534062273048E-2</v>
      </c>
      <c r="BP55" s="10">
        <v>0.12836984203653956</v>
      </c>
      <c r="BQ55" s="10">
        <v>1.0144721292206089</v>
      </c>
      <c r="BR55" s="10">
        <v>0.28611650278830553</v>
      </c>
      <c r="BS55" s="10">
        <v>1.505676514410915E-2</v>
      </c>
      <c r="BT55" s="10">
        <v>1.1532308736568291</v>
      </c>
      <c r="BU55" s="10">
        <v>0.76647561504599904</v>
      </c>
    </row>
    <row r="56" spans="1:73" x14ac:dyDescent="0.3">
      <c r="A56" s="9">
        <v>23</v>
      </c>
      <c r="B56" s="9">
        <v>215</v>
      </c>
      <c r="C56" s="10">
        <v>4.6259109829494598E-2</v>
      </c>
      <c r="D56" s="10">
        <v>17.711430541510964</v>
      </c>
      <c r="E56" s="10">
        <v>0.11786074971239199</v>
      </c>
      <c r="F56" s="10">
        <v>9.8015043257301693E-3</v>
      </c>
      <c r="G56" s="10">
        <v>9.33612425026047</v>
      </c>
      <c r="H56" s="10">
        <v>0.171443531292271</v>
      </c>
      <c r="I56" s="10">
        <v>5.43896022306882E-2</v>
      </c>
      <c r="J56" s="10">
        <v>3.3599967620778999E-2</v>
      </c>
      <c r="K56" s="10">
        <v>-0.14678140220713701</v>
      </c>
      <c r="L56" s="10">
        <v>55.775622736589803</v>
      </c>
      <c r="M56" s="10">
        <v>1.8362496754658598E-2</v>
      </c>
      <c r="N56" s="10">
        <v>0.156131803189133</v>
      </c>
      <c r="O56" s="10">
        <v>0.13048556374023601</v>
      </c>
      <c r="P56" s="10">
        <v>0.11114288849395</v>
      </c>
      <c r="Q56" s="10">
        <v>3.3619875706176602E-3</v>
      </c>
      <c r="R56" s="10">
        <v>1.24219180501976</v>
      </c>
      <c r="S56" s="10">
        <v>1.3552996487422799E-2</v>
      </c>
      <c r="T56" s="10">
        <v>7.4712349906851799E-3</v>
      </c>
      <c r="U56" s="10">
        <v>6.8001681639204498E-3</v>
      </c>
      <c r="V56" s="10">
        <v>75.146631840078498</v>
      </c>
      <c r="W56" s="10">
        <v>9.1531735898881406E-3</v>
      </c>
      <c r="X56" s="10">
        <v>2.0589622031611798E-2</v>
      </c>
      <c r="Y56" s="10">
        <v>2.06398504475129E-2</v>
      </c>
      <c r="Z56" s="10">
        <v>8.2702026669916207E-3</v>
      </c>
      <c r="AA56" s="10">
        <v>3.7882183281373202E-2</v>
      </c>
      <c r="AB56" s="10">
        <v>2.8171416529947299E-3</v>
      </c>
      <c r="AC56" s="10">
        <v>0.24598264902588601</v>
      </c>
      <c r="AD56" s="10">
        <v>9.1011524999270402E-4</v>
      </c>
      <c r="AE56" s="10">
        <v>33.835889005005228</v>
      </c>
      <c r="AF56" s="10">
        <v>7.5647514613839797E-2</v>
      </c>
      <c r="AG56" s="10">
        <v>0.97474934866958995</v>
      </c>
      <c r="AH56" s="10">
        <v>5.2397612940664404E-4</v>
      </c>
      <c r="AI56" s="10">
        <v>14.4638527954056</v>
      </c>
      <c r="AJ56" s="10">
        <v>0.77937355544013098</v>
      </c>
      <c r="AK56" s="10">
        <v>0.11225120501126599</v>
      </c>
      <c r="AL56" s="10">
        <v>16321.9851525788</v>
      </c>
      <c r="AM56" s="10">
        <v>1.0686238563444601E-3</v>
      </c>
      <c r="AN56" s="10">
        <v>9.9691865298937102E-2</v>
      </c>
      <c r="AO56" s="10">
        <v>0.24400710616582</v>
      </c>
      <c r="AP56" s="10">
        <v>5.9018706312520498E-4</v>
      </c>
      <c r="AQ56" s="10">
        <v>23.1050541436041</v>
      </c>
      <c r="AR56" s="10">
        <v>6.2496209487608097E-2</v>
      </c>
      <c r="AS56" s="10">
        <v>3.0359940764720702E-3</v>
      </c>
      <c r="AT56" s="10">
        <v>2.0025360531960499E-2</v>
      </c>
      <c r="AU56" s="10">
        <v>2.9226943214440298E-3</v>
      </c>
      <c r="AV56" s="10">
        <v>5.4906496427655202E-2</v>
      </c>
      <c r="AW56" s="10">
        <v>9.9736724101362408E-4</v>
      </c>
      <c r="AX56" s="10">
        <v>4.1448046473259604E-3</v>
      </c>
      <c r="AY56" s="10">
        <v>5.7157273162598598E-3</v>
      </c>
      <c r="AZ56" s="10">
        <v>9694.0682131962803</v>
      </c>
      <c r="BA56" s="10">
        <v>0.31824885635462802</v>
      </c>
      <c r="BB56" s="10">
        <v>4.5842565350325701E-2</v>
      </c>
      <c r="BC56" s="10">
        <v>0.154800233933609</v>
      </c>
      <c r="BD56" s="10">
        <v>11940.9538844749</v>
      </c>
      <c r="BE56" s="10">
        <v>2.9559606886135899E-2</v>
      </c>
      <c r="BF56" s="10">
        <v>4.9744481265846303E-2</v>
      </c>
      <c r="BG56" s="10">
        <v>0.41670692576531998</v>
      </c>
      <c r="BH56" s="10">
        <v>7.97296450557389E-4</v>
      </c>
      <c r="BI56" s="10">
        <v>3.1585888205899501E-3</v>
      </c>
      <c r="BJ56" s="10">
        <v>1.14744597665556</v>
      </c>
      <c r="BK56" s="10">
        <v>1.0661784095504201E-2</v>
      </c>
      <c r="BL56" s="10">
        <v>0.78316745201263704</v>
      </c>
      <c r="BM56" s="10">
        <v>1.9852629890250301E-3</v>
      </c>
      <c r="BN56" s="10">
        <v>8.7515324258443197E-4</v>
      </c>
      <c r="BO56" s="10">
        <v>3.2154306517369599E-2</v>
      </c>
      <c r="BP56" s="10">
        <v>7.9129788454204597E-2</v>
      </c>
      <c r="BQ56" s="10">
        <v>0.40266259369462298</v>
      </c>
      <c r="BR56" s="10">
        <v>7.4517652139889506E-2</v>
      </c>
      <c r="BS56" s="10">
        <v>2.5360905420736498E-3</v>
      </c>
      <c r="BT56" s="10">
        <v>0.82763670611669804</v>
      </c>
      <c r="BU56" s="10">
        <v>0.218374100059258</v>
      </c>
    </row>
    <row r="58" spans="1:73" ht="14.5" customHeight="1" x14ac:dyDescent="0.3">
      <c r="A58" s="42" t="s">
        <v>78</v>
      </c>
      <c r="B58" s="43" t="s">
        <v>84</v>
      </c>
      <c r="C58" s="6" t="s">
        <v>0</v>
      </c>
      <c r="D58" s="6" t="s">
        <v>1</v>
      </c>
      <c r="E58" s="6" t="s">
        <v>2</v>
      </c>
      <c r="F58" s="6" t="s">
        <v>3</v>
      </c>
      <c r="G58" s="6" t="s">
        <v>4</v>
      </c>
      <c r="H58" s="6" t="s">
        <v>5</v>
      </c>
      <c r="I58" s="6" t="s">
        <v>6</v>
      </c>
      <c r="J58" s="6" t="s">
        <v>7</v>
      </c>
      <c r="K58" s="6" t="s">
        <v>8</v>
      </c>
      <c r="L58" s="6" t="s">
        <v>9</v>
      </c>
      <c r="M58" s="6" t="s">
        <v>10</v>
      </c>
      <c r="N58" s="6" t="s">
        <v>11</v>
      </c>
      <c r="O58" s="6" t="s">
        <v>12</v>
      </c>
      <c r="P58" s="6" t="s">
        <v>13</v>
      </c>
      <c r="Q58" s="6" t="s">
        <v>14</v>
      </c>
      <c r="R58" s="6" t="s">
        <v>15</v>
      </c>
      <c r="S58" s="6" t="s">
        <v>16</v>
      </c>
      <c r="T58" s="6" t="s">
        <v>17</v>
      </c>
      <c r="U58" s="6" t="s">
        <v>18</v>
      </c>
      <c r="V58" s="6" t="s">
        <v>19</v>
      </c>
      <c r="W58" s="6" t="s">
        <v>20</v>
      </c>
      <c r="X58" s="6" t="s">
        <v>21</v>
      </c>
      <c r="Y58" s="6" t="s">
        <v>22</v>
      </c>
      <c r="Z58" s="6" t="s">
        <v>23</v>
      </c>
      <c r="AA58" s="6" t="s">
        <v>24</v>
      </c>
      <c r="AB58" s="6" t="s">
        <v>25</v>
      </c>
      <c r="AC58" s="6" t="s">
        <v>26</v>
      </c>
      <c r="AD58" s="6" t="s">
        <v>27</v>
      </c>
      <c r="AE58" s="6" t="s">
        <v>28</v>
      </c>
      <c r="AF58" s="6" t="s">
        <v>29</v>
      </c>
      <c r="AG58" s="6" t="s">
        <v>30</v>
      </c>
      <c r="AH58" s="6" t="s">
        <v>31</v>
      </c>
      <c r="AI58" s="6" t="s">
        <v>32</v>
      </c>
      <c r="AJ58" s="6" t="s">
        <v>33</v>
      </c>
      <c r="AK58" s="6" t="s">
        <v>34</v>
      </c>
      <c r="AL58" s="6" t="s">
        <v>35</v>
      </c>
      <c r="AM58" s="6" t="s">
        <v>36</v>
      </c>
      <c r="AN58" s="6" t="s">
        <v>37</v>
      </c>
      <c r="AO58" s="6" t="s">
        <v>38</v>
      </c>
      <c r="AP58" s="6" t="s">
        <v>39</v>
      </c>
      <c r="AQ58" s="6" t="s">
        <v>40</v>
      </c>
      <c r="AR58" s="6" t="s">
        <v>41</v>
      </c>
      <c r="AS58" s="6" t="s">
        <v>42</v>
      </c>
      <c r="AT58" s="6" t="s">
        <v>43</v>
      </c>
      <c r="AU58" s="6" t="s">
        <v>44</v>
      </c>
      <c r="AV58" s="6" t="s">
        <v>45</v>
      </c>
      <c r="AW58" s="6" t="s">
        <v>46</v>
      </c>
      <c r="AX58" s="6" t="s">
        <v>47</v>
      </c>
      <c r="AY58" s="6" t="s">
        <v>48</v>
      </c>
      <c r="AZ58" s="6" t="s">
        <v>49</v>
      </c>
      <c r="BA58" s="6" t="s">
        <v>50</v>
      </c>
      <c r="BB58" s="6" t="s">
        <v>51</v>
      </c>
      <c r="BC58" s="6" t="s">
        <v>52</v>
      </c>
      <c r="BD58" s="6" t="s">
        <v>53</v>
      </c>
      <c r="BE58" s="6" t="s">
        <v>54</v>
      </c>
      <c r="BF58" s="6" t="s">
        <v>55</v>
      </c>
      <c r="BG58" s="6" t="s">
        <v>56</v>
      </c>
      <c r="BH58" s="6" t="s">
        <v>57</v>
      </c>
      <c r="BI58" s="6" t="s">
        <v>58</v>
      </c>
      <c r="BJ58" s="6" t="s">
        <v>59</v>
      </c>
      <c r="BK58" s="6" t="s">
        <v>60</v>
      </c>
      <c r="BL58" s="6" t="s">
        <v>61</v>
      </c>
      <c r="BM58" s="6" t="s">
        <v>62</v>
      </c>
      <c r="BN58" s="6" t="s">
        <v>63</v>
      </c>
      <c r="BO58" s="6" t="s">
        <v>64</v>
      </c>
      <c r="BP58" s="6" t="s">
        <v>65</v>
      </c>
      <c r="BQ58" s="6" t="s">
        <v>66</v>
      </c>
      <c r="BR58" s="6" t="s">
        <v>67</v>
      </c>
      <c r="BS58" s="6" t="s">
        <v>68</v>
      </c>
      <c r="BT58" s="6" t="s">
        <v>69</v>
      </c>
      <c r="BU58" s="6" t="s">
        <v>70</v>
      </c>
    </row>
    <row r="59" spans="1:73" x14ac:dyDescent="0.3">
      <c r="A59" s="42"/>
      <c r="B59" s="43"/>
      <c r="C59" s="6" t="s">
        <v>71</v>
      </c>
      <c r="D59" s="6" t="s">
        <v>71</v>
      </c>
      <c r="E59" s="6" t="s">
        <v>71</v>
      </c>
      <c r="F59" s="6" t="s">
        <v>71</v>
      </c>
      <c r="G59" s="6" t="s">
        <v>71</v>
      </c>
      <c r="H59" s="6" t="s">
        <v>71</v>
      </c>
      <c r="I59" s="6" t="s">
        <v>71</v>
      </c>
      <c r="J59" s="6" t="s">
        <v>71</v>
      </c>
      <c r="K59" s="6" t="s">
        <v>71</v>
      </c>
      <c r="L59" s="6" t="s">
        <v>71</v>
      </c>
      <c r="M59" s="6" t="s">
        <v>71</v>
      </c>
      <c r="N59" s="6" t="s">
        <v>71</v>
      </c>
      <c r="O59" s="6" t="s">
        <v>71</v>
      </c>
      <c r="P59" s="6" t="s">
        <v>71</v>
      </c>
      <c r="Q59" s="6" t="s">
        <v>71</v>
      </c>
      <c r="R59" s="6" t="s">
        <v>71</v>
      </c>
      <c r="S59" s="6" t="s">
        <v>71</v>
      </c>
      <c r="T59" s="6" t="s">
        <v>71</v>
      </c>
      <c r="U59" s="6" t="s">
        <v>71</v>
      </c>
      <c r="V59" s="6" t="s">
        <v>71</v>
      </c>
      <c r="W59" s="6" t="s">
        <v>71</v>
      </c>
      <c r="X59" s="6" t="s">
        <v>71</v>
      </c>
      <c r="Y59" s="6" t="s">
        <v>71</v>
      </c>
      <c r="Z59" s="6" t="s">
        <v>71</v>
      </c>
      <c r="AA59" s="6" t="s">
        <v>71</v>
      </c>
      <c r="AB59" s="6" t="s">
        <v>71</v>
      </c>
      <c r="AC59" s="6" t="s">
        <v>71</v>
      </c>
      <c r="AD59" s="6" t="s">
        <v>71</v>
      </c>
      <c r="AE59" s="6" t="s">
        <v>71</v>
      </c>
      <c r="AF59" s="6" t="s">
        <v>71</v>
      </c>
      <c r="AG59" s="6" t="s">
        <v>71</v>
      </c>
      <c r="AH59" s="6" t="s">
        <v>71</v>
      </c>
      <c r="AI59" s="6" t="s">
        <v>71</v>
      </c>
      <c r="AJ59" s="6" t="s">
        <v>71</v>
      </c>
      <c r="AK59" s="6" t="s">
        <v>71</v>
      </c>
      <c r="AL59" s="6" t="s">
        <v>71</v>
      </c>
      <c r="AM59" s="6" t="s">
        <v>71</v>
      </c>
      <c r="AN59" s="6" t="s">
        <v>71</v>
      </c>
      <c r="AO59" s="6" t="s">
        <v>71</v>
      </c>
      <c r="AP59" s="6" t="s">
        <v>71</v>
      </c>
      <c r="AQ59" s="6" t="s">
        <v>71</v>
      </c>
      <c r="AR59" s="6" t="s">
        <v>71</v>
      </c>
      <c r="AS59" s="6" t="s">
        <v>71</v>
      </c>
      <c r="AT59" s="6" t="s">
        <v>71</v>
      </c>
      <c r="AU59" s="6" t="s">
        <v>71</v>
      </c>
      <c r="AV59" s="6" t="s">
        <v>71</v>
      </c>
      <c r="AW59" s="6" t="s">
        <v>71</v>
      </c>
      <c r="AX59" s="6" t="s">
        <v>71</v>
      </c>
      <c r="AY59" s="6" t="s">
        <v>71</v>
      </c>
      <c r="AZ59" s="6" t="s">
        <v>71</v>
      </c>
      <c r="BA59" s="6" t="s">
        <v>71</v>
      </c>
      <c r="BB59" s="6" t="s">
        <v>71</v>
      </c>
      <c r="BC59" s="6" t="s">
        <v>71</v>
      </c>
      <c r="BD59" s="6" t="s">
        <v>71</v>
      </c>
      <c r="BE59" s="6" t="s">
        <v>71</v>
      </c>
      <c r="BF59" s="6" t="s">
        <v>71</v>
      </c>
      <c r="BG59" s="6" t="s">
        <v>71</v>
      </c>
      <c r="BH59" s="6" t="s">
        <v>71</v>
      </c>
      <c r="BI59" s="6" t="s">
        <v>71</v>
      </c>
      <c r="BJ59" s="6" t="s">
        <v>71</v>
      </c>
      <c r="BK59" s="6" t="s">
        <v>71</v>
      </c>
      <c r="BL59" s="6" t="s">
        <v>71</v>
      </c>
      <c r="BM59" s="6" t="s">
        <v>71</v>
      </c>
      <c r="BN59" s="6" t="s">
        <v>71</v>
      </c>
      <c r="BO59" s="6" t="s">
        <v>71</v>
      </c>
      <c r="BP59" s="6" t="s">
        <v>71</v>
      </c>
      <c r="BQ59" s="6" t="s">
        <v>71</v>
      </c>
      <c r="BR59" s="6" t="s">
        <v>71</v>
      </c>
      <c r="BS59" s="6" t="s">
        <v>71</v>
      </c>
      <c r="BT59" s="6" t="s">
        <v>71</v>
      </c>
      <c r="BU59" s="6" t="s">
        <v>71</v>
      </c>
    </row>
    <row r="60" spans="1:73" x14ac:dyDescent="0.3">
      <c r="A60" s="11" t="s">
        <v>86</v>
      </c>
      <c r="B60" s="43"/>
      <c r="C60" s="6">
        <v>0.01</v>
      </c>
      <c r="D60" s="6">
        <v>1</v>
      </c>
      <c r="E60" s="6">
        <v>2.5000000000000001E-2</v>
      </c>
      <c r="F60" s="6">
        <v>5.0000000000000001E-3</v>
      </c>
      <c r="G60" s="6">
        <v>5</v>
      </c>
      <c r="H60" s="6">
        <v>2.5000000000000001E-2</v>
      </c>
      <c r="I60" s="6">
        <v>0.01</v>
      </c>
      <c r="J60" s="6">
        <v>5.0000000000000001E-3</v>
      </c>
      <c r="K60" s="6">
        <v>10</v>
      </c>
      <c r="L60" s="6">
        <v>1</v>
      </c>
      <c r="M60" s="6">
        <v>0.01</v>
      </c>
      <c r="N60" s="6">
        <v>5.0000000000000001E-3</v>
      </c>
      <c r="O60" s="6">
        <v>2.5000000000000001E-2</v>
      </c>
      <c r="P60" s="6">
        <v>2.5000000000000001E-2</v>
      </c>
      <c r="Q60" s="6">
        <v>5.0000000000000001E-3</v>
      </c>
      <c r="R60" s="6">
        <v>2.5000000000000001E-2</v>
      </c>
      <c r="S60" s="6">
        <v>5.0000000000000001E-3</v>
      </c>
      <c r="T60" s="6">
        <v>5.0000000000000001E-3</v>
      </c>
      <c r="U60" s="6">
        <v>5.0000000000000001E-3</v>
      </c>
      <c r="V60" s="6">
        <v>0.25</v>
      </c>
      <c r="W60" s="6">
        <v>0.01</v>
      </c>
      <c r="X60" s="6">
        <v>5.0000000000000001E-3</v>
      </c>
      <c r="Y60" s="6">
        <v>0.05</v>
      </c>
      <c r="Z60" s="6">
        <v>5.0000000000000001E-3</v>
      </c>
      <c r="AA60" s="6">
        <v>0.01</v>
      </c>
      <c r="AB60" s="6">
        <v>5.0000000000000001E-3</v>
      </c>
      <c r="AC60" s="6">
        <v>2.5</v>
      </c>
      <c r="AD60" s="6">
        <v>5.0000000000000001E-3</v>
      </c>
      <c r="AE60" s="6">
        <v>1</v>
      </c>
      <c r="AF60" s="6">
        <v>5.0000000000000001E-3</v>
      </c>
      <c r="AG60" s="6">
        <v>0.1</v>
      </c>
      <c r="AH60" s="6">
        <v>5.0000000000000001E-3</v>
      </c>
      <c r="AI60" s="6">
        <v>0.5</v>
      </c>
      <c r="AJ60" s="6">
        <v>0.01</v>
      </c>
      <c r="AK60" s="6">
        <v>5.0000000000000001E-3</v>
      </c>
      <c r="AL60" s="6">
        <v>10</v>
      </c>
      <c r="AM60" s="6">
        <v>5.0000000000000001E-3</v>
      </c>
      <c r="AN60" s="6">
        <v>5.0000000000000001E-3</v>
      </c>
      <c r="AO60" s="6">
        <v>0.1</v>
      </c>
      <c r="AP60" s="6">
        <v>5.0000000000000001E-3</v>
      </c>
      <c r="AQ60" s="6">
        <v>1</v>
      </c>
      <c r="AR60" s="6">
        <v>0.01</v>
      </c>
      <c r="AS60" s="6">
        <v>5.0000000000000001E-3</v>
      </c>
      <c r="AT60" s="6">
        <v>5.0000000000000001E-3</v>
      </c>
      <c r="AU60" s="6">
        <v>5.0000000000000001E-3</v>
      </c>
      <c r="AV60" s="6">
        <v>2.5000000000000001E-2</v>
      </c>
      <c r="AW60" s="6">
        <v>5.0000000000000001E-4</v>
      </c>
      <c r="AX60" s="6">
        <v>0.02</v>
      </c>
      <c r="AY60" s="6">
        <v>5.0000000000000001E-3</v>
      </c>
      <c r="AZ60" s="6">
        <v>25</v>
      </c>
      <c r="BA60" s="6">
        <v>0.01</v>
      </c>
      <c r="BB60" s="6">
        <v>0.01</v>
      </c>
      <c r="BC60" s="6">
        <v>0.1</v>
      </c>
      <c r="BD60" s="6">
        <v>50</v>
      </c>
      <c r="BE60" s="6">
        <v>5.0000000000000001E-3</v>
      </c>
      <c r="BF60" s="6">
        <v>0.05</v>
      </c>
      <c r="BG60" s="6">
        <v>2.5000000000000001E-2</v>
      </c>
      <c r="BH60" s="6">
        <v>5.0000000000000001E-3</v>
      </c>
      <c r="BI60" s="6">
        <v>5.0000000000000001E-3</v>
      </c>
      <c r="BJ60" s="6">
        <v>0.01</v>
      </c>
      <c r="BK60" s="6">
        <v>5.0000000000000001E-3</v>
      </c>
      <c r="BL60" s="6">
        <v>0.05</v>
      </c>
      <c r="BM60" s="6">
        <v>5.0000000000000001E-3</v>
      </c>
      <c r="BN60" s="6">
        <v>5.0000000000000001E-3</v>
      </c>
      <c r="BO60" s="6">
        <v>5.0000000000000001E-3</v>
      </c>
      <c r="BP60" s="6">
        <v>0.01</v>
      </c>
      <c r="BQ60" s="6">
        <v>0.01</v>
      </c>
      <c r="BR60" s="6">
        <v>5.0000000000000001E-3</v>
      </c>
      <c r="BS60" s="6">
        <v>5.0000000000000001E-3</v>
      </c>
      <c r="BT60" s="6">
        <v>0.1</v>
      </c>
      <c r="BU60" s="6">
        <v>5.0000000000000001E-3</v>
      </c>
    </row>
    <row r="61" spans="1:73" x14ac:dyDescent="0.3">
      <c r="A61" s="9">
        <v>0</v>
      </c>
      <c r="B61" s="9">
        <v>250</v>
      </c>
      <c r="C61" s="10">
        <v>5.8999999999999999E-3</v>
      </c>
      <c r="D61" s="10">
        <v>1</v>
      </c>
      <c r="E61" s="10">
        <v>0.31</v>
      </c>
      <c r="F61" s="10">
        <v>0.35</v>
      </c>
      <c r="G61" s="10">
        <v>13</v>
      </c>
      <c r="H61" s="10">
        <v>1.5</v>
      </c>
      <c r="I61" s="10">
        <v>8.3000000000000001E-3</v>
      </c>
      <c r="J61" s="10">
        <v>6.4000000000000005E-4</v>
      </c>
      <c r="K61" s="10" t="s">
        <v>72</v>
      </c>
      <c r="L61" s="10">
        <v>3600</v>
      </c>
      <c r="M61" s="10">
        <v>1.2999999999999999E-2</v>
      </c>
      <c r="N61" s="10">
        <v>3.5999999999999999E-3</v>
      </c>
      <c r="O61" s="10">
        <v>0.45</v>
      </c>
      <c r="P61" s="10" t="s">
        <v>73</v>
      </c>
      <c r="Q61" s="10">
        <v>0.14000000000000001</v>
      </c>
      <c r="R61" s="10">
        <v>4.7E-2</v>
      </c>
      <c r="S61" s="10">
        <v>9.6000000000000002E-4</v>
      </c>
      <c r="T61" s="10">
        <v>5.1999999999999995E-4</v>
      </c>
      <c r="U61" s="10">
        <v>1.4999999999999999E-4</v>
      </c>
      <c r="V61" s="10">
        <v>0.02</v>
      </c>
      <c r="W61" s="10">
        <v>7.1999999999999998E-3</v>
      </c>
      <c r="X61" s="10">
        <v>1.2999999999999999E-3</v>
      </c>
      <c r="Y61" s="10" t="s">
        <v>74</v>
      </c>
      <c r="Z61" s="10">
        <v>0</v>
      </c>
      <c r="AA61" s="10">
        <v>5.1000000000000004E-3</v>
      </c>
      <c r="AB61" s="10">
        <v>4.8000000000000001E-5</v>
      </c>
      <c r="AC61" s="10">
        <v>0.23</v>
      </c>
      <c r="AD61" s="10">
        <v>4.6999999999999999E-6</v>
      </c>
      <c r="AE61" s="10">
        <v>1900</v>
      </c>
      <c r="AF61" s="10">
        <v>2E-3</v>
      </c>
      <c r="AG61" s="10">
        <v>0.33</v>
      </c>
      <c r="AH61" s="10">
        <v>1.9000000000000001E-4</v>
      </c>
      <c r="AI61" s="10">
        <v>1600</v>
      </c>
      <c r="AJ61" s="10">
        <v>29</v>
      </c>
      <c r="AK61" s="10">
        <v>0.17</v>
      </c>
      <c r="AL61" s="10">
        <v>910</v>
      </c>
      <c r="AM61" s="10">
        <v>1.7000000000000001E-4</v>
      </c>
      <c r="AN61" s="10">
        <v>1.9E-3</v>
      </c>
      <c r="AO61" s="10">
        <v>0.1</v>
      </c>
      <c r="AP61" s="10">
        <v>1.1E-4</v>
      </c>
      <c r="AQ61" s="10">
        <v>0.98</v>
      </c>
      <c r="AR61" s="10">
        <v>5.1999999999999998E-3</v>
      </c>
      <c r="AS61" s="10">
        <v>1.4E-3</v>
      </c>
      <c r="AT61" s="10">
        <v>5.8E-4</v>
      </c>
      <c r="AU61" s="10">
        <v>1.6000000000000001E-3</v>
      </c>
      <c r="AV61" s="10">
        <v>2.2000000000000002</v>
      </c>
      <c r="AW61" s="10">
        <v>7.2000000000000005E-4</v>
      </c>
      <c r="AX61" s="10">
        <v>1.2E-4</v>
      </c>
      <c r="AY61" s="10">
        <v>2.5000000000000001E-4</v>
      </c>
      <c r="AZ61" s="10">
        <v>5900</v>
      </c>
      <c r="BA61" s="10">
        <v>1.2</v>
      </c>
      <c r="BB61" s="10">
        <v>8.5999999999999998E-4</v>
      </c>
      <c r="BC61" s="10">
        <v>0</v>
      </c>
      <c r="BD61" s="10">
        <v>4000</v>
      </c>
      <c r="BE61" s="10">
        <v>2.5000000000000001E-4</v>
      </c>
      <c r="BF61" s="10">
        <v>8.5999999999999993E-2</v>
      </c>
      <c r="BG61" s="10">
        <v>16</v>
      </c>
      <c r="BH61" s="10">
        <v>0</v>
      </c>
      <c r="BI61" s="10">
        <v>0</v>
      </c>
      <c r="BJ61" s="10">
        <v>0.42</v>
      </c>
      <c r="BK61" s="10">
        <v>1.1E-4</v>
      </c>
      <c r="BL61" s="10">
        <v>0</v>
      </c>
      <c r="BM61" s="10">
        <v>0.12</v>
      </c>
      <c r="BN61" s="10">
        <v>9.5E-4</v>
      </c>
      <c r="BO61" s="10">
        <v>1.2999999999999999E-2</v>
      </c>
      <c r="BP61" s="10">
        <v>0.15</v>
      </c>
      <c r="BQ61" s="10" t="s">
        <v>74</v>
      </c>
      <c r="BR61" s="10">
        <v>4.1999999999999997E-3</v>
      </c>
      <c r="BS61" s="10">
        <v>2.5999999999999998E-4</v>
      </c>
      <c r="BT61" s="10">
        <v>1.9</v>
      </c>
      <c r="BU61" s="10">
        <v>2.8999999999999998E-3</v>
      </c>
    </row>
    <row r="62" spans="1:73" x14ac:dyDescent="0.3">
      <c r="A62" s="9">
        <v>1</v>
      </c>
      <c r="B62" s="9">
        <v>250</v>
      </c>
      <c r="C62" s="10">
        <v>2.0999999999999999E-3</v>
      </c>
      <c r="D62" s="10">
        <v>13</v>
      </c>
      <c r="E62" s="10">
        <v>0.26</v>
      </c>
      <c r="F62" s="10">
        <v>2.3999999999999998E-3</v>
      </c>
      <c r="G62" s="10">
        <v>3.1</v>
      </c>
      <c r="H62" s="10">
        <v>0.81</v>
      </c>
      <c r="I62" s="10">
        <v>1.4999999999999999E-2</v>
      </c>
      <c r="J62" s="10">
        <v>1.1999999999999999E-3</v>
      </c>
      <c r="K62" s="10">
        <v>2.1</v>
      </c>
      <c r="L62" s="10">
        <v>1400</v>
      </c>
      <c r="M62" s="10">
        <v>5.7999999999999996E-3</v>
      </c>
      <c r="N62" s="10">
        <v>1.7999999999999999E-2</v>
      </c>
      <c r="O62" s="10">
        <v>0.37</v>
      </c>
      <c r="P62" s="10">
        <v>0</v>
      </c>
      <c r="Q62" s="10">
        <v>4.8000000000000001E-2</v>
      </c>
      <c r="R62" s="10">
        <v>0.52</v>
      </c>
      <c r="S62" s="10">
        <v>2.8E-3</v>
      </c>
      <c r="T62" s="10">
        <v>1.6000000000000001E-3</v>
      </c>
      <c r="U62" s="10">
        <v>2.5000000000000001E-4</v>
      </c>
      <c r="V62" s="10">
        <v>1.3</v>
      </c>
      <c r="W62" s="10">
        <v>0</v>
      </c>
      <c r="X62" s="10">
        <v>2.7000000000000001E-3</v>
      </c>
      <c r="Y62" s="10">
        <v>0</v>
      </c>
      <c r="Z62" s="10">
        <v>5.0000000000000001E-4</v>
      </c>
      <c r="AA62" s="10">
        <v>8.8999999999999999E-3</v>
      </c>
      <c r="AB62" s="10">
        <v>5.1999999999999995E-4</v>
      </c>
      <c r="AC62" s="10">
        <v>1.3</v>
      </c>
      <c r="AD62" s="10">
        <v>0</v>
      </c>
      <c r="AE62" s="10">
        <v>700</v>
      </c>
      <c r="AF62" s="10">
        <v>0.01</v>
      </c>
      <c r="AG62" s="10">
        <v>0.34</v>
      </c>
      <c r="AH62" s="10">
        <v>5.8E-5</v>
      </c>
      <c r="AI62" s="10">
        <v>600</v>
      </c>
      <c r="AJ62" s="10">
        <v>15</v>
      </c>
      <c r="AK62" s="10">
        <v>1.7000000000000001E-2</v>
      </c>
      <c r="AL62" s="10">
        <v>240</v>
      </c>
      <c r="AM62" s="10">
        <v>0</v>
      </c>
      <c r="AN62" s="10">
        <v>9.5999999999999992E-3</v>
      </c>
      <c r="AO62" s="10">
        <v>0.31</v>
      </c>
      <c r="AP62" s="10">
        <v>5.0000000000000001E-4</v>
      </c>
      <c r="AQ62" s="10">
        <v>1.6</v>
      </c>
      <c r="AR62" s="10">
        <v>2.9000000000000001E-2</v>
      </c>
      <c r="AS62" s="10">
        <v>0</v>
      </c>
      <c r="AT62" s="10">
        <v>2.2000000000000001E-3</v>
      </c>
      <c r="AU62" s="10">
        <v>1.9E-3</v>
      </c>
      <c r="AV62" s="10">
        <v>0.95</v>
      </c>
      <c r="AW62" s="10">
        <v>4.3999999999999999E-5</v>
      </c>
      <c r="AX62" s="10">
        <v>1.4E-2</v>
      </c>
      <c r="AY62" s="10">
        <v>2.7000000000000001E-3</v>
      </c>
      <c r="AZ62" s="10">
        <v>3000</v>
      </c>
      <c r="BA62" s="10">
        <v>0.28999999999999998</v>
      </c>
      <c r="BB62" s="10">
        <v>3.8999999999999998E-3</v>
      </c>
      <c r="BC62" s="10">
        <v>6.2E-2</v>
      </c>
      <c r="BD62" s="10">
        <v>2400</v>
      </c>
      <c r="BE62" s="10">
        <v>1.5E-3</v>
      </c>
      <c r="BF62" s="10">
        <v>1.4E-2</v>
      </c>
      <c r="BG62" s="10">
        <v>6.3</v>
      </c>
      <c r="BH62" s="10">
        <v>1.7499999999999998E-3</v>
      </c>
      <c r="BI62" s="10">
        <v>1.6999999999999999E-3</v>
      </c>
      <c r="BJ62" s="10">
        <v>0.67</v>
      </c>
      <c r="BK62" s="10">
        <v>1E-3</v>
      </c>
      <c r="BL62" s="10">
        <v>0.1</v>
      </c>
      <c r="BM62" s="10">
        <v>5.2999999999999999E-2</v>
      </c>
      <c r="BN62" s="10">
        <v>4.1E-5</v>
      </c>
      <c r="BO62" s="10">
        <v>2.5999999999999999E-2</v>
      </c>
      <c r="BP62" s="10">
        <v>0.06</v>
      </c>
      <c r="BQ62" s="10">
        <v>5.5999999999999999E-3</v>
      </c>
      <c r="BR62" s="10">
        <v>1.2E-2</v>
      </c>
      <c r="BS62" s="10">
        <v>1.1999999999999999E-3</v>
      </c>
      <c r="BT62" s="10">
        <v>0.61</v>
      </c>
      <c r="BU62" s="10">
        <v>3.8999999999999998E-3</v>
      </c>
    </row>
    <row r="63" spans="1:73" x14ac:dyDescent="0.3">
      <c r="A63" s="9">
        <v>2</v>
      </c>
      <c r="B63" s="9">
        <v>250</v>
      </c>
      <c r="C63" s="10">
        <v>8.5000000000000006E-3</v>
      </c>
      <c r="D63" s="10">
        <v>4.8</v>
      </c>
      <c r="E63" s="10">
        <v>0.21</v>
      </c>
      <c r="F63" s="10">
        <v>1.9599999999999999E-3</v>
      </c>
      <c r="G63" s="10">
        <v>3.3</v>
      </c>
      <c r="H63" s="10">
        <v>1.2</v>
      </c>
      <c r="I63" s="10">
        <v>2.3E-2</v>
      </c>
      <c r="J63" s="10">
        <v>4.2999999999999999E-4</v>
      </c>
      <c r="K63" s="10">
        <v>0</v>
      </c>
      <c r="L63" s="10">
        <v>1500</v>
      </c>
      <c r="M63" s="10">
        <v>2.1999999999999999E-2</v>
      </c>
      <c r="N63" s="10">
        <v>1.2E-2</v>
      </c>
      <c r="O63" s="10">
        <v>0.68</v>
      </c>
      <c r="P63" s="10">
        <v>0</v>
      </c>
      <c r="Q63" s="10">
        <v>4.3999999999999997E-2</v>
      </c>
      <c r="R63" s="10">
        <v>0.18</v>
      </c>
      <c r="S63" s="10">
        <v>1.5E-3</v>
      </c>
      <c r="T63" s="10">
        <v>6.3000000000000003E-4</v>
      </c>
      <c r="U63" s="10">
        <v>1.8E-3</v>
      </c>
      <c r="V63" s="10">
        <v>6.2</v>
      </c>
      <c r="W63" s="10">
        <v>0</v>
      </c>
      <c r="X63" s="10">
        <v>1.1000000000000001E-3</v>
      </c>
      <c r="Y63" s="10">
        <v>0</v>
      </c>
      <c r="Z63" s="10">
        <v>2.5999999999999998E-4</v>
      </c>
      <c r="AA63" s="10">
        <v>1.0999999999999999E-2</v>
      </c>
      <c r="AB63" s="10">
        <v>2.7E-4</v>
      </c>
      <c r="AC63" s="10">
        <v>3</v>
      </c>
      <c r="AD63" s="10">
        <v>0</v>
      </c>
      <c r="AE63" s="10">
        <v>650</v>
      </c>
      <c r="AF63" s="10">
        <v>7.4999999999999997E-3</v>
      </c>
      <c r="AG63" s="10">
        <v>0.31</v>
      </c>
      <c r="AH63" s="10">
        <v>1.4E-3</v>
      </c>
      <c r="AI63" s="10">
        <v>600</v>
      </c>
      <c r="AJ63" s="10">
        <v>20</v>
      </c>
      <c r="AK63" s="10">
        <v>1.9E-2</v>
      </c>
      <c r="AL63" s="10">
        <v>120</v>
      </c>
      <c r="AM63" s="10">
        <v>0</v>
      </c>
      <c r="AN63" s="10">
        <v>7.3000000000000001E-3</v>
      </c>
      <c r="AO63" s="10">
        <v>0.21</v>
      </c>
      <c r="AP63" s="10">
        <v>2.2000000000000001E-4</v>
      </c>
      <c r="AQ63" s="10">
        <v>0.7</v>
      </c>
      <c r="AR63" s="10">
        <v>4.9000000000000002E-2</v>
      </c>
      <c r="AS63" s="10">
        <v>5.3E-3</v>
      </c>
      <c r="AT63" s="10">
        <v>1.1000000000000001E-3</v>
      </c>
      <c r="AU63" s="10">
        <v>0.01</v>
      </c>
      <c r="AV63" s="10">
        <v>0.95</v>
      </c>
      <c r="AW63" s="10">
        <v>5.1999999999999997E-5</v>
      </c>
      <c r="AX63" s="10">
        <v>4.8999999999999998E-3</v>
      </c>
      <c r="AY63" s="10">
        <v>1.1999999999999999E-3</v>
      </c>
      <c r="AZ63" s="10">
        <v>2000</v>
      </c>
      <c r="BA63" s="10">
        <v>0.32</v>
      </c>
      <c r="BB63" s="10">
        <v>1.6000000000000001E-4</v>
      </c>
      <c r="BC63" s="10">
        <v>0.32</v>
      </c>
      <c r="BD63" s="10">
        <v>3100</v>
      </c>
      <c r="BE63" s="10">
        <v>1E-3</v>
      </c>
      <c r="BF63" s="10">
        <v>4.3999999999999997E-2</v>
      </c>
      <c r="BG63" s="10">
        <v>7.4</v>
      </c>
      <c r="BH63" s="10">
        <v>5.2000000000000004E-5</v>
      </c>
      <c r="BI63" s="10">
        <v>7.5000000000000002E-4</v>
      </c>
      <c r="BJ63" s="10">
        <v>1.5</v>
      </c>
      <c r="BK63" s="10">
        <v>3.1999999999999999E-5</v>
      </c>
      <c r="BL63" s="10">
        <v>9.5000000000000001E-2</v>
      </c>
      <c r="BM63" s="10">
        <v>5.1999999999999998E-2</v>
      </c>
      <c r="BN63" s="10">
        <v>4.8000000000000001E-5</v>
      </c>
      <c r="BO63" s="10">
        <v>5.0999999999999997E-2</v>
      </c>
      <c r="BP63" s="10">
        <v>7.3999999999999996E-2</v>
      </c>
      <c r="BQ63" s="10">
        <v>0</v>
      </c>
      <c r="BR63" s="10">
        <v>9.1000000000000004E-3</v>
      </c>
      <c r="BS63" s="10">
        <v>9.8999999999999999E-4</v>
      </c>
      <c r="BT63" s="10">
        <v>3.8</v>
      </c>
      <c r="BU63" s="10">
        <v>4.5999999999999999E-3</v>
      </c>
    </row>
    <row r="64" spans="1:73" x14ac:dyDescent="0.3">
      <c r="A64" s="9">
        <v>3</v>
      </c>
      <c r="B64" s="9">
        <v>250</v>
      </c>
      <c r="C64" s="10">
        <v>7.3999999999999999E-4</v>
      </c>
      <c r="D64" s="10">
        <v>5</v>
      </c>
      <c r="E64" s="10">
        <v>0.14000000000000001</v>
      </c>
      <c r="F64" s="10">
        <v>1.8E-3</v>
      </c>
      <c r="G64" s="10">
        <v>0.56999999999999995</v>
      </c>
      <c r="H64" s="10">
        <v>1.4</v>
      </c>
      <c r="I64" s="10">
        <v>1.7999999999999999E-2</v>
      </c>
      <c r="J64" s="10">
        <v>1.6000000000000001E-3</v>
      </c>
      <c r="K64" s="10" t="s">
        <v>72</v>
      </c>
      <c r="L64" s="10">
        <v>2400</v>
      </c>
      <c r="M64" s="10">
        <v>1.2E-2</v>
      </c>
      <c r="N64" s="10">
        <v>2.5000000000000001E-2</v>
      </c>
      <c r="O64" s="10">
        <v>0.93</v>
      </c>
      <c r="P64" s="10">
        <v>0.1</v>
      </c>
      <c r="Q64" s="10">
        <v>5.6000000000000001E-2</v>
      </c>
      <c r="R64" s="10">
        <v>0.56999999999999995</v>
      </c>
      <c r="S64" s="10">
        <v>2.8999999999999998E-3</v>
      </c>
      <c r="T64" s="10">
        <v>1.6999999999999999E-3</v>
      </c>
      <c r="U64" s="10">
        <v>5.0000000000000001E-4</v>
      </c>
      <c r="V64" s="10">
        <v>9.3000000000000007</v>
      </c>
      <c r="W64" s="10">
        <v>0</v>
      </c>
      <c r="X64" s="10">
        <v>2.3E-3</v>
      </c>
      <c r="Y64" s="10" t="s">
        <v>74</v>
      </c>
      <c r="Z64" s="10">
        <v>1.4999999999999999E-4</v>
      </c>
      <c r="AA64" s="10">
        <v>2.3E-3</v>
      </c>
      <c r="AB64" s="10">
        <v>4.0000000000000002E-4</v>
      </c>
      <c r="AC64" s="10">
        <v>0.25</v>
      </c>
      <c r="AD64" s="10">
        <v>3.8000000000000002E-4</v>
      </c>
      <c r="AE64" s="10">
        <v>790</v>
      </c>
      <c r="AF64" s="10">
        <v>1.4999999999999999E-2</v>
      </c>
      <c r="AG64" s="10">
        <v>0.28000000000000003</v>
      </c>
      <c r="AH64" s="10">
        <v>4.6000000000000001E-4</v>
      </c>
      <c r="AI64" s="10">
        <v>1000</v>
      </c>
      <c r="AJ64" s="10">
        <v>32</v>
      </c>
      <c r="AK64" s="10">
        <v>0.04</v>
      </c>
      <c r="AL64" s="10">
        <v>110</v>
      </c>
      <c r="AM64" s="10">
        <v>6.0999999999999999E-5</v>
      </c>
      <c r="AN64" s="10">
        <v>1.4E-2</v>
      </c>
      <c r="AO64" s="10">
        <v>0.25</v>
      </c>
      <c r="AP64" s="10">
        <v>3.8999999999999999E-4</v>
      </c>
      <c r="AQ64" s="10">
        <v>1</v>
      </c>
      <c r="AR64" s="10">
        <v>4.1000000000000002E-2</v>
      </c>
      <c r="AS64" s="10">
        <v>9.6000000000000002E-4</v>
      </c>
      <c r="AT64" s="10">
        <v>3.3999999999999998E-3</v>
      </c>
      <c r="AU64" s="10">
        <v>0</v>
      </c>
      <c r="AV64" s="10">
        <v>1.1000000000000001</v>
      </c>
      <c r="AW64" s="10">
        <v>1.7000000000000001E-4</v>
      </c>
      <c r="AX64" s="10">
        <v>6.9999999999999999E-4</v>
      </c>
      <c r="AY64" s="10">
        <v>0</v>
      </c>
      <c r="AZ64" s="10">
        <v>2400</v>
      </c>
      <c r="BA64" s="10">
        <v>0.32</v>
      </c>
      <c r="BB64" s="10">
        <v>3.0000000000000001E-3</v>
      </c>
      <c r="BC64" s="10">
        <v>3.2000000000000001E-2</v>
      </c>
      <c r="BD64" s="10">
        <v>3900</v>
      </c>
      <c r="BE64" s="10">
        <v>2.8999999999999998E-3</v>
      </c>
      <c r="BF64" s="10">
        <v>3.7999999999999999E-2</v>
      </c>
      <c r="BG64" s="10">
        <v>11</v>
      </c>
      <c r="BH64" s="10">
        <v>1.7000000000000001E-4</v>
      </c>
      <c r="BI64" s="10">
        <v>1.9000000000000001E-4</v>
      </c>
      <c r="BJ64" s="10">
        <v>1.7</v>
      </c>
      <c r="BK64" s="10">
        <v>3.3E-4</v>
      </c>
      <c r="BL64" s="10">
        <v>0</v>
      </c>
      <c r="BM64" s="10">
        <v>7.6999999999999999E-2</v>
      </c>
      <c r="BN64" s="10">
        <v>1E-3</v>
      </c>
      <c r="BO64" s="10">
        <v>9.7000000000000003E-2</v>
      </c>
      <c r="BP64" s="10">
        <v>3.7999999999999999E-2</v>
      </c>
      <c r="BQ64" s="10" t="s">
        <v>74</v>
      </c>
      <c r="BR64" s="10">
        <v>0.02</v>
      </c>
      <c r="BS64" s="10">
        <v>1E-3</v>
      </c>
      <c r="BT64" s="10">
        <v>2.2999999999999998</v>
      </c>
      <c r="BU64" s="10">
        <v>6.1999999999999998E-3</v>
      </c>
    </row>
    <row r="65" spans="1:73" x14ac:dyDescent="0.3">
      <c r="A65" s="9">
        <v>4</v>
      </c>
      <c r="B65" s="9">
        <v>250</v>
      </c>
      <c r="C65" s="10">
        <v>0</v>
      </c>
      <c r="D65" s="10">
        <v>5.0999999999999996</v>
      </c>
      <c r="E65" s="10">
        <v>0.32</v>
      </c>
      <c r="F65" s="10">
        <v>1.5E-3</v>
      </c>
      <c r="G65" s="10">
        <v>3.1</v>
      </c>
      <c r="H65" s="10">
        <v>1.9</v>
      </c>
      <c r="I65" s="10">
        <v>3.2000000000000001E-2</v>
      </c>
      <c r="J65" s="10">
        <v>1.4E-3</v>
      </c>
      <c r="K65" s="10">
        <v>0</v>
      </c>
      <c r="L65" s="10">
        <v>1900</v>
      </c>
      <c r="M65" s="10">
        <v>0.02</v>
      </c>
      <c r="N65" s="10">
        <v>0.04</v>
      </c>
      <c r="O65" s="10">
        <v>1</v>
      </c>
      <c r="P65" s="10">
        <v>0</v>
      </c>
      <c r="Q65" s="10">
        <v>6.7000000000000004E-2</v>
      </c>
      <c r="R65" s="10">
        <v>0.51</v>
      </c>
      <c r="S65" s="10">
        <v>6.1999999999999998E-3</v>
      </c>
      <c r="T65" s="10">
        <v>2E-3</v>
      </c>
      <c r="U65" s="10">
        <v>1.0999999999999999E-2</v>
      </c>
      <c r="V65" s="10">
        <v>13</v>
      </c>
      <c r="W65" s="10">
        <v>0</v>
      </c>
      <c r="X65" s="10">
        <v>1.2999999999999999E-2</v>
      </c>
      <c r="Y65" s="10">
        <v>2.4E-2</v>
      </c>
      <c r="Z65" s="10">
        <v>8.3000000000000001E-4</v>
      </c>
      <c r="AA65" s="10">
        <v>8.5000000000000006E-3</v>
      </c>
      <c r="AB65" s="10">
        <v>3.0000000000000001E-3</v>
      </c>
      <c r="AC65" s="10">
        <v>1.6</v>
      </c>
      <c r="AD65" s="10">
        <v>0</v>
      </c>
      <c r="AE65" s="10">
        <v>590</v>
      </c>
      <c r="AF65" s="10">
        <v>3.7999999999999999E-2</v>
      </c>
      <c r="AG65" s="10">
        <v>0.32</v>
      </c>
      <c r="AH65" s="10">
        <v>5.6999999999999998E-4</v>
      </c>
      <c r="AI65" s="10">
        <v>770</v>
      </c>
      <c r="AJ65" s="10">
        <v>29</v>
      </c>
      <c r="AK65" s="10">
        <v>2.3E-2</v>
      </c>
      <c r="AL65" s="10">
        <v>83</v>
      </c>
      <c r="AM65" s="10">
        <v>0</v>
      </c>
      <c r="AN65" s="10">
        <v>2.9000000000000001E-2</v>
      </c>
      <c r="AO65" s="10">
        <v>0.28000000000000003</v>
      </c>
      <c r="AP65" s="10">
        <v>0</v>
      </c>
      <c r="AQ65" s="10">
        <v>0.84</v>
      </c>
      <c r="AR65" s="10">
        <v>3.7999999999999999E-2</v>
      </c>
      <c r="AS65" s="10">
        <v>4.4999999999999997E-3</v>
      </c>
      <c r="AT65" s="10">
        <v>2.1000000000000001E-2</v>
      </c>
      <c r="AU65" s="10">
        <v>1.0999999999999999E-2</v>
      </c>
      <c r="AV65" s="10">
        <v>1</v>
      </c>
      <c r="AW65" s="10">
        <v>6.4000000000000005E-4</v>
      </c>
      <c r="AX65" s="10">
        <v>3.7000000000000002E-3</v>
      </c>
      <c r="AY65" s="10">
        <v>0</v>
      </c>
      <c r="AZ65" s="10">
        <v>1600</v>
      </c>
      <c r="BA65" s="10">
        <v>0.27</v>
      </c>
      <c r="BB65" s="10">
        <v>3.0999999999999999E-3</v>
      </c>
      <c r="BC65" s="10">
        <v>0.14000000000000001</v>
      </c>
      <c r="BD65" s="10">
        <v>3500</v>
      </c>
      <c r="BE65" s="10">
        <v>1.0999999999999999E-2</v>
      </c>
      <c r="BF65" s="10">
        <v>0.49</v>
      </c>
      <c r="BG65" s="10">
        <v>9.4</v>
      </c>
      <c r="BH65" s="10">
        <v>1.1200000000000001E-4</v>
      </c>
      <c r="BI65" s="10">
        <v>4.1000000000000003E-3</v>
      </c>
      <c r="BJ65" s="10">
        <v>2.2000000000000002</v>
      </c>
      <c r="BK65" s="10">
        <v>0</v>
      </c>
      <c r="BL65" s="10">
        <v>0</v>
      </c>
      <c r="BM65" s="10">
        <v>0.06</v>
      </c>
      <c r="BN65" s="10">
        <v>2.3E-3</v>
      </c>
      <c r="BO65" s="10">
        <v>7.6999999999999999E-2</v>
      </c>
      <c r="BP65" s="10">
        <v>3.7999999999999999E-2</v>
      </c>
      <c r="BQ65" s="10">
        <v>3.2000000000000002E-3</v>
      </c>
      <c r="BR65" s="10">
        <v>1.4999999999999999E-2</v>
      </c>
      <c r="BS65" s="10">
        <v>2.0999999999999999E-3</v>
      </c>
      <c r="BT65" s="10">
        <v>6.7</v>
      </c>
      <c r="BU65" s="10">
        <v>7.1999999999999998E-3</v>
      </c>
    </row>
    <row r="66" spans="1:73" x14ac:dyDescent="0.3">
      <c r="A66" s="9">
        <v>5</v>
      </c>
      <c r="B66" s="9">
        <v>250</v>
      </c>
      <c r="C66" s="10">
        <v>2.2000000000000001E-3</v>
      </c>
      <c r="D66" s="10">
        <v>2.5</v>
      </c>
      <c r="E66" s="10">
        <v>5.2999999999999999E-2</v>
      </c>
      <c r="F66" s="10">
        <v>3.2000000000000002E-3</v>
      </c>
      <c r="G66" s="10">
        <v>0</v>
      </c>
      <c r="H66" s="10">
        <v>1</v>
      </c>
      <c r="I66" s="10">
        <v>1.4999999999999999E-2</v>
      </c>
      <c r="J66" s="10">
        <v>1.1000000000000001E-3</v>
      </c>
      <c r="K66" s="10" t="s">
        <v>72</v>
      </c>
      <c r="L66" s="10">
        <v>1500</v>
      </c>
      <c r="M66" s="10">
        <v>9.4000000000000004E-3</v>
      </c>
      <c r="N66" s="10">
        <v>1.4999999999999999E-2</v>
      </c>
      <c r="O66" s="10">
        <v>0.73</v>
      </c>
      <c r="P66" s="10" t="s">
        <v>73</v>
      </c>
      <c r="Q66" s="10">
        <v>0.04</v>
      </c>
      <c r="R66" s="10">
        <v>1.1000000000000001</v>
      </c>
      <c r="S66" s="10">
        <v>9.2000000000000003E-4</v>
      </c>
      <c r="T66" s="10">
        <v>6.8999999999999997E-4</v>
      </c>
      <c r="U66" s="10">
        <v>9.7000000000000005E-4</v>
      </c>
      <c r="V66" s="10">
        <v>2.9</v>
      </c>
      <c r="W66" s="10">
        <v>0</v>
      </c>
      <c r="X66" s="10">
        <v>2.7000000000000001E-3</v>
      </c>
      <c r="Y66" s="10" t="s">
        <v>74</v>
      </c>
      <c r="Z66" s="10">
        <v>0</v>
      </c>
      <c r="AA66" s="10">
        <v>1.9E-3</v>
      </c>
      <c r="AB66" s="10">
        <v>2.1000000000000001E-4</v>
      </c>
      <c r="AC66" s="10">
        <v>0.26</v>
      </c>
      <c r="AD66" s="10">
        <v>0</v>
      </c>
      <c r="AE66" s="10">
        <v>510</v>
      </c>
      <c r="AF66" s="10">
        <v>8.0000000000000002E-3</v>
      </c>
      <c r="AG66" s="10">
        <v>0.25</v>
      </c>
      <c r="AH66" s="10">
        <v>3.8000000000000002E-4</v>
      </c>
      <c r="AI66" s="10">
        <v>660</v>
      </c>
      <c r="AJ66" s="10">
        <v>22</v>
      </c>
      <c r="AK66" s="10">
        <v>1.9E-2</v>
      </c>
      <c r="AL66" s="10">
        <v>20</v>
      </c>
      <c r="AM66" s="10">
        <v>4.0000000000000002E-4</v>
      </c>
      <c r="AN66" s="10">
        <v>6.1999999999999998E-3</v>
      </c>
      <c r="AO66" s="10">
        <v>0.13</v>
      </c>
      <c r="AP66" s="10">
        <v>2.5000000000000001E-4</v>
      </c>
      <c r="AQ66" s="10">
        <v>0.36</v>
      </c>
      <c r="AR66" s="10">
        <v>4.8000000000000001E-2</v>
      </c>
      <c r="AS66" s="10">
        <v>1.9000000000000001E-4</v>
      </c>
      <c r="AT66" s="10">
        <v>2E-3</v>
      </c>
      <c r="AU66" s="10">
        <v>0</v>
      </c>
      <c r="AV66" s="10">
        <v>0.81</v>
      </c>
      <c r="AW66" s="10">
        <v>1.2999999999999999E-4</v>
      </c>
      <c r="AX66" s="10">
        <v>5.0000000000000001E-4</v>
      </c>
      <c r="AY66" s="10">
        <v>0</v>
      </c>
      <c r="AZ66" s="10">
        <v>2100</v>
      </c>
      <c r="BA66" s="10">
        <v>0.16</v>
      </c>
      <c r="BB66" s="10">
        <v>2E-3</v>
      </c>
      <c r="BC66" s="10">
        <v>7.3999999999999996E-2</v>
      </c>
      <c r="BD66" s="10">
        <v>2100</v>
      </c>
      <c r="BE66" s="10">
        <v>1E-3</v>
      </c>
      <c r="BF66" s="10">
        <v>1.2E-2</v>
      </c>
      <c r="BG66" s="10">
        <v>7</v>
      </c>
      <c r="BH66" s="10">
        <v>0</v>
      </c>
      <c r="BI66" s="10">
        <v>1.1E-5</v>
      </c>
      <c r="BJ66" s="10">
        <v>1.4</v>
      </c>
      <c r="BK66" s="10">
        <v>5.1999999999999995E-4</v>
      </c>
      <c r="BL66" s="10">
        <v>0</v>
      </c>
      <c r="BM66" s="10">
        <v>0.06</v>
      </c>
      <c r="BN66" s="10">
        <v>0</v>
      </c>
      <c r="BO66" s="10">
        <v>4.2000000000000003E-2</v>
      </c>
      <c r="BP66" s="10">
        <v>3.3000000000000002E-2</v>
      </c>
      <c r="BQ66" s="10" t="s">
        <v>74</v>
      </c>
      <c r="BR66" s="10">
        <v>0.01</v>
      </c>
      <c r="BS66" s="10">
        <v>2.5000000000000001E-4</v>
      </c>
      <c r="BT66" s="10">
        <v>0.96</v>
      </c>
      <c r="BU66" s="10">
        <v>5.3E-3</v>
      </c>
    </row>
    <row r="67" spans="1:73" x14ac:dyDescent="0.3">
      <c r="A67" s="9">
        <v>6</v>
      </c>
      <c r="B67" s="9">
        <v>250</v>
      </c>
      <c r="C67" s="10">
        <v>7.7999999999999999E-5</v>
      </c>
      <c r="D67" s="10">
        <v>3.3</v>
      </c>
      <c r="E67" s="10">
        <v>0.11</v>
      </c>
      <c r="F67" s="10">
        <v>3.0000000000000001E-3</v>
      </c>
      <c r="G67" s="10">
        <v>6.7</v>
      </c>
      <c r="H67" s="10">
        <v>1.1000000000000001</v>
      </c>
      <c r="I67" s="10">
        <v>2.8000000000000001E-2</v>
      </c>
      <c r="J67" s="10">
        <v>8.0999999999999996E-4</v>
      </c>
      <c r="K67" s="10">
        <v>0.14000000000000001</v>
      </c>
      <c r="L67" s="10">
        <v>1600</v>
      </c>
      <c r="M67" s="10">
        <v>2.9000000000000001E-2</v>
      </c>
      <c r="N67" s="10">
        <v>8.6E-3</v>
      </c>
      <c r="O67" s="10">
        <v>0.93</v>
      </c>
      <c r="P67" s="10">
        <v>0</v>
      </c>
      <c r="Q67" s="10">
        <v>4.7E-2</v>
      </c>
      <c r="R67" s="10">
        <v>0.21</v>
      </c>
      <c r="S67" s="10">
        <v>1.8E-3</v>
      </c>
      <c r="T67" s="10">
        <v>2.5000000000000001E-3</v>
      </c>
      <c r="U67" s="10">
        <v>5.4000000000000003E-3</v>
      </c>
      <c r="V67" s="10">
        <v>6.2</v>
      </c>
      <c r="W67" s="10">
        <v>0</v>
      </c>
      <c r="X67" s="10">
        <v>1.8E-3</v>
      </c>
      <c r="Y67" s="10">
        <v>0</v>
      </c>
      <c r="Z67" s="10">
        <v>0</v>
      </c>
      <c r="AA67" s="10">
        <v>0</v>
      </c>
      <c r="AB67" s="10">
        <v>2.3000000000000001E-4</v>
      </c>
      <c r="AC67" s="10">
        <v>2.2000000000000002</v>
      </c>
      <c r="AD67" s="10">
        <v>0</v>
      </c>
      <c r="AE67" s="10">
        <v>480</v>
      </c>
      <c r="AF67" s="10">
        <v>4.1000000000000003E-3</v>
      </c>
      <c r="AG67" s="10">
        <v>0.38</v>
      </c>
      <c r="AH67" s="10">
        <v>3.3999999999999998E-3</v>
      </c>
      <c r="AI67" s="10">
        <v>600</v>
      </c>
      <c r="AJ67" s="10">
        <v>25</v>
      </c>
      <c r="AK67" s="10">
        <v>3.1E-2</v>
      </c>
      <c r="AL67" s="10">
        <v>72</v>
      </c>
      <c r="AM67" s="10">
        <v>0</v>
      </c>
      <c r="AN67" s="10">
        <v>4.3E-3</v>
      </c>
      <c r="AO67" s="10">
        <v>0.28000000000000003</v>
      </c>
      <c r="AP67" s="10">
        <v>5.8E-4</v>
      </c>
      <c r="AQ67" s="10">
        <v>1.6</v>
      </c>
      <c r="AR67" s="10">
        <v>1.7999999999999999E-2</v>
      </c>
      <c r="AS67" s="10">
        <v>3.0000000000000001E-3</v>
      </c>
      <c r="AT67" s="10">
        <v>1.1000000000000001E-3</v>
      </c>
      <c r="AU67" s="10">
        <v>9.1000000000000004E-3</v>
      </c>
      <c r="AV67" s="10">
        <v>0.85</v>
      </c>
      <c r="AW67" s="10">
        <v>1.4999999999999999E-7</v>
      </c>
      <c r="AX67" s="10">
        <v>3.7000000000000002E-3</v>
      </c>
      <c r="AY67" s="10">
        <v>0</v>
      </c>
      <c r="AZ67" s="10">
        <v>2800</v>
      </c>
      <c r="BA67" s="10">
        <v>0.19</v>
      </c>
      <c r="BB67" s="10">
        <v>3.0999999999999999E-3</v>
      </c>
      <c r="BC67" s="10">
        <v>1.5E-3</v>
      </c>
      <c r="BD67" s="10">
        <v>2300</v>
      </c>
      <c r="BE67" s="10">
        <v>4.2000000000000002E-4</v>
      </c>
      <c r="BF67" s="10">
        <v>1.9E-2</v>
      </c>
      <c r="BG67" s="10">
        <v>8.1</v>
      </c>
      <c r="BH67" s="10">
        <v>4.4000000000000002E-4</v>
      </c>
      <c r="BI67" s="10">
        <v>1.8E-3</v>
      </c>
      <c r="BJ67" s="10">
        <v>1.9</v>
      </c>
      <c r="BK67" s="10">
        <v>0</v>
      </c>
      <c r="BL67" s="10">
        <v>0.11</v>
      </c>
      <c r="BM67" s="10">
        <v>5.1999999999999998E-2</v>
      </c>
      <c r="BN67" s="10">
        <v>2.3000000000000001E-4</v>
      </c>
      <c r="BO67" s="10">
        <v>4.4999999999999998E-2</v>
      </c>
      <c r="BP67" s="10">
        <v>3.4000000000000002E-2</v>
      </c>
      <c r="BQ67" s="10">
        <v>7.1999999999999998E-3</v>
      </c>
      <c r="BR67" s="10">
        <v>9.9000000000000008E-3</v>
      </c>
      <c r="BS67" s="10">
        <v>0</v>
      </c>
      <c r="BT67" s="10">
        <v>1.5</v>
      </c>
      <c r="BU67" s="10">
        <v>4.4000000000000003E-3</v>
      </c>
    </row>
    <row r="68" spans="1:73" x14ac:dyDescent="0.3">
      <c r="A68" s="9">
        <v>7</v>
      </c>
      <c r="B68" s="9">
        <v>215</v>
      </c>
      <c r="C68" s="10">
        <v>5.1999999999999998E-3</v>
      </c>
      <c r="D68" s="10">
        <v>5.6</v>
      </c>
      <c r="E68" s="10">
        <v>7.2999999999999995E-2</v>
      </c>
      <c r="F68" s="10">
        <v>1E-3</v>
      </c>
      <c r="G68" s="10">
        <v>1.9</v>
      </c>
      <c r="H68" s="10">
        <v>1.4</v>
      </c>
      <c r="I68" s="10">
        <v>3.5000000000000003E-2</v>
      </c>
      <c r="J68" s="10">
        <v>1.1000000000000001E-3</v>
      </c>
      <c r="K68" s="10">
        <v>0.15</v>
      </c>
      <c r="L68" s="10">
        <v>2500</v>
      </c>
      <c r="M68" s="10">
        <v>2.1999999999999999E-2</v>
      </c>
      <c r="N68" s="10">
        <v>3.9E-2</v>
      </c>
      <c r="O68" s="10">
        <v>1.4</v>
      </c>
      <c r="P68" s="10">
        <v>0</v>
      </c>
      <c r="Q68" s="10">
        <v>5.7000000000000002E-2</v>
      </c>
      <c r="R68" s="10">
        <v>0.27</v>
      </c>
      <c r="S68" s="10">
        <v>3.7000000000000002E-3</v>
      </c>
      <c r="T68" s="10">
        <v>2.2000000000000001E-3</v>
      </c>
      <c r="U68" s="10">
        <v>5.5000000000000003E-4</v>
      </c>
      <c r="V68" s="10">
        <v>4.2</v>
      </c>
      <c r="W68" s="10">
        <v>0</v>
      </c>
      <c r="X68" s="10">
        <v>6.7000000000000002E-3</v>
      </c>
      <c r="Y68" s="10">
        <v>0</v>
      </c>
      <c r="Z68" s="10">
        <v>0</v>
      </c>
      <c r="AA68" s="10">
        <v>2.2000000000000001E-3</v>
      </c>
      <c r="AB68" s="10">
        <v>9.1E-4</v>
      </c>
      <c r="AC68" s="10">
        <v>1.1000000000000001</v>
      </c>
      <c r="AD68" s="10">
        <v>0</v>
      </c>
      <c r="AE68" s="10">
        <v>620</v>
      </c>
      <c r="AF68" s="10">
        <v>3.1E-2</v>
      </c>
      <c r="AG68" s="10">
        <v>0.4</v>
      </c>
      <c r="AH68" s="10">
        <v>2.7999999999999998E-4</v>
      </c>
      <c r="AI68" s="10">
        <v>1000</v>
      </c>
      <c r="AJ68" s="10">
        <v>42</v>
      </c>
      <c r="AK68" s="10">
        <v>1.6E-2</v>
      </c>
      <c r="AL68" s="10">
        <v>58</v>
      </c>
      <c r="AM68" s="10">
        <v>0</v>
      </c>
      <c r="AN68" s="10">
        <v>1.7000000000000001E-2</v>
      </c>
      <c r="AO68" s="10">
        <v>0.26</v>
      </c>
      <c r="AP68" s="10">
        <v>2E-3</v>
      </c>
      <c r="AQ68" s="10">
        <v>1.1000000000000001</v>
      </c>
      <c r="AR68" s="10">
        <v>2.9000000000000001E-2</v>
      </c>
      <c r="AS68" s="10">
        <v>4.7000000000000002E-3</v>
      </c>
      <c r="AT68" s="10">
        <v>3.5999999999999999E-3</v>
      </c>
      <c r="AU68" s="10">
        <v>4.8999999999999998E-3</v>
      </c>
      <c r="AV68" s="10">
        <v>1.1000000000000001</v>
      </c>
      <c r="AW68" s="10">
        <v>0</v>
      </c>
      <c r="AX68" s="10">
        <v>2.0999999999999999E-3</v>
      </c>
      <c r="AY68" s="10">
        <v>8.8999999999999995E-5</v>
      </c>
      <c r="AZ68" s="10">
        <v>4500</v>
      </c>
      <c r="BA68" s="10">
        <v>0.24</v>
      </c>
      <c r="BB68" s="10">
        <v>0</v>
      </c>
      <c r="BC68" s="10">
        <v>0.3</v>
      </c>
      <c r="BD68" s="10">
        <v>3100</v>
      </c>
      <c r="BE68" s="10">
        <v>6.4000000000000005E-4</v>
      </c>
      <c r="BF68" s="10">
        <v>4.4999999999999998E-2</v>
      </c>
      <c r="BG68" s="10">
        <v>12</v>
      </c>
      <c r="BH68" s="10">
        <v>4.4000000000000002E-4</v>
      </c>
      <c r="BI68" s="10">
        <v>1.8E-3</v>
      </c>
      <c r="BJ68" s="10">
        <v>2</v>
      </c>
      <c r="BK68" s="10">
        <v>1.1999999999999999E-3</v>
      </c>
      <c r="BL68" s="10">
        <v>3.4000000000000002E-2</v>
      </c>
      <c r="BM68" s="10">
        <v>6.8000000000000005E-2</v>
      </c>
      <c r="BN68" s="10">
        <v>3.2000000000000003E-4</v>
      </c>
      <c r="BO68" s="10">
        <v>0.06</v>
      </c>
      <c r="BP68" s="10">
        <v>2.3E-2</v>
      </c>
      <c r="BQ68" s="10">
        <v>5.9000000000000003E-4</v>
      </c>
      <c r="BR68" s="10">
        <v>2.9000000000000001E-2</v>
      </c>
      <c r="BS68" s="10">
        <v>0</v>
      </c>
      <c r="BT68" s="10">
        <v>6.7</v>
      </c>
      <c r="BU68" s="10">
        <v>9.1000000000000004E-3</v>
      </c>
    </row>
    <row r="69" spans="1:73" x14ac:dyDescent="0.3">
      <c r="A69" s="9">
        <v>8</v>
      </c>
      <c r="B69" s="9">
        <v>215</v>
      </c>
      <c r="C69" s="10">
        <v>2.3999999999999998E-3</v>
      </c>
      <c r="D69" s="10">
        <v>3.5</v>
      </c>
      <c r="E69" s="10">
        <v>0.14000000000000001</v>
      </c>
      <c r="F69" s="10">
        <v>2.0999999999999999E-3</v>
      </c>
      <c r="G69" s="10">
        <v>17</v>
      </c>
      <c r="H69" s="10">
        <v>1.4</v>
      </c>
      <c r="I69" s="10">
        <v>9.0999999999999998E-2</v>
      </c>
      <c r="J69" s="10">
        <v>2E-3</v>
      </c>
      <c r="K69" s="10">
        <v>0</v>
      </c>
      <c r="L69" s="10">
        <v>2400</v>
      </c>
      <c r="M69" s="10">
        <v>2.4E-2</v>
      </c>
      <c r="N69" s="10">
        <v>3.5000000000000003E-2</v>
      </c>
      <c r="O69" s="10">
        <v>1.4</v>
      </c>
      <c r="P69" s="10">
        <v>2.1999999999999999E-2</v>
      </c>
      <c r="Q69" s="10">
        <v>0.24</v>
      </c>
      <c r="R69" s="10">
        <v>0.21</v>
      </c>
      <c r="S69" s="10">
        <v>3.3999999999999998E-3</v>
      </c>
      <c r="T69" s="10">
        <v>2E-3</v>
      </c>
      <c r="U69" s="10">
        <v>1.4E-3</v>
      </c>
      <c r="V69" s="10">
        <v>5.8</v>
      </c>
      <c r="W69" s="10">
        <v>0</v>
      </c>
      <c r="X69" s="10">
        <v>3.7000000000000002E-3</v>
      </c>
      <c r="Y69" s="10">
        <v>0</v>
      </c>
      <c r="Z69" s="10">
        <v>0</v>
      </c>
      <c r="AA69" s="10">
        <v>1.2E-2</v>
      </c>
      <c r="AB69" s="10">
        <v>2.0000000000000001E-4</v>
      </c>
      <c r="AC69" s="10">
        <v>4.9000000000000004</v>
      </c>
      <c r="AD69" s="10">
        <v>6.7000000000000002E-6</v>
      </c>
      <c r="AE69" s="10">
        <v>820</v>
      </c>
      <c r="AF69" s="10">
        <v>2.1999999999999999E-2</v>
      </c>
      <c r="AG69" s="10">
        <v>0.77</v>
      </c>
      <c r="AH69" s="10">
        <v>7.7999999999999999E-5</v>
      </c>
      <c r="AI69" s="10">
        <v>990</v>
      </c>
      <c r="AJ69" s="10">
        <v>41</v>
      </c>
      <c r="AK69" s="10">
        <v>1.2E-2</v>
      </c>
      <c r="AL69" s="10">
        <v>53</v>
      </c>
      <c r="AM69" s="10">
        <v>6.0999999999999997E-4</v>
      </c>
      <c r="AN69" s="10">
        <v>1.4999999999999999E-2</v>
      </c>
      <c r="AO69" s="10">
        <v>0.31</v>
      </c>
      <c r="AP69" s="10">
        <v>3.6000000000000002E-4</v>
      </c>
      <c r="AQ69" s="10">
        <v>2.9</v>
      </c>
      <c r="AR69" s="10">
        <v>1.2E-2</v>
      </c>
      <c r="AS69" s="10">
        <v>5.9000000000000003E-4</v>
      </c>
      <c r="AT69" s="10">
        <v>4.7000000000000002E-3</v>
      </c>
      <c r="AU69" s="10">
        <v>7.1000000000000002E-4</v>
      </c>
      <c r="AV69" s="10">
        <v>2.5</v>
      </c>
      <c r="AW69" s="10">
        <v>0</v>
      </c>
      <c r="AX69" s="10">
        <v>7.7999999999999999E-4</v>
      </c>
      <c r="AY69" s="10">
        <v>9.6000000000000002E-4</v>
      </c>
      <c r="AZ69" s="10">
        <v>5100</v>
      </c>
      <c r="BA69" s="10">
        <v>0.19</v>
      </c>
      <c r="BB69" s="10">
        <v>1.7000000000000001E-2</v>
      </c>
      <c r="BC69" s="10">
        <v>0.21</v>
      </c>
      <c r="BD69" s="10">
        <v>2300</v>
      </c>
      <c r="BE69" s="10">
        <v>4.4000000000000003E-3</v>
      </c>
      <c r="BF69" s="10">
        <v>0.04</v>
      </c>
      <c r="BG69" s="10">
        <v>11</v>
      </c>
      <c r="BH69" s="10">
        <v>1.1999999999999999E-4</v>
      </c>
      <c r="BI69" s="10">
        <v>5.9000000000000003E-4</v>
      </c>
      <c r="BJ69" s="10">
        <v>1.1000000000000001</v>
      </c>
      <c r="BK69" s="10">
        <v>1.1000000000000001E-3</v>
      </c>
      <c r="BL69" s="10">
        <v>0</v>
      </c>
      <c r="BM69" s="10">
        <v>0.11</v>
      </c>
      <c r="BN69" s="10">
        <v>3.5E-4</v>
      </c>
      <c r="BO69" s="10">
        <v>0.04</v>
      </c>
      <c r="BP69" s="10">
        <v>4.4999999999999998E-2</v>
      </c>
      <c r="BQ69" s="10">
        <v>2.8E-3</v>
      </c>
      <c r="BR69" s="10">
        <v>2.4E-2</v>
      </c>
      <c r="BS69" s="10">
        <v>4.6999999999999999E-4</v>
      </c>
      <c r="BT69" s="10">
        <v>5</v>
      </c>
      <c r="BU69" s="10">
        <v>5.4999999999999997E-3</v>
      </c>
    </row>
    <row r="70" spans="1:73" x14ac:dyDescent="0.3">
      <c r="A70" s="9">
        <v>9</v>
      </c>
      <c r="B70" s="9">
        <v>215</v>
      </c>
      <c r="C70" s="10">
        <v>6.2000000000000003E-5</v>
      </c>
      <c r="D70" s="10">
        <v>11</v>
      </c>
      <c r="E70" s="10">
        <v>0.01</v>
      </c>
      <c r="F70" s="10">
        <v>0</v>
      </c>
      <c r="G70" s="10">
        <v>22</v>
      </c>
      <c r="H70" s="10">
        <v>2.8</v>
      </c>
      <c r="I70" s="10">
        <v>0.14000000000000001</v>
      </c>
      <c r="J70" s="10">
        <v>1.5E-3</v>
      </c>
      <c r="K70" s="10">
        <v>0</v>
      </c>
      <c r="L70" s="10">
        <v>4000</v>
      </c>
      <c r="M70" s="10">
        <v>3.2000000000000001E-2</v>
      </c>
      <c r="N70" s="10">
        <v>0.13</v>
      </c>
      <c r="O70" s="10">
        <v>3.1</v>
      </c>
      <c r="P70" s="10">
        <v>4.1000000000000003E-3</v>
      </c>
      <c r="Q70" s="10">
        <v>0.33</v>
      </c>
      <c r="R70" s="10">
        <v>0.53</v>
      </c>
      <c r="S70" s="10">
        <v>8.2000000000000007E-3</v>
      </c>
      <c r="T70" s="10">
        <v>5.1999999999999998E-3</v>
      </c>
      <c r="U70" s="10">
        <v>2.8999999999999998E-3</v>
      </c>
      <c r="V70" s="10">
        <v>13</v>
      </c>
      <c r="W70" s="10">
        <v>0</v>
      </c>
      <c r="X70" s="10">
        <v>9.1999999999999998E-3</v>
      </c>
      <c r="Y70" s="10">
        <v>0</v>
      </c>
      <c r="Z70" s="10">
        <v>1.3999999999999999E-4</v>
      </c>
      <c r="AA70" s="10">
        <v>3.8999999999999998E-3</v>
      </c>
      <c r="AB70" s="10">
        <v>1.1999999999999999E-3</v>
      </c>
      <c r="AC70" s="10">
        <v>2.2000000000000002</v>
      </c>
      <c r="AD70" s="10">
        <v>0</v>
      </c>
      <c r="AE70" s="10">
        <v>880</v>
      </c>
      <c r="AF70" s="10">
        <v>0.08</v>
      </c>
      <c r="AG70" s="10">
        <v>1</v>
      </c>
      <c r="AH70" s="10">
        <v>1.7000000000000001E-4</v>
      </c>
      <c r="AI70" s="10">
        <v>1700</v>
      </c>
      <c r="AJ70" s="10">
        <v>74</v>
      </c>
      <c r="AK70" s="10">
        <v>6.8999999999999999E-3</v>
      </c>
      <c r="AL70" s="10">
        <v>64</v>
      </c>
      <c r="AM70" s="10">
        <v>0</v>
      </c>
      <c r="AN70" s="10">
        <v>5.3999999999999999E-2</v>
      </c>
      <c r="AO70" s="10">
        <v>0.56999999999999995</v>
      </c>
      <c r="AP70" s="10">
        <v>7.7999999999999999E-4</v>
      </c>
      <c r="AQ70" s="10">
        <v>4.9000000000000004</v>
      </c>
      <c r="AR70" s="10">
        <v>5.0999999999999997E-2</v>
      </c>
      <c r="AS70" s="10">
        <v>2.0999999999999999E-3</v>
      </c>
      <c r="AT70" s="10">
        <v>1.2999999999999999E-2</v>
      </c>
      <c r="AU70" s="10">
        <v>0</v>
      </c>
      <c r="AV70" s="10">
        <v>3.3</v>
      </c>
      <c r="AW70" s="10">
        <v>7.1000000000000005E-5</v>
      </c>
      <c r="AX70" s="10">
        <v>0</v>
      </c>
      <c r="AY70" s="10">
        <v>8.7000000000000001E-5</v>
      </c>
      <c r="AZ70" s="10">
        <v>8300</v>
      </c>
      <c r="BA70" s="10">
        <v>0.13</v>
      </c>
      <c r="BB70" s="10">
        <v>1.7999999999999999E-2</v>
      </c>
      <c r="BC70" s="10">
        <v>0.13</v>
      </c>
      <c r="BD70" s="10">
        <v>2900</v>
      </c>
      <c r="BE70" s="10">
        <v>9.5999999999999992E-3</v>
      </c>
      <c r="BF70" s="10">
        <v>1.9E-2</v>
      </c>
      <c r="BG70" s="10">
        <v>19</v>
      </c>
      <c r="BH70" s="10">
        <v>6.3333333333333332E-5</v>
      </c>
      <c r="BI70" s="10">
        <v>1.6999999999999999E-3</v>
      </c>
      <c r="BJ70" s="10">
        <v>1.5</v>
      </c>
      <c r="BK70" s="10">
        <v>9.7000000000000005E-4</v>
      </c>
      <c r="BL70" s="10">
        <v>0</v>
      </c>
      <c r="BM70" s="10">
        <v>0.16</v>
      </c>
      <c r="BN70" s="10">
        <v>7.2000000000000005E-4</v>
      </c>
      <c r="BO70" s="10">
        <v>0.12</v>
      </c>
      <c r="BP70" s="10">
        <v>3.9E-2</v>
      </c>
      <c r="BQ70" s="10">
        <v>1.4E-3</v>
      </c>
      <c r="BR70" s="10">
        <v>0.09</v>
      </c>
      <c r="BS70" s="10">
        <v>2.3999999999999998E-3</v>
      </c>
      <c r="BT70" s="10">
        <v>8.1</v>
      </c>
      <c r="BU70" s="10">
        <v>4.7999999999999996E-3</v>
      </c>
    </row>
    <row r="71" spans="1:73" x14ac:dyDescent="0.3">
      <c r="A71" s="9">
        <v>10</v>
      </c>
      <c r="B71" s="9">
        <v>215</v>
      </c>
      <c r="C71" s="10">
        <v>2.2000000000000001E-4</v>
      </c>
      <c r="D71" s="10">
        <v>21</v>
      </c>
      <c r="E71" s="10">
        <v>2.5000000000000001E-2</v>
      </c>
      <c r="F71" s="10">
        <v>0</v>
      </c>
      <c r="G71" s="10">
        <v>40</v>
      </c>
      <c r="H71" s="10">
        <v>31</v>
      </c>
      <c r="I71" s="10">
        <v>0.21</v>
      </c>
      <c r="J71" s="10">
        <v>6.0999999999999997E-4</v>
      </c>
      <c r="K71" s="10">
        <v>0</v>
      </c>
      <c r="L71" s="10">
        <v>6400</v>
      </c>
      <c r="M71" s="10">
        <v>5.0999999999999997E-2</v>
      </c>
      <c r="N71" s="10">
        <v>0.25</v>
      </c>
      <c r="O71" s="10">
        <v>5</v>
      </c>
      <c r="P71" s="10">
        <v>2.5999999999999999E-2</v>
      </c>
      <c r="Q71" s="10">
        <v>0.16</v>
      </c>
      <c r="R71" s="10">
        <v>2.5</v>
      </c>
      <c r="S71" s="10">
        <v>1.7999999999999999E-2</v>
      </c>
      <c r="T71" s="10">
        <v>0.01</v>
      </c>
      <c r="U71" s="10">
        <v>3.5000000000000001E-3</v>
      </c>
      <c r="V71" s="10">
        <v>17</v>
      </c>
      <c r="W71" s="10">
        <v>0</v>
      </c>
      <c r="X71" s="10">
        <v>1.9E-2</v>
      </c>
      <c r="Y71" s="10">
        <v>0</v>
      </c>
      <c r="Z71" s="10">
        <v>5.6999999999999998E-4</v>
      </c>
      <c r="AA71" s="10">
        <v>8.8000000000000005E-3</v>
      </c>
      <c r="AB71" s="10">
        <v>4.1999999999999997E-3</v>
      </c>
      <c r="AC71" s="10">
        <v>0</v>
      </c>
      <c r="AD71" s="10">
        <v>4.6999999999999997E-5</v>
      </c>
      <c r="AE71" s="10">
        <v>780</v>
      </c>
      <c r="AF71" s="10">
        <v>0.15</v>
      </c>
      <c r="AG71" s="10">
        <v>1.1000000000000001</v>
      </c>
      <c r="AH71" s="10">
        <v>4.8999999999999998E-4</v>
      </c>
      <c r="AI71" s="10">
        <v>2500</v>
      </c>
      <c r="AJ71" s="10">
        <v>120</v>
      </c>
      <c r="AK71" s="10">
        <v>4.4999999999999997E-3</v>
      </c>
      <c r="AL71" s="10">
        <v>83</v>
      </c>
      <c r="AM71" s="10">
        <v>4.0000000000000002E-4</v>
      </c>
      <c r="AN71" s="10">
        <v>0.11</v>
      </c>
      <c r="AO71" s="10">
        <v>0.9</v>
      </c>
      <c r="AP71" s="10">
        <v>1.3999999999999999E-4</v>
      </c>
      <c r="AQ71" s="10">
        <v>1.8</v>
      </c>
      <c r="AR71" s="10">
        <v>0.05</v>
      </c>
      <c r="AS71" s="10">
        <v>4.7999999999999996E-3</v>
      </c>
      <c r="AT71" s="10">
        <v>2.4E-2</v>
      </c>
      <c r="AU71" s="10">
        <v>0</v>
      </c>
      <c r="AV71" s="10">
        <v>2.6</v>
      </c>
      <c r="AW71" s="10">
        <v>1.2999999999999999E-4</v>
      </c>
      <c r="AX71" s="10">
        <v>0</v>
      </c>
      <c r="AY71" s="10">
        <v>6.6E-4</v>
      </c>
      <c r="AZ71" s="10">
        <v>12000</v>
      </c>
      <c r="BA71" s="10">
        <v>7.6999999999999999E-2</v>
      </c>
      <c r="BB71" s="10">
        <v>2.5000000000000001E-2</v>
      </c>
      <c r="BC71" s="10">
        <v>0.19</v>
      </c>
      <c r="BD71" s="10">
        <v>3400</v>
      </c>
      <c r="BE71" s="10">
        <v>2.5000000000000001E-2</v>
      </c>
      <c r="BF71" s="10">
        <v>0</v>
      </c>
      <c r="BG71" s="10">
        <v>27</v>
      </c>
      <c r="BH71" s="10">
        <v>9.3333333333333343E-5</v>
      </c>
      <c r="BI71" s="10">
        <v>3.3E-3</v>
      </c>
      <c r="BJ71" s="10">
        <v>1.5</v>
      </c>
      <c r="BK71" s="10">
        <v>6.0999999999999997E-4</v>
      </c>
      <c r="BL71" s="10">
        <v>0</v>
      </c>
      <c r="BM71" s="10">
        <v>0.1</v>
      </c>
      <c r="BN71" s="10">
        <v>2E-3</v>
      </c>
      <c r="BO71" s="10">
        <v>8.4000000000000005E-2</v>
      </c>
      <c r="BP71" s="10">
        <v>2.8000000000000001E-2</v>
      </c>
      <c r="BQ71" s="10">
        <v>0</v>
      </c>
      <c r="BR71" s="10">
        <v>0.17</v>
      </c>
      <c r="BS71" s="10">
        <v>4.8999999999999998E-3</v>
      </c>
      <c r="BT71" s="10">
        <v>30</v>
      </c>
      <c r="BU71" s="10">
        <v>3.5000000000000003E-2</v>
      </c>
    </row>
    <row r="72" spans="1:73" x14ac:dyDescent="0.3">
      <c r="A72" s="9">
        <v>11</v>
      </c>
      <c r="B72" s="9">
        <v>105</v>
      </c>
      <c r="C72" s="10">
        <v>1</v>
      </c>
      <c r="D72" s="10">
        <v>900</v>
      </c>
      <c r="E72" s="10">
        <v>17</v>
      </c>
      <c r="F72" s="10">
        <v>1.1000000000000001</v>
      </c>
      <c r="G72" s="10">
        <v>25</v>
      </c>
      <c r="H72" s="10">
        <v>150</v>
      </c>
      <c r="I72" s="10">
        <v>0.12</v>
      </c>
      <c r="J72" s="10">
        <v>0.8</v>
      </c>
      <c r="K72" s="10">
        <v>0.4</v>
      </c>
      <c r="L72" s="10">
        <v>19000</v>
      </c>
      <c r="M72" s="10">
        <v>0.24</v>
      </c>
      <c r="N72" s="10">
        <v>1.5</v>
      </c>
      <c r="O72" s="10">
        <v>2.2000000000000002</v>
      </c>
      <c r="P72" s="10">
        <v>1.4</v>
      </c>
      <c r="Q72" s="10">
        <v>0.28999999999999998</v>
      </c>
      <c r="R72" s="10">
        <v>40</v>
      </c>
      <c r="S72" s="10">
        <v>0.15</v>
      </c>
      <c r="T72" s="10">
        <v>9.5000000000000001E-2</v>
      </c>
      <c r="U72" s="10">
        <v>0.01</v>
      </c>
      <c r="V72" s="10">
        <v>290</v>
      </c>
      <c r="W72" s="10">
        <v>0.46</v>
      </c>
      <c r="X72" s="10">
        <v>0.13</v>
      </c>
      <c r="Y72" s="10">
        <v>0.32</v>
      </c>
      <c r="Z72" s="10">
        <v>0.11</v>
      </c>
      <c r="AA72" s="10">
        <v>0.14000000000000001</v>
      </c>
      <c r="AB72" s="10">
        <v>3.3000000000000002E-2</v>
      </c>
      <c r="AC72" s="10">
        <v>5.5</v>
      </c>
      <c r="AD72" s="10">
        <v>0</v>
      </c>
      <c r="AE72" s="10">
        <v>2000</v>
      </c>
      <c r="AF72" s="10">
        <v>0.92</v>
      </c>
      <c r="AG72" s="10">
        <v>0.84</v>
      </c>
      <c r="AH72" s="10">
        <v>1.2999999999999999E-2</v>
      </c>
      <c r="AI72" s="10">
        <v>550</v>
      </c>
      <c r="AJ72" s="10">
        <v>11</v>
      </c>
      <c r="AK72" s="10">
        <v>4</v>
      </c>
      <c r="AL72" s="10">
        <v>4400000</v>
      </c>
      <c r="AM72" s="10">
        <v>0.17</v>
      </c>
      <c r="AN72" s="10">
        <v>1.1000000000000001</v>
      </c>
      <c r="AO72" s="10">
        <v>1.3</v>
      </c>
      <c r="AP72" s="10">
        <v>6.8999999999999999E-3</v>
      </c>
      <c r="AQ72" s="10">
        <v>490</v>
      </c>
      <c r="AR72" s="10">
        <v>2.8</v>
      </c>
      <c r="AS72" s="10">
        <v>0.04</v>
      </c>
      <c r="AT72" s="10">
        <v>0.22</v>
      </c>
      <c r="AU72" s="10">
        <v>3.4000000000000002E-2</v>
      </c>
      <c r="AV72" s="10">
        <v>2.9</v>
      </c>
      <c r="AW72" s="10">
        <v>8.1999999999999998E-4</v>
      </c>
      <c r="AX72" s="10">
        <v>1.9E-3</v>
      </c>
      <c r="AY72" s="10">
        <v>5.1000000000000004E-3</v>
      </c>
      <c r="AZ72" s="10">
        <v>75000</v>
      </c>
      <c r="BA72" s="10">
        <v>3.4</v>
      </c>
      <c r="BB72" s="10">
        <v>0.31</v>
      </c>
      <c r="BC72" s="10">
        <v>2.5</v>
      </c>
      <c r="BD72" s="10">
        <v>2400000</v>
      </c>
      <c r="BE72" s="10">
        <v>0.27</v>
      </c>
      <c r="BF72" s="10">
        <v>0.13</v>
      </c>
      <c r="BG72" s="10">
        <v>100</v>
      </c>
      <c r="BH72" s="10">
        <v>4.7999999999999996E-4</v>
      </c>
      <c r="BI72" s="10">
        <v>2.1999999999999999E-2</v>
      </c>
      <c r="BJ72" s="10">
        <v>290</v>
      </c>
      <c r="BK72" s="10">
        <v>0.11</v>
      </c>
      <c r="BL72" s="10">
        <v>42</v>
      </c>
      <c r="BM72" s="10">
        <v>2.1000000000000001E-2</v>
      </c>
      <c r="BN72" s="10">
        <v>1.4999999999999999E-2</v>
      </c>
      <c r="BO72" s="10">
        <v>2.2000000000000002</v>
      </c>
      <c r="BP72" s="10">
        <v>30</v>
      </c>
      <c r="BQ72" s="10">
        <v>20</v>
      </c>
      <c r="BR72" s="10">
        <v>1.2</v>
      </c>
      <c r="BS72" s="10">
        <v>8.1000000000000003E-2</v>
      </c>
      <c r="BT72" s="10">
        <v>25</v>
      </c>
      <c r="BU72" s="10">
        <v>2.7</v>
      </c>
    </row>
    <row r="73" spans="1:73" x14ac:dyDescent="0.3">
      <c r="A73" s="9">
        <v>12</v>
      </c>
      <c r="B73" s="9">
        <v>115</v>
      </c>
      <c r="C73" s="10">
        <v>0.52500000000000002</v>
      </c>
      <c r="D73" s="10">
        <v>1300</v>
      </c>
      <c r="E73" s="10">
        <v>7.5</v>
      </c>
      <c r="F73" s="10">
        <v>0.66500000000000004</v>
      </c>
      <c r="G73" s="10">
        <v>23.5</v>
      </c>
      <c r="H73" s="10">
        <v>115</v>
      </c>
      <c r="I73" s="10">
        <v>0.18</v>
      </c>
      <c r="J73" s="10">
        <v>1</v>
      </c>
      <c r="K73" s="10">
        <v>1.7000000000000002</v>
      </c>
      <c r="L73" s="10">
        <v>15000</v>
      </c>
      <c r="M73" s="10">
        <v>0.72499999999999998</v>
      </c>
      <c r="N73" s="10">
        <v>4</v>
      </c>
      <c r="O73" s="10">
        <v>1.5</v>
      </c>
      <c r="P73" s="10">
        <v>5.0999999999999996</v>
      </c>
      <c r="Q73" s="10">
        <v>0.42000000000000004</v>
      </c>
      <c r="R73" s="10">
        <v>16.5</v>
      </c>
      <c r="S73" s="10">
        <v>0.27500000000000002</v>
      </c>
      <c r="T73" s="10">
        <v>0.19500000000000001</v>
      </c>
      <c r="U73" s="10">
        <v>3.6999999999999998E-2</v>
      </c>
      <c r="V73" s="10">
        <v>790</v>
      </c>
      <c r="W73" s="10">
        <v>0.42</v>
      </c>
      <c r="X73" s="10">
        <v>0.22500000000000001</v>
      </c>
      <c r="Y73" s="10">
        <v>0.67500000000000004</v>
      </c>
      <c r="Z73" s="10">
        <v>0.48499999999999999</v>
      </c>
      <c r="AA73" s="10">
        <v>7.85E-2</v>
      </c>
      <c r="AB73" s="10">
        <v>6.25E-2</v>
      </c>
      <c r="AC73" s="10">
        <v>7.4</v>
      </c>
      <c r="AD73" s="10">
        <v>4.4999999999999999E-4</v>
      </c>
      <c r="AE73" s="10">
        <v>2100</v>
      </c>
      <c r="AF73" s="10">
        <v>2.25</v>
      </c>
      <c r="AG73" s="10">
        <v>3.6500000000000004</v>
      </c>
      <c r="AH73" s="10">
        <v>2.8500000000000001E-2</v>
      </c>
      <c r="AI73" s="10">
        <v>310</v>
      </c>
      <c r="AJ73" s="10">
        <v>12.5</v>
      </c>
      <c r="AK73" s="10">
        <v>3.8499999999999996</v>
      </c>
      <c r="AL73" s="10">
        <v>4950000</v>
      </c>
      <c r="AM73" s="10">
        <v>0.58499999999999996</v>
      </c>
      <c r="AN73" s="10">
        <v>2.15</v>
      </c>
      <c r="AO73" s="10">
        <v>3.3499999999999996</v>
      </c>
      <c r="AP73" s="10">
        <v>2.75E-2</v>
      </c>
      <c r="AQ73" s="10">
        <v>210</v>
      </c>
      <c r="AR73" s="10">
        <v>3.1</v>
      </c>
      <c r="AS73" s="10">
        <v>4.4999999999999998E-2</v>
      </c>
      <c r="AT73" s="10">
        <v>0.505</v>
      </c>
      <c r="AU73" s="10">
        <v>6.0000000000000001E-3</v>
      </c>
      <c r="AV73" s="10">
        <v>3.4</v>
      </c>
      <c r="AW73" s="10">
        <v>1.3500000000000001E-3</v>
      </c>
      <c r="AX73" s="10">
        <v>1.8399999999999998E-3</v>
      </c>
      <c r="AY73" s="10">
        <v>2.9499999999999999E-3</v>
      </c>
      <c r="AZ73" s="10">
        <v>26500</v>
      </c>
      <c r="BA73" s="10">
        <v>2.1</v>
      </c>
      <c r="BB73" s="10">
        <v>0.35499999999999998</v>
      </c>
      <c r="BC73" s="10">
        <v>0.9</v>
      </c>
      <c r="BD73" s="10">
        <v>3450000</v>
      </c>
      <c r="BE73" s="10">
        <v>0.58499999999999996</v>
      </c>
      <c r="BF73" s="10">
        <v>0.13500000000000001</v>
      </c>
      <c r="BG73" s="10">
        <v>98.5</v>
      </c>
      <c r="BH73" s="10">
        <v>1.2000000000000001E-3</v>
      </c>
      <c r="BI73" s="10">
        <v>4.0999999999999995E-2</v>
      </c>
      <c r="BJ73" s="10">
        <v>200</v>
      </c>
      <c r="BK73" s="10">
        <v>0.46499999999999997</v>
      </c>
      <c r="BL73" s="10">
        <v>215</v>
      </c>
      <c r="BM73" s="10">
        <v>1.35E-2</v>
      </c>
      <c r="BN73" s="10">
        <v>2.8500000000000001E-2</v>
      </c>
      <c r="BO73" s="10">
        <v>2.2999999999999998</v>
      </c>
      <c r="BP73" s="10">
        <v>13</v>
      </c>
      <c r="BQ73" s="10">
        <v>5.05</v>
      </c>
      <c r="BR73" s="10">
        <v>2</v>
      </c>
      <c r="BS73" s="10">
        <v>0.18</v>
      </c>
      <c r="BT73" s="10">
        <v>12</v>
      </c>
      <c r="BU73" s="10">
        <v>13</v>
      </c>
    </row>
    <row r="74" spans="1:73" x14ac:dyDescent="0.3">
      <c r="A74" s="9">
        <v>13</v>
      </c>
      <c r="B74" s="9">
        <v>125.5</v>
      </c>
      <c r="C74" s="10">
        <v>8.3999999999999995E-3</v>
      </c>
      <c r="D74" s="10">
        <v>1200</v>
      </c>
      <c r="E74" s="10">
        <v>5.4</v>
      </c>
      <c r="F74" s="10">
        <v>3.8999999999999998E-3</v>
      </c>
      <c r="G74" s="10">
        <v>16</v>
      </c>
      <c r="H74" s="10">
        <v>42</v>
      </c>
      <c r="I74" s="10">
        <v>0.19</v>
      </c>
      <c r="J74" s="10">
        <v>1</v>
      </c>
      <c r="K74" s="10">
        <v>3.7</v>
      </c>
      <c r="L74" s="10">
        <v>9400</v>
      </c>
      <c r="M74" s="10">
        <v>1.7</v>
      </c>
      <c r="N74" s="10">
        <v>4.7</v>
      </c>
      <c r="O74" s="10">
        <v>1.1000000000000001</v>
      </c>
      <c r="P74" s="10">
        <v>6.5</v>
      </c>
      <c r="Q74" s="10">
        <v>0.56999999999999995</v>
      </c>
      <c r="R74" s="10">
        <v>7.3</v>
      </c>
      <c r="S74" s="10">
        <v>0.31</v>
      </c>
      <c r="T74" s="10">
        <v>0.22</v>
      </c>
      <c r="U74" s="10">
        <v>5.1999999999999998E-2</v>
      </c>
      <c r="V74" s="10">
        <v>800</v>
      </c>
      <c r="W74" s="10">
        <v>0.44</v>
      </c>
      <c r="X74" s="10">
        <v>0.21</v>
      </c>
      <c r="Y74" s="10">
        <v>0</v>
      </c>
      <c r="Z74" s="10">
        <v>0.61</v>
      </c>
      <c r="AA74" s="10">
        <v>3.3999999999999998E-3</v>
      </c>
      <c r="AB74" s="10">
        <v>6.4000000000000001E-2</v>
      </c>
      <c r="AC74" s="10">
        <v>11</v>
      </c>
      <c r="AD74" s="10">
        <v>0</v>
      </c>
      <c r="AE74" s="10">
        <v>1900</v>
      </c>
      <c r="AF74" s="10">
        <v>2.8</v>
      </c>
      <c r="AG74" s="10">
        <v>5.9</v>
      </c>
      <c r="AH74" s="10">
        <v>3.3000000000000002E-2</v>
      </c>
      <c r="AI74" s="10">
        <v>160</v>
      </c>
      <c r="AJ74" s="10">
        <v>8.6</v>
      </c>
      <c r="AK74" s="10">
        <v>3.9</v>
      </c>
      <c r="AL74" s="10">
        <v>4000000</v>
      </c>
      <c r="AM74" s="10">
        <v>0.85</v>
      </c>
      <c r="AN74" s="10">
        <v>3.8</v>
      </c>
      <c r="AO74" s="10">
        <v>2.9</v>
      </c>
      <c r="AP74" s="10">
        <v>6.7999999999999996E-3</v>
      </c>
      <c r="AQ74" s="10">
        <v>100</v>
      </c>
      <c r="AR74" s="10">
        <v>3.2</v>
      </c>
      <c r="AS74" s="10">
        <v>0.03</v>
      </c>
      <c r="AT74" s="10">
        <v>0.82</v>
      </c>
      <c r="AU74" s="10">
        <v>3.0000000000000001E-3</v>
      </c>
      <c r="AV74" s="10">
        <v>3.1</v>
      </c>
      <c r="AW74" s="10">
        <v>1.1999999999999999E-3</v>
      </c>
      <c r="AX74" s="10">
        <v>0</v>
      </c>
      <c r="AY74" s="10">
        <v>0</v>
      </c>
      <c r="AZ74" s="10">
        <v>11000</v>
      </c>
      <c r="BA74" s="10">
        <v>1.9</v>
      </c>
      <c r="BB74" s="10">
        <v>0.33</v>
      </c>
      <c r="BC74" s="10">
        <v>0.62</v>
      </c>
      <c r="BD74" s="10">
        <v>3300000</v>
      </c>
      <c r="BE74" s="10">
        <v>1.5</v>
      </c>
      <c r="BF74" s="10">
        <v>0.15</v>
      </c>
      <c r="BG74" s="10">
        <v>76</v>
      </c>
      <c r="BH74" s="10">
        <v>2.3999999999999998E-3</v>
      </c>
      <c r="BI74" s="10">
        <v>4.2000000000000003E-2</v>
      </c>
      <c r="BJ74" s="10">
        <v>180</v>
      </c>
      <c r="BK74" s="10">
        <v>0.49</v>
      </c>
      <c r="BL74" s="10">
        <v>220</v>
      </c>
      <c r="BM74" s="10">
        <v>0</v>
      </c>
      <c r="BN74" s="10">
        <v>3.2000000000000001E-2</v>
      </c>
      <c r="BO74" s="10">
        <v>2.4</v>
      </c>
      <c r="BP74" s="10">
        <v>6</v>
      </c>
      <c r="BQ74" s="10">
        <v>1.8</v>
      </c>
      <c r="BR74" s="10">
        <v>2.2999999999999998</v>
      </c>
      <c r="BS74" s="10">
        <v>0.21</v>
      </c>
      <c r="BT74" s="10">
        <v>12</v>
      </c>
      <c r="BU74" s="10">
        <v>16</v>
      </c>
    </row>
    <row r="75" spans="1:73" x14ac:dyDescent="0.3">
      <c r="A75" s="9">
        <v>14</v>
      </c>
      <c r="B75" s="9">
        <v>147.5</v>
      </c>
      <c r="C75" s="10">
        <v>5.8999999999999997E-2</v>
      </c>
      <c r="D75" s="10">
        <v>130</v>
      </c>
      <c r="E75" s="10">
        <v>1.8</v>
      </c>
      <c r="F75" s="10">
        <v>8.7999999999999995E-2</v>
      </c>
      <c r="G75" s="10">
        <v>9.4</v>
      </c>
      <c r="H75" s="10">
        <v>3.6</v>
      </c>
      <c r="I75" s="10">
        <v>3.3000000000000002E-2</v>
      </c>
      <c r="J75" s="10">
        <v>0.25</v>
      </c>
      <c r="K75" s="10">
        <v>1</v>
      </c>
      <c r="L75" s="10">
        <v>1500</v>
      </c>
      <c r="M75" s="10">
        <v>3.8999999999999998E-3</v>
      </c>
      <c r="N75" s="10">
        <v>2.2999999999999998</v>
      </c>
      <c r="O75" s="10">
        <v>0.62</v>
      </c>
      <c r="P75" s="10">
        <v>1.1000000000000001</v>
      </c>
      <c r="Q75" s="10">
        <v>4.8000000000000001E-2</v>
      </c>
      <c r="R75" s="10">
        <v>1.1000000000000001</v>
      </c>
      <c r="S75" s="10">
        <v>0.21</v>
      </c>
      <c r="T75" s="10">
        <v>0.12</v>
      </c>
      <c r="U75" s="10">
        <v>4.9000000000000002E-2</v>
      </c>
      <c r="V75" s="10">
        <v>250</v>
      </c>
      <c r="W75" s="10">
        <v>3.5000000000000003E-2</v>
      </c>
      <c r="X75" s="10">
        <v>0.26</v>
      </c>
      <c r="Y75" s="10">
        <v>1</v>
      </c>
      <c r="Z75" s="10">
        <v>0.14000000000000001</v>
      </c>
      <c r="AA75" s="10">
        <v>1.0999999999999999E-2</v>
      </c>
      <c r="AB75" s="10">
        <v>4.1000000000000002E-2</v>
      </c>
      <c r="AC75" s="10">
        <v>1.7</v>
      </c>
      <c r="AD75" s="10">
        <v>-5.5999999999999995E-4</v>
      </c>
      <c r="AE75" s="10">
        <v>310</v>
      </c>
      <c r="AF75" s="10">
        <v>1.3</v>
      </c>
      <c r="AG75" s="10">
        <v>2</v>
      </c>
      <c r="AH75" s="10">
        <v>7.6E-3</v>
      </c>
      <c r="AI75" s="10">
        <v>230</v>
      </c>
      <c r="AJ75" s="10">
        <v>6.7</v>
      </c>
      <c r="AK75" s="10">
        <v>0.87</v>
      </c>
      <c r="AL75" s="10">
        <v>440000</v>
      </c>
      <c r="AM75" s="10">
        <v>0.33</v>
      </c>
      <c r="AN75" s="10">
        <v>1.6</v>
      </c>
      <c r="AO75" s="10">
        <v>0.43</v>
      </c>
      <c r="AP75" s="10">
        <v>1.9000000000000001E-4</v>
      </c>
      <c r="AQ75" s="10">
        <v>54</v>
      </c>
      <c r="AR75" s="10">
        <v>0.49</v>
      </c>
      <c r="AS75" s="10">
        <v>1.2999999999999999E-2</v>
      </c>
      <c r="AT75" s="10">
        <v>0.32</v>
      </c>
      <c r="AU75" s="10">
        <v>3.2000000000000002E-3</v>
      </c>
      <c r="AV75" s="10">
        <v>0.52</v>
      </c>
      <c r="AW75" s="10">
        <v>7.1000000000000002E-4</v>
      </c>
      <c r="AX75" s="10">
        <v>-8.0000000000000002E-3</v>
      </c>
      <c r="AY75" s="10">
        <v>-4.4000000000000002E-4</v>
      </c>
      <c r="AZ75" s="10">
        <v>2400</v>
      </c>
      <c r="BA75" s="10">
        <v>0.5</v>
      </c>
      <c r="BB75" s="10">
        <v>0.19</v>
      </c>
      <c r="BC75" s="10">
        <v>0.14000000000000001</v>
      </c>
      <c r="BD75" s="10">
        <v>220000</v>
      </c>
      <c r="BE75" s="10">
        <v>0.26</v>
      </c>
      <c r="BF75" s="10">
        <v>3.5000000000000003E-2</v>
      </c>
      <c r="BG75" s="10">
        <v>6.4</v>
      </c>
      <c r="BH75" s="10">
        <v>1.7000000000000001E-2</v>
      </c>
      <c r="BI75" s="10">
        <v>3.3000000000000002E-2</v>
      </c>
      <c r="BJ75" s="10">
        <v>33</v>
      </c>
      <c r="BK75" s="10">
        <v>0.12</v>
      </c>
      <c r="BL75" s="10">
        <v>48</v>
      </c>
      <c r="BM75" s="10">
        <v>3.5000000000000001E-3</v>
      </c>
      <c r="BN75" s="10">
        <v>1.2999999999999999E-2</v>
      </c>
      <c r="BO75" s="10">
        <v>0.91</v>
      </c>
      <c r="BP75" s="10">
        <v>2.6</v>
      </c>
      <c r="BQ75" s="10">
        <v>0.56000000000000005</v>
      </c>
      <c r="BR75" s="10">
        <v>1.4</v>
      </c>
      <c r="BS75" s="10">
        <v>7.5999999999999998E-2</v>
      </c>
      <c r="BT75" s="10">
        <v>3.3</v>
      </c>
      <c r="BU75" s="10">
        <v>3.9</v>
      </c>
    </row>
    <row r="76" spans="1:73" x14ac:dyDescent="0.3">
      <c r="A76" s="9">
        <v>15</v>
      </c>
      <c r="B76" s="9">
        <v>154.4</v>
      </c>
      <c r="C76" s="10">
        <v>0.230360949732454</v>
      </c>
      <c r="D76" s="10">
        <v>98.267728889594295</v>
      </c>
      <c r="E76" s="10">
        <v>3.8152951544018898</v>
      </c>
      <c r="F76" s="10">
        <v>0.14182055593245399</v>
      </c>
      <c r="G76" s="10">
        <v>6.2843795559575701</v>
      </c>
      <c r="H76" s="10">
        <v>2.0403723606417699</v>
      </c>
      <c r="I76" s="10">
        <v>7.9095316354098499E-2</v>
      </c>
      <c r="J76" s="10">
        <v>0.28649605093580499</v>
      </c>
      <c r="K76" s="10">
        <v>0.9</v>
      </c>
      <c r="L76" s="10">
        <v>437.12391456104399</v>
      </c>
      <c r="M76" s="10">
        <v>7.16331333734649E-2</v>
      </c>
      <c r="N76" s="10">
        <v>4.47815843735839</v>
      </c>
      <c r="O76" s="10">
        <v>1.03945665834782</v>
      </c>
      <c r="P76" s="10">
        <v>0.78495378085434198</v>
      </c>
      <c r="Q76" s="10">
        <v>2.23690223720628E-2</v>
      </c>
      <c r="R76" s="10">
        <v>1.79142398639353</v>
      </c>
      <c r="S76" s="10">
        <v>0.41761650430114799</v>
      </c>
      <c r="T76" s="10">
        <v>0.23495366340186399</v>
      </c>
      <c r="U76" s="10">
        <v>0.118905650950895</v>
      </c>
      <c r="V76" s="10">
        <v>358.74221025942899</v>
      </c>
      <c r="W76" s="10">
        <v>0.31684340974467701</v>
      </c>
      <c r="X76" s="10">
        <v>0.53565485985671901</v>
      </c>
      <c r="Y76" s="10">
        <v>1.40332124705588</v>
      </c>
      <c r="Z76" s="10">
        <v>0.18619798210880201</v>
      </c>
      <c r="AA76" s="10">
        <v>6.2659112890210603E-2</v>
      </c>
      <c r="AB76" s="10">
        <v>8.8953054401868098E-2</v>
      </c>
      <c r="AC76" s="10">
        <v>0.98247826400298899</v>
      </c>
      <c r="AD76" s="10">
        <v>-1.94E-4</v>
      </c>
      <c r="AE76" s="10">
        <v>145.322024941032</v>
      </c>
      <c r="AF76" s="10">
        <v>2.54523084769236</v>
      </c>
      <c r="AG76" s="10">
        <v>0.81129868501861802</v>
      </c>
      <c r="AH76" s="10">
        <v>1.6351334769216901E-2</v>
      </c>
      <c r="AI76" s="10">
        <v>348.16909082433102</v>
      </c>
      <c r="AJ76" s="10">
        <v>12.0775170837492</v>
      </c>
      <c r="AK76" s="10">
        <v>2.4241638950248201</v>
      </c>
      <c r="AL76" s="10">
        <v>176914.29557541601</v>
      </c>
      <c r="AM76" s="10">
        <v>0.33811028047887398</v>
      </c>
      <c r="AN76" s="10">
        <v>3.0145389252449402</v>
      </c>
      <c r="AO76" s="10">
        <v>0.73379104805515705</v>
      </c>
      <c r="AP76" s="10">
        <v>-6.4000000000000005E-4</v>
      </c>
      <c r="AQ76" s="10">
        <v>67.237860709889404</v>
      </c>
      <c r="AR76" s="10">
        <v>0.60512846068626402</v>
      </c>
      <c r="AS76" s="10">
        <v>-1.1599999999999999E-2</v>
      </c>
      <c r="AT76" s="10">
        <v>0.67292016545701205</v>
      </c>
      <c r="AU76" s="10">
        <v>2.25682810020446E-3</v>
      </c>
      <c r="AV76" s="10">
        <v>0.22887181890476299</v>
      </c>
      <c r="AW76" s="10">
        <v>6.84709776957133E-4</v>
      </c>
      <c r="AX76" s="10">
        <v>-1.60871940088291E-3</v>
      </c>
      <c r="AY76" s="10">
        <v>7.9830502814952394E-5</v>
      </c>
      <c r="AZ76" s="10">
        <v>7332.4573875999504</v>
      </c>
      <c r="BA76" s="10">
        <v>1.6211113460573301</v>
      </c>
      <c r="BB76" s="10">
        <v>0.235014452115933</v>
      </c>
      <c r="BC76" s="10">
        <v>0.25451189619112802</v>
      </c>
      <c r="BD76" s="10">
        <v>137694.41315835499</v>
      </c>
      <c r="BE76" s="10">
        <v>0.46105857972089898</v>
      </c>
      <c r="BF76" s="10">
        <v>7.0735209379616804E-2</v>
      </c>
      <c r="BG76" s="10">
        <v>2.2854278586627101</v>
      </c>
      <c r="BH76" s="10">
        <v>2.63978111546283E-2</v>
      </c>
      <c r="BI76" s="10">
        <v>6.6665640114114202E-2</v>
      </c>
      <c r="BJ76" s="10">
        <v>56.187811748091001</v>
      </c>
      <c r="BK76" s="10">
        <v>0.216038960781471</v>
      </c>
      <c r="BL76" s="10">
        <v>43.686180330272599</v>
      </c>
      <c r="BM76" s="10">
        <v>3.7000000000000002E-3</v>
      </c>
      <c r="BN76" s="10">
        <v>2.37006060539144E-2</v>
      </c>
      <c r="BO76" s="10">
        <v>1.1275148238267001</v>
      </c>
      <c r="BP76" s="10">
        <v>3.1353000118969501</v>
      </c>
      <c r="BQ76" s="10">
        <v>0.92844765326148404</v>
      </c>
      <c r="BR76" s="10">
        <v>2.5554284281069202</v>
      </c>
      <c r="BS76" s="10">
        <v>0.113557681255365</v>
      </c>
      <c r="BT76" s="10">
        <v>14.8017834160175</v>
      </c>
      <c r="BU76" s="10">
        <v>4.8203205184035101</v>
      </c>
    </row>
    <row r="77" spans="1:73" x14ac:dyDescent="0.3">
      <c r="A77" s="9">
        <v>16</v>
      </c>
      <c r="B77" s="9">
        <v>157.5</v>
      </c>
      <c r="C77" s="10">
        <v>0.24333471036034099</v>
      </c>
      <c r="D77" s="10">
        <v>65.139515388999698</v>
      </c>
      <c r="E77" s="10">
        <v>2.1610692355816301</v>
      </c>
      <c r="F77" s="10">
        <v>8.0325679466690003E-2</v>
      </c>
      <c r="G77" s="10">
        <v>5.5953882902909902</v>
      </c>
      <c r="H77" s="10">
        <v>0.89250533109462205</v>
      </c>
      <c r="I77" s="10">
        <v>2.84246338973448E-2</v>
      </c>
      <c r="J77" s="10">
        <v>0.145349564417175</v>
      </c>
      <c r="K77" s="10">
        <v>0.42106345003447299</v>
      </c>
      <c r="L77" s="10">
        <v>213.81392402147199</v>
      </c>
      <c r="M77" s="10">
        <v>1.5117041771385099E-2</v>
      </c>
      <c r="N77" s="10">
        <v>2.7836199670165298</v>
      </c>
      <c r="O77" s="10">
        <v>0.63951841415194</v>
      </c>
      <c r="P77" s="10">
        <v>0.55387427741907802</v>
      </c>
      <c r="Q77" s="10">
        <v>6.1063724965003301E-3</v>
      </c>
      <c r="R77" s="10">
        <v>1.0763305761691799</v>
      </c>
      <c r="S77" s="10">
        <v>0.25050850321019102</v>
      </c>
      <c r="T77" s="10">
        <v>0.13108267651001501</v>
      </c>
      <c r="U77" s="10">
        <v>7.7170372232426995E-2</v>
      </c>
      <c r="V77" s="10">
        <v>235.21268948103099</v>
      </c>
      <c r="W77" s="10">
        <v>4.0400921589055901E-2</v>
      </c>
      <c r="X77" s="10">
        <v>0.32217262486496601</v>
      </c>
      <c r="Y77" s="10">
        <v>0.80161195101576099</v>
      </c>
      <c r="Z77" s="10">
        <v>0.116127275759488</v>
      </c>
      <c r="AA77" s="10">
        <v>4.2265321710411398E-2</v>
      </c>
      <c r="AB77" s="10">
        <v>5.1228596432668402E-2</v>
      </c>
      <c r="AC77" s="10">
        <v>0.34882728523484302</v>
      </c>
      <c r="AD77" s="10">
        <v>2.0709642993744601E-4</v>
      </c>
      <c r="AE77" s="10">
        <v>50.215426859380898</v>
      </c>
      <c r="AF77" s="10">
        <v>1.39611016612827</v>
      </c>
      <c r="AG77" s="10">
        <v>1.9307323379309</v>
      </c>
      <c r="AH77" s="10">
        <v>9.0120615723052102E-3</v>
      </c>
      <c r="AI77" s="10">
        <v>172.16451687511801</v>
      </c>
      <c r="AJ77" s="10">
        <v>8.4046297456221293</v>
      </c>
      <c r="AK77" s="10">
        <v>1.3675431429879299</v>
      </c>
      <c r="AL77" s="10">
        <v>49582.664099759902</v>
      </c>
      <c r="AM77" s="10">
        <v>0.21095801201814701</v>
      </c>
      <c r="AN77" s="10">
        <v>1.8007274235062001</v>
      </c>
      <c r="AO77" s="10">
        <v>0.42655466608757497</v>
      </c>
      <c r="AP77" s="10">
        <v>3.1199999999999999E-5</v>
      </c>
      <c r="AQ77" s="10">
        <v>11.243592399248801</v>
      </c>
      <c r="AR77" s="10">
        <v>0.28272496646065298</v>
      </c>
      <c r="AS77" s="10">
        <v>1.52E-2</v>
      </c>
      <c r="AT77" s="10">
        <v>0.37933318882843697</v>
      </c>
      <c r="AU77" s="10">
        <v>1.6900000000000001E-3</v>
      </c>
      <c r="AV77" s="10">
        <v>7.6428343114730193E-2</v>
      </c>
      <c r="AW77" s="10">
        <v>2.4300000000000001E-5</v>
      </c>
      <c r="AX77" s="10">
        <v>6.1041447072595302E-3</v>
      </c>
      <c r="AY77" s="10">
        <v>6.0729208468189198E-4</v>
      </c>
      <c r="AZ77" s="10">
        <v>2283.7690377888898</v>
      </c>
      <c r="BA77" s="10">
        <v>1.2750240167082201</v>
      </c>
      <c r="BB77" s="10">
        <v>0.20007601847416101</v>
      </c>
      <c r="BC77" s="10">
        <v>0.25226769106077201</v>
      </c>
      <c r="BD77" s="10">
        <v>49862.770453973797</v>
      </c>
      <c r="BE77" s="10">
        <v>0.31505847452635599</v>
      </c>
      <c r="BF77" s="10">
        <v>2.4795750500183955E-2</v>
      </c>
      <c r="BG77" s="10">
        <v>0.534131308313467</v>
      </c>
      <c r="BH77" s="10">
        <v>9.1860216356657205E-3</v>
      </c>
      <c r="BI77" s="10">
        <v>4.1070488241700197E-2</v>
      </c>
      <c r="BJ77" s="10">
        <v>16.032168430812099</v>
      </c>
      <c r="BK77" s="10">
        <v>0.13271896055024901</v>
      </c>
      <c r="BL77" s="10">
        <v>29.392121863472699</v>
      </c>
      <c r="BM77" s="10">
        <v>2.0910083643528301E-3</v>
      </c>
      <c r="BN77" s="10">
        <v>1.2748955796025901E-2</v>
      </c>
      <c r="BO77" s="10">
        <v>0.787010550623926</v>
      </c>
      <c r="BP77" s="10">
        <v>2.2758694475722701</v>
      </c>
      <c r="BQ77" s="10">
        <v>0.68986763060077705</v>
      </c>
      <c r="BR77" s="10">
        <v>1.53464762827013</v>
      </c>
      <c r="BS77" s="10">
        <v>6.0371386268508603E-2</v>
      </c>
      <c r="BT77" s="10">
        <v>7.5544392183920701</v>
      </c>
      <c r="BU77" s="10">
        <v>3.8556187965376298</v>
      </c>
    </row>
    <row r="78" spans="1:73" x14ac:dyDescent="0.3">
      <c r="A78" s="9">
        <v>17</v>
      </c>
      <c r="B78" s="9">
        <v>150</v>
      </c>
      <c r="C78" s="10">
        <v>0.27</v>
      </c>
      <c r="D78" s="10">
        <v>45</v>
      </c>
      <c r="E78" s="10">
        <v>0.93</v>
      </c>
      <c r="F78" s="10">
        <v>5.0999999999999997E-2</v>
      </c>
      <c r="G78" s="10">
        <v>5.8</v>
      </c>
      <c r="H78" s="10">
        <v>0.18</v>
      </c>
      <c r="I78" s="10">
        <v>0</v>
      </c>
      <c r="J78" s="10">
        <v>0.11</v>
      </c>
      <c r="K78" s="10">
        <v>0.216</v>
      </c>
      <c r="L78" s="10">
        <v>110</v>
      </c>
      <c r="M78" s="10">
        <v>8.8000000000000003E-4</v>
      </c>
      <c r="N78" s="10">
        <v>1.1000000000000001</v>
      </c>
      <c r="O78" s="10">
        <v>0.26</v>
      </c>
      <c r="P78" s="10">
        <v>0.33</v>
      </c>
      <c r="Q78" s="10">
        <v>4.5999999999999999E-3</v>
      </c>
      <c r="R78" s="10">
        <v>0.73</v>
      </c>
      <c r="S78" s="10">
        <v>9.0999999999999998E-2</v>
      </c>
      <c r="T78" s="10">
        <v>4.2999999999999997E-2</v>
      </c>
      <c r="U78" s="10">
        <v>2.7E-2</v>
      </c>
      <c r="V78" s="10">
        <v>120</v>
      </c>
      <c r="W78" s="10">
        <v>2.8000000000000001E-2</v>
      </c>
      <c r="X78" s="10">
        <v>0.11</v>
      </c>
      <c r="Y78" s="10">
        <v>8.5000000000000006E-2</v>
      </c>
      <c r="Z78" s="10">
        <v>4.3999999999999997E-2</v>
      </c>
      <c r="AA78" s="10">
        <v>1.4E-2</v>
      </c>
      <c r="AB78" s="10">
        <v>1.4999999999999999E-2</v>
      </c>
      <c r="AC78" s="10">
        <v>0.54</v>
      </c>
      <c r="AD78" s="10">
        <v>0</v>
      </c>
      <c r="AE78" s="10">
        <v>38</v>
      </c>
      <c r="AF78" s="10">
        <v>0.54</v>
      </c>
      <c r="AG78" s="10">
        <v>0.57999999999999996</v>
      </c>
      <c r="AH78" s="10">
        <v>2.8E-3</v>
      </c>
      <c r="AI78" s="10">
        <v>37</v>
      </c>
      <c r="AJ78" s="10">
        <v>1.8</v>
      </c>
      <c r="AK78" s="10">
        <v>1.3</v>
      </c>
      <c r="AL78" s="10">
        <v>25000</v>
      </c>
      <c r="AM78" s="10">
        <v>7.1999999999999995E-2</v>
      </c>
      <c r="AN78" s="10">
        <v>0.71</v>
      </c>
      <c r="AO78" s="10">
        <v>0.26</v>
      </c>
      <c r="AP78" s="10">
        <v>6.4000000000000005E-4</v>
      </c>
      <c r="AQ78" s="10">
        <v>2.9</v>
      </c>
      <c r="AR78" s="10">
        <v>0.21</v>
      </c>
      <c r="AS78" s="10">
        <v>1.0999999999999999E-2</v>
      </c>
      <c r="AT78" s="10">
        <v>0.14000000000000001</v>
      </c>
      <c r="AU78" s="10">
        <v>2.9E-4</v>
      </c>
      <c r="AV78" s="10">
        <v>6.5000000000000002E-2</v>
      </c>
      <c r="AW78" s="10">
        <v>2.0000000000000002E-5</v>
      </c>
      <c r="AX78" s="10">
        <v>0</v>
      </c>
      <c r="AY78" s="10">
        <v>0</v>
      </c>
      <c r="AZ78" s="10">
        <v>3300</v>
      </c>
      <c r="BA78" s="10">
        <v>1</v>
      </c>
      <c r="BB78" s="10">
        <v>8.4000000000000005E-2</v>
      </c>
      <c r="BC78" s="10">
        <v>0</v>
      </c>
      <c r="BD78" s="10">
        <v>22000</v>
      </c>
      <c r="BE78" s="10">
        <v>0.11</v>
      </c>
      <c r="BF78" s="10">
        <v>6.3E-2</v>
      </c>
      <c r="BG78" s="10">
        <v>0.2</v>
      </c>
      <c r="BH78" s="10">
        <v>4.4999999999999997E-3</v>
      </c>
      <c r="BI78" s="10">
        <v>1.6E-2</v>
      </c>
      <c r="BJ78" s="10">
        <v>4</v>
      </c>
      <c r="BK78" s="10">
        <v>7.6999999999999999E-2</v>
      </c>
      <c r="BL78" s="10">
        <v>17</v>
      </c>
      <c r="BM78" s="10">
        <v>0</v>
      </c>
      <c r="BN78" s="10">
        <v>4.5999999999999999E-3</v>
      </c>
      <c r="BO78" s="10">
        <v>0.3</v>
      </c>
      <c r="BP78" s="10">
        <v>1.7</v>
      </c>
      <c r="BQ78" s="10">
        <v>0.73</v>
      </c>
      <c r="BR78" s="10">
        <v>0.53</v>
      </c>
      <c r="BS78" s="10">
        <v>0.02</v>
      </c>
      <c r="BT78" s="10">
        <v>1.7</v>
      </c>
      <c r="BU78" s="10">
        <v>1.6</v>
      </c>
    </row>
    <row r="79" spans="1:73" x14ac:dyDescent="0.3">
      <c r="A79" s="9">
        <v>18</v>
      </c>
      <c r="B79" s="9">
        <v>200</v>
      </c>
      <c r="C79" s="10">
        <v>0.23500000000000001</v>
      </c>
      <c r="D79" s="10">
        <v>34</v>
      </c>
      <c r="E79" s="10">
        <v>0.68</v>
      </c>
      <c r="F79" s="10">
        <v>4.65E-2</v>
      </c>
      <c r="G79" s="10">
        <v>7.8000000000000007</v>
      </c>
      <c r="H79" s="10">
        <v>0.155</v>
      </c>
      <c r="I79" s="10">
        <v>1.15E-3</v>
      </c>
      <c r="J79" s="10">
        <v>8.7499999999999994E-2</v>
      </c>
      <c r="K79" s="10">
        <v>0.75800000000000001</v>
      </c>
      <c r="L79" s="10">
        <v>180</v>
      </c>
      <c r="M79" s="10">
        <v>2.49E-3</v>
      </c>
      <c r="N79" s="10">
        <v>0.79500000000000004</v>
      </c>
      <c r="O79" s="10">
        <v>0.19</v>
      </c>
      <c r="P79" s="10">
        <v>0.22</v>
      </c>
      <c r="Q79" s="10">
        <v>5.7999999999999996E-3</v>
      </c>
      <c r="R79" s="10">
        <v>0.57499999999999996</v>
      </c>
      <c r="S79" s="10">
        <v>6.6000000000000003E-2</v>
      </c>
      <c r="T79" s="10">
        <v>3.1E-2</v>
      </c>
      <c r="U79" s="10">
        <v>2.0999999999999998E-2</v>
      </c>
      <c r="V79" s="10">
        <v>78</v>
      </c>
      <c r="W79" s="10">
        <v>2.1499999999999998E-2</v>
      </c>
      <c r="X79" s="10">
        <v>8.6499999999999994E-2</v>
      </c>
      <c r="Y79" s="10">
        <v>0.14749999999999999</v>
      </c>
      <c r="Z79" s="10">
        <v>3.3000000000000002E-2</v>
      </c>
      <c r="AA79" s="10">
        <v>1.7000000000000001E-2</v>
      </c>
      <c r="AB79" s="10">
        <v>1.1349999999999999E-2</v>
      </c>
      <c r="AC79" s="10">
        <v>0.46500000000000002</v>
      </c>
      <c r="AD79" s="10">
        <v>3.5500000000000002E-5</v>
      </c>
      <c r="AE79" s="10">
        <v>45.5</v>
      </c>
      <c r="AF79" s="10">
        <v>0.375</v>
      </c>
      <c r="AG79" s="10">
        <v>0.62</v>
      </c>
      <c r="AH79" s="10">
        <v>2.0499999999999997E-3</v>
      </c>
      <c r="AI79" s="10">
        <v>26.5</v>
      </c>
      <c r="AJ79" s="10">
        <v>1.22</v>
      </c>
      <c r="AK79" s="10">
        <v>1.55</v>
      </c>
      <c r="AL79" s="10">
        <v>26000</v>
      </c>
      <c r="AM79" s="10">
        <v>4.1999999999999996E-2</v>
      </c>
      <c r="AN79" s="10">
        <v>0.52500000000000002</v>
      </c>
      <c r="AO79" s="10">
        <v>0.17050000000000001</v>
      </c>
      <c r="AP79" s="10">
        <v>3.2500000000000004E-4</v>
      </c>
      <c r="AQ79" s="10">
        <v>3.25</v>
      </c>
      <c r="AR79" s="10">
        <v>0.16499999999999998</v>
      </c>
      <c r="AS79" s="10">
        <v>7.2999999999999992E-3</v>
      </c>
      <c r="AT79" s="10">
        <v>0.10200000000000001</v>
      </c>
      <c r="AU79" s="10">
        <v>3.1950000000000004E-3</v>
      </c>
      <c r="AV79" s="10">
        <v>6.6500000000000004E-2</v>
      </c>
      <c r="AW79" s="10">
        <v>1.15E-4</v>
      </c>
      <c r="AX79" s="10">
        <v>4.1999999999999998E-5</v>
      </c>
      <c r="AY79" s="10">
        <v>0</v>
      </c>
      <c r="AZ79" s="10">
        <v>7650</v>
      </c>
      <c r="BA79" s="10">
        <v>1.35</v>
      </c>
      <c r="BB79" s="10">
        <v>5.8500000000000003E-2</v>
      </c>
      <c r="BC79" s="10">
        <v>7.0000000000000007E-2</v>
      </c>
      <c r="BD79" s="10">
        <v>21000</v>
      </c>
      <c r="BE79" s="10">
        <v>8.4999999999999992E-2</v>
      </c>
      <c r="BF79" s="10">
        <v>6.6000000000000003E-2</v>
      </c>
      <c r="BG79" s="10">
        <v>0.23</v>
      </c>
      <c r="BH79" s="10">
        <v>3.1999999999999997E-3</v>
      </c>
      <c r="BI79" s="10">
        <v>1.17E-2</v>
      </c>
      <c r="BJ79" s="10">
        <v>2.95</v>
      </c>
      <c r="BK79" s="10">
        <v>5.5500000000000001E-2</v>
      </c>
      <c r="BL79" s="10">
        <v>10.45</v>
      </c>
      <c r="BM79" s="10">
        <v>1.5E-3</v>
      </c>
      <c r="BN79" s="10">
        <v>3.3E-3</v>
      </c>
      <c r="BO79" s="10">
        <v>0.3</v>
      </c>
      <c r="BP79" s="10">
        <v>1.31</v>
      </c>
      <c r="BQ79" s="10">
        <v>1.4650000000000001</v>
      </c>
      <c r="BR79" s="10">
        <v>0.37</v>
      </c>
      <c r="BS79" s="10">
        <v>1.4999999999999999E-2</v>
      </c>
      <c r="BT79" s="10">
        <v>5.5</v>
      </c>
      <c r="BU79" s="10">
        <v>1.1499999999999999</v>
      </c>
    </row>
    <row r="80" spans="1:73" x14ac:dyDescent="0.3">
      <c r="A80" s="9">
        <v>19</v>
      </c>
      <c r="B80" s="9">
        <v>200</v>
      </c>
      <c r="C80" s="10">
        <v>0.2</v>
      </c>
      <c r="D80" s="10">
        <v>23</v>
      </c>
      <c r="E80" s="10">
        <v>0.43</v>
      </c>
      <c r="F80" s="10">
        <v>4.2000000000000003E-2</v>
      </c>
      <c r="G80" s="10">
        <v>9.8000000000000007</v>
      </c>
      <c r="H80" s="10">
        <v>0.13</v>
      </c>
      <c r="I80" s="10">
        <v>2.3E-3</v>
      </c>
      <c r="J80" s="10">
        <v>6.5000000000000002E-2</v>
      </c>
      <c r="K80" s="10">
        <v>1.3</v>
      </c>
      <c r="L80" s="10">
        <v>250</v>
      </c>
      <c r="M80" s="10">
        <v>4.1000000000000003E-3</v>
      </c>
      <c r="N80" s="10">
        <v>0.49</v>
      </c>
      <c r="O80" s="10">
        <v>0.12</v>
      </c>
      <c r="P80" s="10">
        <v>0.11</v>
      </c>
      <c r="Q80" s="10">
        <v>7.0000000000000001E-3</v>
      </c>
      <c r="R80" s="10">
        <v>0.42</v>
      </c>
      <c r="S80" s="10">
        <v>4.1000000000000002E-2</v>
      </c>
      <c r="T80" s="10">
        <v>1.9E-2</v>
      </c>
      <c r="U80" s="10">
        <v>1.4999999999999999E-2</v>
      </c>
      <c r="V80" s="10">
        <v>36</v>
      </c>
      <c r="W80" s="10">
        <v>1.4999999999999999E-2</v>
      </c>
      <c r="X80" s="10">
        <v>6.3E-2</v>
      </c>
      <c r="Y80" s="10">
        <v>0.21</v>
      </c>
      <c r="Z80" s="10">
        <v>2.1999999999999999E-2</v>
      </c>
      <c r="AA80" s="10">
        <v>0.02</v>
      </c>
      <c r="AB80" s="10">
        <v>7.7000000000000002E-3</v>
      </c>
      <c r="AC80" s="10">
        <v>0.39</v>
      </c>
      <c r="AD80" s="10">
        <v>7.1000000000000005E-5</v>
      </c>
      <c r="AE80" s="10">
        <v>53</v>
      </c>
      <c r="AF80" s="10">
        <v>0.21</v>
      </c>
      <c r="AG80" s="10">
        <v>0.66</v>
      </c>
      <c r="AH80" s="10">
        <v>1.2999999999999999E-3</v>
      </c>
      <c r="AI80" s="10">
        <v>16</v>
      </c>
      <c r="AJ80" s="10">
        <v>0.64</v>
      </c>
      <c r="AK80" s="10">
        <v>1.8</v>
      </c>
      <c r="AL80" s="10">
        <v>27000</v>
      </c>
      <c r="AM80" s="10">
        <v>1.2E-2</v>
      </c>
      <c r="AN80" s="10">
        <v>0.34</v>
      </c>
      <c r="AO80" s="10">
        <v>8.1000000000000003E-2</v>
      </c>
      <c r="AP80" s="10">
        <v>1.0000000000000001E-5</v>
      </c>
      <c r="AQ80" s="10">
        <v>3.6</v>
      </c>
      <c r="AR80" s="10">
        <v>0.12</v>
      </c>
      <c r="AS80" s="10">
        <v>3.5999999999999999E-3</v>
      </c>
      <c r="AT80" s="10">
        <v>6.4000000000000001E-2</v>
      </c>
      <c r="AU80" s="10">
        <v>6.1000000000000004E-3</v>
      </c>
      <c r="AV80" s="10">
        <v>6.8000000000000005E-2</v>
      </c>
      <c r="AW80" s="10">
        <v>2.1000000000000001E-4</v>
      </c>
      <c r="AX80" s="10">
        <v>8.3999999999999995E-5</v>
      </c>
      <c r="AY80" s="10">
        <v>0</v>
      </c>
      <c r="AZ80" s="10">
        <v>12000</v>
      </c>
      <c r="BA80" s="10">
        <v>1.7</v>
      </c>
      <c r="BB80" s="10">
        <v>3.3000000000000002E-2</v>
      </c>
      <c r="BC80" s="10">
        <v>0.14000000000000001</v>
      </c>
      <c r="BD80" s="10">
        <v>20000</v>
      </c>
      <c r="BE80" s="10">
        <v>0.06</v>
      </c>
      <c r="BF80" s="10">
        <v>6.9000000000000006E-2</v>
      </c>
      <c r="BG80" s="10">
        <v>0.26</v>
      </c>
      <c r="BH80" s="10">
        <v>1.9E-3</v>
      </c>
      <c r="BI80" s="10">
        <v>7.4000000000000003E-3</v>
      </c>
      <c r="BJ80" s="10">
        <v>1.9</v>
      </c>
      <c r="BK80" s="10">
        <v>3.4000000000000002E-2</v>
      </c>
      <c r="BL80" s="10">
        <v>3.9</v>
      </c>
      <c r="BM80" s="10">
        <v>3.0000000000000001E-3</v>
      </c>
      <c r="BN80" s="10">
        <v>2E-3</v>
      </c>
      <c r="BO80" s="10">
        <v>0.3</v>
      </c>
      <c r="BP80" s="10">
        <v>0.92</v>
      </c>
      <c r="BQ80" s="10">
        <v>2.2000000000000002</v>
      </c>
      <c r="BR80" s="10">
        <v>0.21</v>
      </c>
      <c r="BS80" s="10">
        <v>0.01</v>
      </c>
      <c r="BT80" s="10">
        <v>9.3000000000000007</v>
      </c>
      <c r="BU80" s="10">
        <v>0.7</v>
      </c>
    </row>
    <row r="81" spans="1:73" x14ac:dyDescent="0.3">
      <c r="A81" s="9">
        <v>20</v>
      </c>
      <c r="B81" s="9">
        <v>200</v>
      </c>
      <c r="C81" s="10">
        <v>0.13083048188662141</v>
      </c>
      <c r="D81" s="10">
        <v>17.3798666395063</v>
      </c>
      <c r="E81" s="10">
        <v>0.38206201816044999</v>
      </c>
      <c r="F81" s="10">
        <v>3.3350484117858299E-2</v>
      </c>
      <c r="G81" s="10">
        <v>12.2389764526948</v>
      </c>
      <c r="H81" s="10">
        <v>0.13266120527063702</v>
      </c>
      <c r="I81" s="10">
        <v>2.7210338965918601E-3</v>
      </c>
      <c r="J81" s="10">
        <v>5.1673898922846656E-2</v>
      </c>
      <c r="K81" s="10">
        <v>3.9701630511340298</v>
      </c>
      <c r="L81" s="10">
        <v>193.13731792215</v>
      </c>
      <c r="M81" s="10">
        <v>2.0500000000000002E-3</v>
      </c>
      <c r="N81" s="10">
        <v>0.37113155695669597</v>
      </c>
      <c r="O81" s="10">
        <v>9.2132606485692353E-2</v>
      </c>
      <c r="P81" s="10">
        <v>8.8812958788516902E-2</v>
      </c>
      <c r="Q81" s="10">
        <v>7.3581061503057103E-3</v>
      </c>
      <c r="R81" s="10">
        <v>0.475914050847976</v>
      </c>
      <c r="S81" s="10">
        <v>2.8417663623112151E-2</v>
      </c>
      <c r="T81" s="10">
        <v>1.493551751295065E-2</v>
      </c>
      <c r="U81" s="10">
        <v>1.2037396573253145E-2</v>
      </c>
      <c r="V81" s="10">
        <v>24.430191969902651</v>
      </c>
      <c r="W81" s="10">
        <v>1.7098423072454249E-2</v>
      </c>
      <c r="X81" s="10">
        <v>4.67538199720429E-2</v>
      </c>
      <c r="Y81" s="10">
        <v>0.14146050078328953</v>
      </c>
      <c r="Z81" s="10">
        <v>1.6558549671348947E-2</v>
      </c>
      <c r="AA81" s="10">
        <v>1.9968702231909552E-2</v>
      </c>
      <c r="AB81" s="10">
        <v>5.7722272025659454E-3</v>
      </c>
      <c r="AC81" s="10">
        <v>0.56476530519011359</v>
      </c>
      <c r="AD81" s="10">
        <v>1.5359820739838551E-4</v>
      </c>
      <c r="AE81" s="10">
        <v>44.568245785829404</v>
      </c>
      <c r="AF81" s="10">
        <v>0.15315301195857506</v>
      </c>
      <c r="AG81" s="10">
        <v>0.76133902390876695</v>
      </c>
      <c r="AH81" s="10">
        <v>1.094114246694146E-3</v>
      </c>
      <c r="AI81" s="10">
        <v>14.1762180160637</v>
      </c>
      <c r="AJ81" s="10">
        <v>0.60196146851301102</v>
      </c>
      <c r="AK81" s="10">
        <v>2.1982186892003899</v>
      </c>
      <c r="AL81" s="10">
        <v>27704.549845472902</v>
      </c>
      <c r="AM81" s="10">
        <v>7.3096937309483001E-3</v>
      </c>
      <c r="AN81" s="10">
        <v>0.25081737646602198</v>
      </c>
      <c r="AO81" s="10">
        <v>8.2951390744249204E-2</v>
      </c>
      <c r="AP81" s="10">
        <v>5.0000000000000004E-6</v>
      </c>
      <c r="AQ81" s="10">
        <v>3.2733641468090502</v>
      </c>
      <c r="AR81" s="10">
        <v>9.529482211382409E-2</v>
      </c>
      <c r="AS81" s="10">
        <v>4.5453193084805648E-3</v>
      </c>
      <c r="AT81" s="10">
        <v>4.9969206465198104E-2</v>
      </c>
      <c r="AU81" s="10">
        <v>5.0712235056793453E-3</v>
      </c>
      <c r="AV81" s="10">
        <v>8.0514111626550602E-2</v>
      </c>
      <c r="AW81" s="10">
        <v>4.3587303234149198E-4</v>
      </c>
      <c r="AX81" s="10">
        <v>8.4476505866521508E-4</v>
      </c>
      <c r="AY81" s="10">
        <v>1.70816992260505E-4</v>
      </c>
      <c r="AZ81" s="10">
        <v>14090.842391864349</v>
      </c>
      <c r="BA81" s="10">
        <v>1.565496059118515</v>
      </c>
      <c r="BB81" s="10">
        <v>2.21949263375016E-2</v>
      </c>
      <c r="BC81" s="10">
        <v>0.16972439802585601</v>
      </c>
      <c r="BD81" s="10">
        <v>17564.69906267805</v>
      </c>
      <c r="BE81" s="10">
        <v>4.6337551392305699E-2</v>
      </c>
      <c r="BF81" s="10">
        <v>5.5595885580772303E-2</v>
      </c>
      <c r="BG81" s="10">
        <v>0.25850163355553352</v>
      </c>
      <c r="BH81" s="10">
        <v>1.4280103756555344E-3</v>
      </c>
      <c r="BI81" s="10">
        <v>6.2004697147562196E-3</v>
      </c>
      <c r="BJ81" s="10">
        <v>1.7285590365112151</v>
      </c>
      <c r="BK81" s="10">
        <v>2.548711056057705E-2</v>
      </c>
      <c r="BL81" s="10">
        <v>2.4035308505044273</v>
      </c>
      <c r="BM81" s="10">
        <v>1.9583132535128001E-2</v>
      </c>
      <c r="BN81" s="10">
        <v>1.51815744518689E-3</v>
      </c>
      <c r="BO81" s="10">
        <v>0.22921056216500701</v>
      </c>
      <c r="BP81" s="10">
        <v>0.69171122332748702</v>
      </c>
      <c r="BQ81" s="10">
        <v>2.3040371927009149</v>
      </c>
      <c r="BR81" s="10">
        <v>0.15506393266329299</v>
      </c>
      <c r="BS81" s="10">
        <v>8.30484925746869E-3</v>
      </c>
      <c r="BT81" s="10">
        <v>13.694482254213</v>
      </c>
      <c r="BU81" s="10">
        <v>0.51847423191138597</v>
      </c>
    </row>
    <row r="82" spans="1:73" x14ac:dyDescent="0.3">
      <c r="A82" s="9">
        <v>21</v>
      </c>
      <c r="B82" s="9">
        <v>180</v>
      </c>
      <c r="C82" s="10">
        <v>6.1660963773242802E-2</v>
      </c>
      <c r="D82" s="10">
        <v>11.7597332790126</v>
      </c>
      <c r="E82" s="10">
        <v>0.33412403632089999</v>
      </c>
      <c r="F82" s="10">
        <v>2.4700968235716599E-2</v>
      </c>
      <c r="G82" s="10">
        <v>14.677952905389599</v>
      </c>
      <c r="H82" s="10">
        <v>0.135322410541274</v>
      </c>
      <c r="I82" s="10">
        <v>3.1420677931837198E-3</v>
      </c>
      <c r="J82" s="10">
        <v>3.8347797845693303E-2</v>
      </c>
      <c r="K82" s="10">
        <v>6.6403261022680597</v>
      </c>
      <c r="L82" s="10">
        <v>136.27463584430001</v>
      </c>
      <c r="M82" s="10">
        <v>0</v>
      </c>
      <c r="N82" s="10">
        <v>0.25226311391339201</v>
      </c>
      <c r="O82" s="10">
        <v>6.4265212971384697E-2</v>
      </c>
      <c r="P82" s="10">
        <v>6.7625917577033803E-2</v>
      </c>
      <c r="Q82" s="10">
        <v>7.7162123006114204E-3</v>
      </c>
      <c r="R82" s="10">
        <v>0.53182810169595196</v>
      </c>
      <c r="S82" s="10">
        <v>1.5835327246224301E-2</v>
      </c>
      <c r="T82" s="10">
        <v>1.08710350259013E-2</v>
      </c>
      <c r="U82" s="10">
        <v>9.0747931465062891E-3</v>
      </c>
      <c r="V82" s="10">
        <v>12.860383939805301</v>
      </c>
      <c r="W82" s="10">
        <v>1.9196846144908498E-2</v>
      </c>
      <c r="X82" s="10">
        <v>3.0507639944085799E-2</v>
      </c>
      <c r="Y82" s="10">
        <v>7.2921001566579102E-2</v>
      </c>
      <c r="Z82" s="10">
        <v>1.11170993426979E-2</v>
      </c>
      <c r="AA82" s="10">
        <v>1.99374044638191E-2</v>
      </c>
      <c r="AB82" s="10">
        <v>3.84445440513189E-3</v>
      </c>
      <c r="AC82" s="10">
        <v>0.73953061038022705</v>
      </c>
      <c r="AD82" s="10">
        <v>2.36196414796771E-4</v>
      </c>
      <c r="AE82" s="10">
        <v>36.136491571658802</v>
      </c>
      <c r="AF82" s="10">
        <v>9.6306023917150096E-2</v>
      </c>
      <c r="AG82" s="10">
        <v>0.86267804781753399</v>
      </c>
      <c r="AH82" s="10">
        <v>8.8822849338829205E-4</v>
      </c>
      <c r="AI82" s="10">
        <v>12.3524360321274</v>
      </c>
      <c r="AJ82" s="10">
        <v>0.56392293702602203</v>
      </c>
      <c r="AK82" s="10">
        <v>2.5964373784007799</v>
      </c>
      <c r="AL82" s="10">
        <v>28409.099690945801</v>
      </c>
      <c r="AM82" s="10">
        <v>2.6193874618965999E-3</v>
      </c>
      <c r="AN82" s="10">
        <v>0.16163475293204399</v>
      </c>
      <c r="AO82" s="10">
        <v>8.4902781488498405E-2</v>
      </c>
      <c r="AP82" s="10">
        <v>0</v>
      </c>
      <c r="AQ82" s="10">
        <v>2.9467282936180998</v>
      </c>
      <c r="AR82" s="10">
        <v>7.0589644227648199E-2</v>
      </c>
      <c r="AS82" s="10">
        <v>5.4906386169611297E-3</v>
      </c>
      <c r="AT82" s="10">
        <v>3.59384129303962E-2</v>
      </c>
      <c r="AU82" s="10">
        <v>4.0424470113586903E-3</v>
      </c>
      <c r="AV82" s="10">
        <v>9.30282232531012E-2</v>
      </c>
      <c r="AW82" s="10">
        <v>6.6174606468298396E-4</v>
      </c>
      <c r="AX82" s="10">
        <v>1.6055301173304301E-3</v>
      </c>
      <c r="AY82" s="10">
        <v>3.4163398452101001E-4</v>
      </c>
      <c r="AZ82" s="10">
        <v>16181.6847837287</v>
      </c>
      <c r="BA82" s="10">
        <v>1.43099211823703</v>
      </c>
      <c r="BB82" s="10">
        <v>1.13898526750032E-2</v>
      </c>
      <c r="BC82" s="10">
        <v>0.19944879605171201</v>
      </c>
      <c r="BD82" s="10">
        <v>15129.3981253561</v>
      </c>
      <c r="BE82" s="10">
        <v>3.2675102784611401E-2</v>
      </c>
      <c r="BF82" s="10">
        <v>4.21917711615446E-2</v>
      </c>
      <c r="BG82" s="10">
        <v>0.25700326711106702</v>
      </c>
      <c r="BH82" s="10">
        <v>9.5602075131106905E-4</v>
      </c>
      <c r="BI82" s="10">
        <v>5.0009394295124398E-3</v>
      </c>
      <c r="BJ82" s="10">
        <v>1.5571180730224301</v>
      </c>
      <c r="BK82" s="10">
        <v>1.6974221121154098E-2</v>
      </c>
      <c r="BL82" s="10">
        <v>0.90706170100885497</v>
      </c>
      <c r="BM82" s="10">
        <v>3.6166265070255998E-2</v>
      </c>
      <c r="BN82" s="10">
        <v>1.0363148903737799E-3</v>
      </c>
      <c r="BO82" s="10">
        <v>0.15842112433001401</v>
      </c>
      <c r="BP82" s="10">
        <v>0.46342244665497401</v>
      </c>
      <c r="BQ82" s="10">
        <v>2.4080743854018301</v>
      </c>
      <c r="BR82" s="10">
        <v>0.100127865326586</v>
      </c>
      <c r="BS82" s="10">
        <v>6.6096985149373799E-3</v>
      </c>
      <c r="BT82" s="10">
        <v>18.088964508425999</v>
      </c>
      <c r="BU82" s="10">
        <v>0.33694846382277199</v>
      </c>
    </row>
    <row r="83" spans="1:73" x14ac:dyDescent="0.3">
      <c r="A83" s="9">
        <v>22</v>
      </c>
      <c r="B83" s="9">
        <v>200</v>
      </c>
      <c r="C83" s="10">
        <v>3.2771571852780894E-2</v>
      </c>
      <c r="D83" s="10">
        <v>6.4911800312246477</v>
      </c>
      <c r="E83" s="10">
        <v>0.24971589808648298</v>
      </c>
      <c r="F83" s="10">
        <v>1.519383614580642E-2</v>
      </c>
      <c r="G83" s="10">
        <v>13.68783076531075</v>
      </c>
      <c r="H83" s="10">
        <v>0.1081908324989268</v>
      </c>
      <c r="I83" s="10">
        <v>1.290657789576756E-2</v>
      </c>
      <c r="J83" s="10">
        <v>2.2373723199058511E-2</v>
      </c>
      <c r="K83" s="10">
        <v>3.8812805565747048</v>
      </c>
      <c r="L83" s="10">
        <v>106.17991363840289</v>
      </c>
      <c r="M83" s="10">
        <v>6.7956519174315498E-3</v>
      </c>
      <c r="N83" s="10">
        <v>0.15620719496699612</v>
      </c>
      <c r="O83" s="10">
        <v>6.7844447348666848E-2</v>
      </c>
      <c r="P83" s="10">
        <v>8.7304839586131902E-2</v>
      </c>
      <c r="Q83" s="10">
        <v>7.0547132296975203E-3</v>
      </c>
      <c r="R83" s="10">
        <v>0.35609829391723097</v>
      </c>
      <c r="S83" s="10">
        <v>1.037723031694163E-2</v>
      </c>
      <c r="T83" s="10">
        <v>7.0264829486962549E-3</v>
      </c>
      <c r="U83" s="10">
        <v>7.3123578330472096E-3</v>
      </c>
      <c r="V83" s="10">
        <v>7.7185348772838855</v>
      </c>
      <c r="W83" s="10">
        <v>1.4275800201369048E-2</v>
      </c>
      <c r="X83" s="10">
        <v>1.8493512741278993E-2</v>
      </c>
      <c r="Y83" s="10">
        <v>7.9339206079917998E-2</v>
      </c>
      <c r="Z83" s="10">
        <v>7.2768864066109704E-3</v>
      </c>
      <c r="AA83" s="10">
        <v>1.1090926982919269E-2</v>
      </c>
      <c r="AB83" s="10">
        <v>2.4227399376284047E-3</v>
      </c>
      <c r="AC83" s="10">
        <v>0.50910473619185104</v>
      </c>
      <c r="AD83" s="10">
        <v>5.0335581363512806E-4</v>
      </c>
      <c r="AE83" s="10">
        <v>30.072366066168968</v>
      </c>
      <c r="AF83" s="10">
        <v>6.0399518368941196E-2</v>
      </c>
      <c r="AG83" s="10">
        <v>0.93877550945340704</v>
      </c>
      <c r="AH83" s="10">
        <v>6.2107594614971404E-4</v>
      </c>
      <c r="AI83" s="10">
        <v>9.8450339323519902</v>
      </c>
      <c r="AJ83" s="10">
        <v>0.41496899037625201</v>
      </c>
      <c r="AK83" s="10">
        <v>1.9848190003790249</v>
      </c>
      <c r="AL83" s="10">
        <v>24378.153656700502</v>
      </c>
      <c r="AM83" s="10">
        <v>1.7192182653083144E-3</v>
      </c>
      <c r="AN83" s="10">
        <v>0.10349835778685615</v>
      </c>
      <c r="AO83" s="10">
        <v>7.2086508938084409E-2</v>
      </c>
      <c r="AP83" s="10">
        <v>3.7145302171821099E-4</v>
      </c>
      <c r="AQ83" s="10">
        <v>9.7607669935438004</v>
      </c>
      <c r="AR83" s="10">
        <v>4.1908566965755102E-2</v>
      </c>
      <c r="AS83" s="10">
        <v>4.4151893418669201E-3</v>
      </c>
      <c r="AT83" s="10">
        <v>2.2480490099735129E-2</v>
      </c>
      <c r="AU83" s="10">
        <v>3.0710460719706499E-3</v>
      </c>
      <c r="AV83" s="10">
        <v>8.1395482019879298E-2</v>
      </c>
      <c r="AW83" s="10">
        <v>4.4447352793536797E-4</v>
      </c>
      <c r="AX83" s="10">
        <v>2.5528989329372549E-3</v>
      </c>
      <c r="AY83" s="10">
        <v>2.4834213971174899E-3</v>
      </c>
      <c r="AZ83" s="10">
        <v>14537.707766037001</v>
      </c>
      <c r="BA83" s="10">
        <v>0.93717487985411996</v>
      </c>
      <c r="BB83" s="10">
        <v>9.561290150025506E-3</v>
      </c>
      <c r="BC83" s="10">
        <v>0.16944886844016599</v>
      </c>
      <c r="BD83" s="10">
        <v>11139.486831567716</v>
      </c>
      <c r="BE83" s="10">
        <v>2.3694750234713499E-2</v>
      </c>
      <c r="BF83" s="10">
        <v>3.3701690069206397E-2</v>
      </c>
      <c r="BG83" s="10">
        <v>0.20165612194980001</v>
      </c>
      <c r="BH83" s="10">
        <v>9.4974241652758906E-4</v>
      </c>
      <c r="BI83" s="10">
        <v>3.0854264997300799E-3</v>
      </c>
      <c r="BJ83" s="10">
        <v>1.3196571510242801</v>
      </c>
      <c r="BK83" s="10">
        <v>1.0505787179140229E-2</v>
      </c>
      <c r="BL83" s="10">
        <v>0.57562205619336448</v>
      </c>
      <c r="BM83" s="10">
        <v>1.931206876269571E-2</v>
      </c>
      <c r="BN83" s="10">
        <v>8.8850808680447798E-4</v>
      </c>
      <c r="BO83" s="10">
        <v>9.7753943498787854E-2</v>
      </c>
      <c r="BP83" s="10">
        <v>0.3269881532894095</v>
      </c>
      <c r="BQ83" s="10">
        <v>1.4099710661521596</v>
      </c>
      <c r="BR83" s="10">
        <v>5.87712372420666E-2</v>
      </c>
      <c r="BS83" s="10">
        <v>3.9606942840998399E-3</v>
      </c>
      <c r="BT83" s="10">
        <v>17.045743017339248</v>
      </c>
      <c r="BU83" s="10">
        <v>0.1994246969065922</v>
      </c>
    </row>
    <row r="84" spans="1:73" x14ac:dyDescent="0.3">
      <c r="A84" s="9">
        <v>23</v>
      </c>
      <c r="B84" s="9">
        <v>200</v>
      </c>
      <c r="C84" s="10">
        <v>3.8821799323189902E-3</v>
      </c>
      <c r="D84" s="10">
        <v>1.2226267834366951</v>
      </c>
      <c r="E84" s="10">
        <v>0.165307759852066</v>
      </c>
      <c r="F84" s="10">
        <v>5.6867040558962398E-3</v>
      </c>
      <c r="G84" s="10">
        <v>12.6977086252319</v>
      </c>
      <c r="H84" s="10">
        <v>8.1059254456579605E-2</v>
      </c>
      <c r="I84" s="10">
        <v>2.2671087998351401E-2</v>
      </c>
      <c r="J84" s="10">
        <v>6.3996485524237196E-3</v>
      </c>
      <c r="K84" s="10">
        <v>1.1222350108813499</v>
      </c>
      <c r="L84" s="10">
        <v>76.085191432505795</v>
      </c>
      <c r="M84" s="10">
        <v>1.35913038348631E-2</v>
      </c>
      <c r="N84" s="10">
        <v>6.0151276020600199E-2</v>
      </c>
      <c r="O84" s="10">
        <v>7.1423681725948998E-2</v>
      </c>
      <c r="P84" s="10">
        <v>0.10698376159523</v>
      </c>
      <c r="Q84" s="10">
        <v>6.3932141587836203E-3</v>
      </c>
      <c r="R84" s="10">
        <v>0.18036848613851</v>
      </c>
      <c r="S84" s="10">
        <v>4.9191333876589596E-3</v>
      </c>
      <c r="T84" s="10">
        <v>3.1819308714912098E-3</v>
      </c>
      <c r="U84" s="10">
        <v>5.54992251958813E-3</v>
      </c>
      <c r="V84" s="10">
        <v>2.5766858147624698</v>
      </c>
      <c r="W84" s="10">
        <v>9.3547542578295995E-3</v>
      </c>
      <c r="X84" s="10">
        <v>6.4793855384721903E-3</v>
      </c>
      <c r="Y84" s="10">
        <v>8.5757410593256894E-2</v>
      </c>
      <c r="Z84" s="10">
        <v>3.4366734705240402E-3</v>
      </c>
      <c r="AA84" s="10">
        <v>2.2444495020194398E-3</v>
      </c>
      <c r="AB84" s="10">
        <v>1.0010254701249199E-3</v>
      </c>
      <c r="AC84" s="10">
        <v>0.27867886200347503</v>
      </c>
      <c r="AD84" s="10">
        <v>7.7051521247348503E-4</v>
      </c>
      <c r="AE84" s="10">
        <v>24.00824056067913</v>
      </c>
      <c r="AF84" s="10">
        <v>2.44930128207323E-2</v>
      </c>
      <c r="AG84" s="10">
        <v>1.0148729710892801</v>
      </c>
      <c r="AH84" s="10">
        <v>3.5392339891113602E-4</v>
      </c>
      <c r="AI84" s="10">
        <v>7.3376318325765801</v>
      </c>
      <c r="AJ84" s="10">
        <v>0.26601504372648199</v>
      </c>
      <c r="AK84" s="10">
        <v>1.3732006223572699</v>
      </c>
      <c r="AL84" s="10">
        <v>20347.2076224552</v>
      </c>
      <c r="AM84" s="10">
        <v>8.1904906872002899E-4</v>
      </c>
      <c r="AN84" s="10">
        <v>4.5361962641668301E-2</v>
      </c>
      <c r="AO84" s="10">
        <v>5.92702363876704E-2</v>
      </c>
      <c r="AP84" s="10">
        <v>7.4290604343642199E-4</v>
      </c>
      <c r="AQ84" s="10">
        <v>16.5748056934695</v>
      </c>
      <c r="AR84" s="10">
        <v>1.3227489703862E-2</v>
      </c>
      <c r="AS84" s="10">
        <v>3.3397400667727101E-3</v>
      </c>
      <c r="AT84" s="10">
        <v>9.0225672690740603E-3</v>
      </c>
      <c r="AU84" s="10">
        <v>2.0996451325826101E-3</v>
      </c>
      <c r="AV84" s="10">
        <v>6.9762740786657396E-2</v>
      </c>
      <c r="AW84" s="10">
        <v>2.2720099118775201E-4</v>
      </c>
      <c r="AX84" s="10">
        <v>3.5002677485440801E-3</v>
      </c>
      <c r="AY84" s="10">
        <v>4.6252088097139699E-3</v>
      </c>
      <c r="AZ84" s="10">
        <v>12893.730748345301</v>
      </c>
      <c r="BA84" s="10">
        <v>0.44335764147120998</v>
      </c>
      <c r="BB84" s="10">
        <v>7.7327276250478104E-3</v>
      </c>
      <c r="BC84" s="10">
        <v>0.13944894082862</v>
      </c>
      <c r="BD84" s="10">
        <v>7149.5755377793303</v>
      </c>
      <c r="BE84" s="10">
        <v>1.4714397684815601E-2</v>
      </c>
      <c r="BF84" s="10">
        <v>2.5211608976868201E-2</v>
      </c>
      <c r="BG84" s="10">
        <v>0.146308976788533</v>
      </c>
      <c r="BH84" s="10">
        <v>9.4346408174410896E-4</v>
      </c>
      <c r="BI84" s="10">
        <v>1.16991356994772E-3</v>
      </c>
      <c r="BJ84" s="10">
        <v>1.08219622902613</v>
      </c>
      <c r="BK84" s="10">
        <v>4.0373532371263598E-3</v>
      </c>
      <c r="BL84" s="10">
        <v>0.244182411377874</v>
      </c>
      <c r="BM84" s="10">
        <v>2.4578724551354201E-3</v>
      </c>
      <c r="BN84" s="10">
        <v>7.4070128323517595E-4</v>
      </c>
      <c r="BO84" s="10">
        <v>3.7086762667561703E-2</v>
      </c>
      <c r="BP84" s="10">
        <v>0.19055385992384499</v>
      </c>
      <c r="BQ84" s="10">
        <v>0.41186774690248901</v>
      </c>
      <c r="BR84" s="10">
        <v>1.7414609157547199E-2</v>
      </c>
      <c r="BS84" s="10">
        <v>1.3116900532623001E-3</v>
      </c>
      <c r="BT84" s="10">
        <v>16.002521526252501</v>
      </c>
      <c r="BU84" s="10">
        <v>6.1900929990412398E-2</v>
      </c>
    </row>
    <row r="86" spans="1:73" ht="14.5" customHeight="1" x14ac:dyDescent="0.3">
      <c r="A86" s="42" t="s">
        <v>79</v>
      </c>
      <c r="B86" s="43" t="s">
        <v>84</v>
      </c>
      <c r="C86" s="6" t="s">
        <v>0</v>
      </c>
      <c r="D86" s="6" t="s">
        <v>1</v>
      </c>
      <c r="E86" s="6" t="s">
        <v>2</v>
      </c>
      <c r="F86" s="6" t="s">
        <v>3</v>
      </c>
      <c r="G86" s="6" t="s">
        <v>4</v>
      </c>
      <c r="H86" s="6" t="s">
        <v>5</v>
      </c>
      <c r="I86" s="6" t="s">
        <v>6</v>
      </c>
      <c r="J86" s="6" t="s">
        <v>7</v>
      </c>
      <c r="K86" s="6" t="s">
        <v>8</v>
      </c>
      <c r="L86" s="6" t="s">
        <v>9</v>
      </c>
      <c r="M86" s="6" t="s">
        <v>10</v>
      </c>
      <c r="N86" s="6" t="s">
        <v>11</v>
      </c>
      <c r="O86" s="6" t="s">
        <v>12</v>
      </c>
      <c r="P86" s="6" t="s">
        <v>13</v>
      </c>
      <c r="Q86" s="6" t="s">
        <v>14</v>
      </c>
      <c r="R86" s="6" t="s">
        <v>15</v>
      </c>
      <c r="S86" s="6" t="s">
        <v>16</v>
      </c>
      <c r="T86" s="6" t="s">
        <v>17</v>
      </c>
      <c r="U86" s="6" t="s">
        <v>18</v>
      </c>
      <c r="V86" s="6" t="s">
        <v>19</v>
      </c>
      <c r="W86" s="6" t="s">
        <v>20</v>
      </c>
      <c r="X86" s="6" t="s">
        <v>21</v>
      </c>
      <c r="Y86" s="6" t="s">
        <v>22</v>
      </c>
      <c r="Z86" s="6" t="s">
        <v>23</v>
      </c>
      <c r="AA86" s="6" t="s">
        <v>24</v>
      </c>
      <c r="AB86" s="6" t="s">
        <v>25</v>
      </c>
      <c r="AC86" s="6" t="s">
        <v>26</v>
      </c>
      <c r="AD86" s="6" t="s">
        <v>27</v>
      </c>
      <c r="AE86" s="6" t="s">
        <v>28</v>
      </c>
      <c r="AF86" s="6" t="s">
        <v>29</v>
      </c>
      <c r="AG86" s="6" t="s">
        <v>30</v>
      </c>
      <c r="AH86" s="6" t="s">
        <v>31</v>
      </c>
      <c r="AI86" s="6" t="s">
        <v>32</v>
      </c>
      <c r="AJ86" s="6" t="s">
        <v>33</v>
      </c>
      <c r="AK86" s="6" t="s">
        <v>34</v>
      </c>
      <c r="AL86" s="6" t="s">
        <v>35</v>
      </c>
      <c r="AM86" s="6" t="s">
        <v>36</v>
      </c>
      <c r="AN86" s="6" t="s">
        <v>37</v>
      </c>
      <c r="AO86" s="6" t="s">
        <v>38</v>
      </c>
      <c r="AP86" s="6" t="s">
        <v>39</v>
      </c>
      <c r="AQ86" s="6" t="s">
        <v>40</v>
      </c>
      <c r="AR86" s="6" t="s">
        <v>41</v>
      </c>
      <c r="AS86" s="6" t="s">
        <v>42</v>
      </c>
      <c r="AT86" s="6" t="s">
        <v>43</v>
      </c>
      <c r="AU86" s="6" t="s">
        <v>44</v>
      </c>
      <c r="AV86" s="6" t="s">
        <v>45</v>
      </c>
      <c r="AW86" s="6" t="s">
        <v>46</v>
      </c>
      <c r="AX86" s="6" t="s">
        <v>47</v>
      </c>
      <c r="AY86" s="6" t="s">
        <v>48</v>
      </c>
      <c r="AZ86" s="6" t="s">
        <v>49</v>
      </c>
      <c r="BA86" s="6" t="s">
        <v>50</v>
      </c>
      <c r="BB86" s="6" t="s">
        <v>51</v>
      </c>
      <c r="BC86" s="6" t="s">
        <v>52</v>
      </c>
      <c r="BD86" s="6" t="s">
        <v>53</v>
      </c>
      <c r="BE86" s="6" t="s">
        <v>54</v>
      </c>
      <c r="BF86" s="6" t="s">
        <v>55</v>
      </c>
      <c r="BG86" s="6" t="s">
        <v>56</v>
      </c>
      <c r="BH86" s="6" t="s">
        <v>57</v>
      </c>
      <c r="BI86" s="6" t="s">
        <v>58</v>
      </c>
      <c r="BJ86" s="6" t="s">
        <v>59</v>
      </c>
      <c r="BK86" s="6" t="s">
        <v>60</v>
      </c>
      <c r="BL86" s="6" t="s">
        <v>61</v>
      </c>
      <c r="BM86" s="6" t="s">
        <v>62</v>
      </c>
      <c r="BN86" s="6" t="s">
        <v>63</v>
      </c>
      <c r="BO86" s="6" t="s">
        <v>64</v>
      </c>
      <c r="BP86" s="6" t="s">
        <v>65</v>
      </c>
      <c r="BQ86" s="6" t="s">
        <v>66</v>
      </c>
      <c r="BR86" s="6" t="s">
        <v>67</v>
      </c>
      <c r="BS86" s="6" t="s">
        <v>68</v>
      </c>
      <c r="BT86" s="6" t="s">
        <v>69</v>
      </c>
      <c r="BU86" s="6" t="s">
        <v>70</v>
      </c>
    </row>
    <row r="87" spans="1:73" x14ac:dyDescent="0.3">
      <c r="A87" s="42"/>
      <c r="B87" s="43"/>
      <c r="C87" s="6" t="s">
        <v>71</v>
      </c>
      <c r="D87" s="6" t="s">
        <v>71</v>
      </c>
      <c r="E87" s="6" t="s">
        <v>71</v>
      </c>
      <c r="F87" s="6" t="s">
        <v>71</v>
      </c>
      <c r="G87" s="6" t="s">
        <v>71</v>
      </c>
      <c r="H87" s="6" t="s">
        <v>71</v>
      </c>
      <c r="I87" s="6" t="s">
        <v>71</v>
      </c>
      <c r="J87" s="6" t="s">
        <v>71</v>
      </c>
      <c r="K87" s="6" t="s">
        <v>71</v>
      </c>
      <c r="L87" s="6" t="s">
        <v>71</v>
      </c>
      <c r="M87" s="6" t="s">
        <v>71</v>
      </c>
      <c r="N87" s="6" t="s">
        <v>71</v>
      </c>
      <c r="O87" s="6" t="s">
        <v>71</v>
      </c>
      <c r="P87" s="6" t="s">
        <v>71</v>
      </c>
      <c r="Q87" s="6" t="s">
        <v>71</v>
      </c>
      <c r="R87" s="6" t="s">
        <v>71</v>
      </c>
      <c r="S87" s="6" t="s">
        <v>71</v>
      </c>
      <c r="T87" s="6" t="s">
        <v>71</v>
      </c>
      <c r="U87" s="6" t="s">
        <v>71</v>
      </c>
      <c r="V87" s="6" t="s">
        <v>71</v>
      </c>
      <c r="W87" s="6" t="s">
        <v>71</v>
      </c>
      <c r="X87" s="6" t="s">
        <v>71</v>
      </c>
      <c r="Y87" s="6" t="s">
        <v>71</v>
      </c>
      <c r="Z87" s="6" t="s">
        <v>71</v>
      </c>
      <c r="AA87" s="6" t="s">
        <v>71</v>
      </c>
      <c r="AB87" s="6" t="s">
        <v>71</v>
      </c>
      <c r="AC87" s="6" t="s">
        <v>71</v>
      </c>
      <c r="AD87" s="6" t="s">
        <v>71</v>
      </c>
      <c r="AE87" s="6" t="s">
        <v>71</v>
      </c>
      <c r="AF87" s="6" t="s">
        <v>71</v>
      </c>
      <c r="AG87" s="6" t="s">
        <v>71</v>
      </c>
      <c r="AH87" s="6" t="s">
        <v>71</v>
      </c>
      <c r="AI87" s="6" t="s">
        <v>71</v>
      </c>
      <c r="AJ87" s="6" t="s">
        <v>71</v>
      </c>
      <c r="AK87" s="6" t="s">
        <v>71</v>
      </c>
      <c r="AL87" s="6" t="s">
        <v>71</v>
      </c>
      <c r="AM87" s="6" t="s">
        <v>71</v>
      </c>
      <c r="AN87" s="6" t="s">
        <v>71</v>
      </c>
      <c r="AO87" s="6" t="s">
        <v>71</v>
      </c>
      <c r="AP87" s="6" t="s">
        <v>71</v>
      </c>
      <c r="AQ87" s="6" t="s">
        <v>71</v>
      </c>
      <c r="AR87" s="6" t="s">
        <v>71</v>
      </c>
      <c r="AS87" s="6" t="s">
        <v>71</v>
      </c>
      <c r="AT87" s="6" t="s">
        <v>71</v>
      </c>
      <c r="AU87" s="6" t="s">
        <v>71</v>
      </c>
      <c r="AV87" s="6" t="s">
        <v>71</v>
      </c>
      <c r="AW87" s="6" t="s">
        <v>71</v>
      </c>
      <c r="AX87" s="6" t="s">
        <v>71</v>
      </c>
      <c r="AY87" s="6" t="s">
        <v>71</v>
      </c>
      <c r="AZ87" s="6" t="s">
        <v>71</v>
      </c>
      <c r="BA87" s="6" t="s">
        <v>71</v>
      </c>
      <c r="BB87" s="6" t="s">
        <v>71</v>
      </c>
      <c r="BC87" s="6" t="s">
        <v>71</v>
      </c>
      <c r="BD87" s="6" t="s">
        <v>71</v>
      </c>
      <c r="BE87" s="6" t="s">
        <v>71</v>
      </c>
      <c r="BF87" s="6" t="s">
        <v>71</v>
      </c>
      <c r="BG87" s="6" t="s">
        <v>71</v>
      </c>
      <c r="BH87" s="6" t="s">
        <v>71</v>
      </c>
      <c r="BI87" s="6" t="s">
        <v>71</v>
      </c>
      <c r="BJ87" s="6" t="s">
        <v>71</v>
      </c>
      <c r="BK87" s="6" t="s">
        <v>71</v>
      </c>
      <c r="BL87" s="6" t="s">
        <v>71</v>
      </c>
      <c r="BM87" s="6" t="s">
        <v>71</v>
      </c>
      <c r="BN87" s="6" t="s">
        <v>71</v>
      </c>
      <c r="BO87" s="6" t="s">
        <v>71</v>
      </c>
      <c r="BP87" s="6" t="s">
        <v>71</v>
      </c>
      <c r="BQ87" s="6" t="s">
        <v>71</v>
      </c>
      <c r="BR87" s="6" t="s">
        <v>71</v>
      </c>
      <c r="BS87" s="6" t="s">
        <v>71</v>
      </c>
      <c r="BT87" s="6" t="s">
        <v>71</v>
      </c>
      <c r="BU87" s="6" t="s">
        <v>71</v>
      </c>
    </row>
    <row r="88" spans="1:73" x14ac:dyDescent="0.3">
      <c r="A88" s="11" t="s">
        <v>86</v>
      </c>
      <c r="B88" s="43"/>
      <c r="C88" s="6">
        <v>0.01</v>
      </c>
      <c r="D88" s="6">
        <v>1</v>
      </c>
      <c r="E88" s="6">
        <v>2.5000000000000001E-2</v>
      </c>
      <c r="F88" s="6">
        <v>5.0000000000000001E-3</v>
      </c>
      <c r="G88" s="6">
        <v>5</v>
      </c>
      <c r="H88" s="6">
        <v>2.5000000000000001E-2</v>
      </c>
      <c r="I88" s="6">
        <v>0.01</v>
      </c>
      <c r="J88" s="6">
        <v>5.0000000000000001E-3</v>
      </c>
      <c r="K88" s="6">
        <v>10</v>
      </c>
      <c r="L88" s="6">
        <v>1</v>
      </c>
      <c r="M88" s="6">
        <v>0.01</v>
      </c>
      <c r="N88" s="6">
        <v>5.0000000000000001E-3</v>
      </c>
      <c r="O88" s="6">
        <v>2.5000000000000001E-2</v>
      </c>
      <c r="P88" s="6">
        <v>2.5000000000000001E-2</v>
      </c>
      <c r="Q88" s="6">
        <v>5.0000000000000001E-3</v>
      </c>
      <c r="R88" s="6">
        <v>2.5000000000000001E-2</v>
      </c>
      <c r="S88" s="6">
        <v>5.0000000000000001E-3</v>
      </c>
      <c r="T88" s="6">
        <v>5.0000000000000001E-3</v>
      </c>
      <c r="U88" s="6">
        <v>5.0000000000000001E-3</v>
      </c>
      <c r="V88" s="6">
        <v>0.25</v>
      </c>
      <c r="W88" s="6">
        <v>0.01</v>
      </c>
      <c r="X88" s="6">
        <v>5.0000000000000001E-3</v>
      </c>
      <c r="Y88" s="6">
        <v>0.05</v>
      </c>
      <c r="Z88" s="6">
        <v>5.0000000000000001E-3</v>
      </c>
      <c r="AA88" s="6">
        <v>0.01</v>
      </c>
      <c r="AB88" s="6">
        <v>5.0000000000000001E-3</v>
      </c>
      <c r="AC88" s="6">
        <v>2.5</v>
      </c>
      <c r="AD88" s="6">
        <v>5.0000000000000001E-3</v>
      </c>
      <c r="AE88" s="6">
        <v>1</v>
      </c>
      <c r="AF88" s="6">
        <v>5.0000000000000001E-3</v>
      </c>
      <c r="AG88" s="6">
        <v>0.1</v>
      </c>
      <c r="AH88" s="6">
        <v>5.0000000000000001E-3</v>
      </c>
      <c r="AI88" s="6">
        <v>0.5</v>
      </c>
      <c r="AJ88" s="6">
        <v>0.01</v>
      </c>
      <c r="AK88" s="6">
        <v>5.0000000000000001E-3</v>
      </c>
      <c r="AL88" s="6">
        <v>10</v>
      </c>
      <c r="AM88" s="6">
        <v>5.0000000000000001E-3</v>
      </c>
      <c r="AN88" s="6">
        <v>5.0000000000000001E-3</v>
      </c>
      <c r="AO88" s="6">
        <v>0.1</v>
      </c>
      <c r="AP88" s="6">
        <v>5.0000000000000001E-3</v>
      </c>
      <c r="AQ88" s="6">
        <v>1</v>
      </c>
      <c r="AR88" s="6">
        <v>0.01</v>
      </c>
      <c r="AS88" s="6">
        <v>5.0000000000000001E-3</v>
      </c>
      <c r="AT88" s="6">
        <v>5.0000000000000001E-3</v>
      </c>
      <c r="AU88" s="6">
        <v>5.0000000000000001E-3</v>
      </c>
      <c r="AV88" s="6">
        <v>2.5000000000000001E-2</v>
      </c>
      <c r="AW88" s="6">
        <v>5.0000000000000001E-4</v>
      </c>
      <c r="AX88" s="6">
        <v>0.02</v>
      </c>
      <c r="AY88" s="6">
        <v>5.0000000000000001E-3</v>
      </c>
      <c r="AZ88" s="6">
        <v>25</v>
      </c>
      <c r="BA88" s="6">
        <v>0.01</v>
      </c>
      <c r="BB88" s="6">
        <v>0.01</v>
      </c>
      <c r="BC88" s="6">
        <v>0.1</v>
      </c>
      <c r="BD88" s="6">
        <v>50</v>
      </c>
      <c r="BE88" s="6">
        <v>5.0000000000000001E-3</v>
      </c>
      <c r="BF88" s="6">
        <v>0.05</v>
      </c>
      <c r="BG88" s="6">
        <v>2.5000000000000001E-2</v>
      </c>
      <c r="BH88" s="6">
        <v>5.0000000000000001E-3</v>
      </c>
      <c r="BI88" s="6">
        <v>5.0000000000000001E-3</v>
      </c>
      <c r="BJ88" s="6">
        <v>0.01</v>
      </c>
      <c r="BK88" s="6">
        <v>5.0000000000000001E-3</v>
      </c>
      <c r="BL88" s="6">
        <v>0.05</v>
      </c>
      <c r="BM88" s="6">
        <v>5.0000000000000001E-3</v>
      </c>
      <c r="BN88" s="6">
        <v>5.0000000000000001E-3</v>
      </c>
      <c r="BO88" s="6">
        <v>5.0000000000000001E-3</v>
      </c>
      <c r="BP88" s="6">
        <v>0.01</v>
      </c>
      <c r="BQ88" s="6">
        <v>0.01</v>
      </c>
      <c r="BR88" s="6">
        <v>5.0000000000000001E-3</v>
      </c>
      <c r="BS88" s="6">
        <v>5.0000000000000001E-3</v>
      </c>
      <c r="BT88" s="6">
        <v>0.1</v>
      </c>
      <c r="BU88" s="6">
        <v>5.0000000000000001E-3</v>
      </c>
    </row>
    <row r="89" spans="1:73" x14ac:dyDescent="0.3">
      <c r="A89" s="9">
        <v>0</v>
      </c>
      <c r="B89" s="9">
        <v>250</v>
      </c>
      <c r="C89" s="10">
        <v>1.2E-2</v>
      </c>
      <c r="D89" s="10">
        <v>2</v>
      </c>
      <c r="E89" s="10">
        <v>0.39</v>
      </c>
      <c r="F89" s="10">
        <v>0.2</v>
      </c>
      <c r="G89" s="10">
        <v>22</v>
      </c>
      <c r="H89" s="10">
        <v>1.8</v>
      </c>
      <c r="I89" s="10">
        <v>1.4E-2</v>
      </c>
      <c r="J89" s="10">
        <v>4.2999999999999999E-4</v>
      </c>
      <c r="K89" s="10" t="s">
        <v>72</v>
      </c>
      <c r="L89" s="10">
        <v>3600</v>
      </c>
      <c r="M89" s="10">
        <v>5.3E-3</v>
      </c>
      <c r="N89" s="10">
        <v>4.7999999999999996E-3</v>
      </c>
      <c r="O89" s="10">
        <v>0.62</v>
      </c>
      <c r="P89" s="10" t="s">
        <v>73</v>
      </c>
      <c r="Q89" s="10">
        <v>0.17</v>
      </c>
      <c r="R89" s="10">
        <v>4.2000000000000003E-2</v>
      </c>
      <c r="S89" s="10">
        <v>9.5E-4</v>
      </c>
      <c r="T89" s="10">
        <v>8.0999999999999996E-4</v>
      </c>
      <c r="U89" s="10">
        <v>8.3000000000000001E-4</v>
      </c>
      <c r="V89" s="10">
        <v>0.77</v>
      </c>
      <c r="W89" s="10">
        <v>2.8999999999999998E-3</v>
      </c>
      <c r="X89" s="10">
        <v>3.2000000000000002E-3</v>
      </c>
      <c r="Y89" s="10" t="s">
        <v>74</v>
      </c>
      <c r="Z89" s="10">
        <v>0</v>
      </c>
      <c r="AA89" s="10">
        <v>1.2E-2</v>
      </c>
      <c r="AB89" s="10">
        <v>1.7000000000000001E-4</v>
      </c>
      <c r="AC89" s="10">
        <v>0.28999999999999998</v>
      </c>
      <c r="AD89" s="10">
        <v>0</v>
      </c>
      <c r="AE89" s="10">
        <v>2300</v>
      </c>
      <c r="AF89" s="10">
        <v>1.9E-3</v>
      </c>
      <c r="AG89" s="10">
        <v>0.39</v>
      </c>
      <c r="AH89" s="10">
        <v>1.4999999999999999E-4</v>
      </c>
      <c r="AI89" s="10">
        <v>1600</v>
      </c>
      <c r="AJ89" s="10">
        <v>28</v>
      </c>
      <c r="AK89" s="10">
        <v>6.7000000000000004E-2</v>
      </c>
      <c r="AL89" s="10">
        <v>990</v>
      </c>
      <c r="AM89" s="10">
        <v>3.5E-4</v>
      </c>
      <c r="AN89" s="10">
        <v>3.8E-3</v>
      </c>
      <c r="AO89" s="10">
        <v>0.2</v>
      </c>
      <c r="AP89" s="10">
        <v>0</v>
      </c>
      <c r="AQ89" s="10">
        <v>1</v>
      </c>
      <c r="AR89" s="10">
        <v>1.2999999999999999E-2</v>
      </c>
      <c r="AS89" s="10">
        <v>1.2E-4</v>
      </c>
      <c r="AT89" s="10">
        <v>6.9999999999999999E-4</v>
      </c>
      <c r="AU89" s="10">
        <v>2.8999999999999998E-3</v>
      </c>
      <c r="AV89" s="10">
        <v>2.5</v>
      </c>
      <c r="AW89" s="10">
        <v>6.7000000000000002E-4</v>
      </c>
      <c r="AX89" s="10">
        <v>2.5999999999999998E-4</v>
      </c>
      <c r="AY89" s="10">
        <v>0</v>
      </c>
      <c r="AZ89" s="10">
        <v>7000</v>
      </c>
      <c r="BA89" s="10">
        <v>0.74</v>
      </c>
      <c r="BB89" s="10">
        <v>1.9E-3</v>
      </c>
      <c r="BC89" s="10">
        <v>0.12</v>
      </c>
      <c r="BD89" s="10">
        <v>4400</v>
      </c>
      <c r="BE89" s="10">
        <v>9.7999999999999997E-4</v>
      </c>
      <c r="BF89" s="10">
        <v>0.3</v>
      </c>
      <c r="BG89" s="10">
        <v>15</v>
      </c>
      <c r="BH89" s="10">
        <v>7.2000000000000002E-5</v>
      </c>
      <c r="BI89" s="10">
        <v>8.7000000000000001E-5</v>
      </c>
      <c r="BJ89" s="10">
        <v>0.4</v>
      </c>
      <c r="BK89" s="10">
        <v>2.5000000000000001E-4</v>
      </c>
      <c r="BL89" s="10">
        <v>8.3000000000000004E-2</v>
      </c>
      <c r="BM89" s="10">
        <v>0.11</v>
      </c>
      <c r="BN89" s="10">
        <v>7.5000000000000002E-4</v>
      </c>
      <c r="BO89" s="10">
        <v>1.2E-2</v>
      </c>
      <c r="BP89" s="10">
        <v>0.25</v>
      </c>
      <c r="BQ89" s="10" t="s">
        <v>74</v>
      </c>
      <c r="BR89" s="10">
        <v>6.4999999999999997E-3</v>
      </c>
      <c r="BS89" s="10">
        <v>7.1000000000000002E-4</v>
      </c>
      <c r="BT89" s="10">
        <v>2.4</v>
      </c>
      <c r="BU89" s="10">
        <v>2.7000000000000001E-3</v>
      </c>
    </row>
    <row r="90" spans="1:73" x14ac:dyDescent="0.3">
      <c r="A90" s="9">
        <v>1</v>
      </c>
      <c r="B90" s="9">
        <v>250</v>
      </c>
      <c r="C90" s="10">
        <v>2.3E-3</v>
      </c>
      <c r="D90" s="10">
        <v>11</v>
      </c>
      <c r="E90" s="10">
        <v>0.18</v>
      </c>
      <c r="F90" s="10">
        <v>5.0000000000000001E-3</v>
      </c>
      <c r="G90" s="10">
        <v>2.9</v>
      </c>
      <c r="H90" s="10">
        <v>1.2</v>
      </c>
      <c r="I90" s="10">
        <v>2.8000000000000001E-2</v>
      </c>
      <c r="J90" s="10">
        <v>3.6999999999999999E-4</v>
      </c>
      <c r="K90" s="10">
        <v>2.7</v>
      </c>
      <c r="L90" s="10">
        <v>1600</v>
      </c>
      <c r="M90" s="10">
        <v>6.4999999999999997E-3</v>
      </c>
      <c r="N90" s="10">
        <v>1.7000000000000001E-2</v>
      </c>
      <c r="O90" s="10">
        <v>0.57999999999999996</v>
      </c>
      <c r="P90" s="10">
        <v>7.0999999999999994E-2</v>
      </c>
      <c r="Q90" s="10">
        <v>5.8000000000000003E-2</v>
      </c>
      <c r="R90" s="10">
        <v>0.33</v>
      </c>
      <c r="S90" s="10">
        <v>2.3999999999999998E-3</v>
      </c>
      <c r="T90" s="10">
        <v>1.5E-3</v>
      </c>
      <c r="U90" s="10">
        <v>0</v>
      </c>
      <c r="V90" s="10">
        <v>3.1</v>
      </c>
      <c r="W90" s="10">
        <v>0</v>
      </c>
      <c r="X90" s="10">
        <v>1.6000000000000001E-3</v>
      </c>
      <c r="Y90" s="10">
        <v>0</v>
      </c>
      <c r="Z90" s="10">
        <v>4.4000000000000002E-4</v>
      </c>
      <c r="AA90" s="10">
        <v>7.4000000000000003E-3</v>
      </c>
      <c r="AB90" s="10">
        <v>3.6999999999999999E-4</v>
      </c>
      <c r="AC90" s="10">
        <v>1</v>
      </c>
      <c r="AD90" s="10">
        <v>1.2E-4</v>
      </c>
      <c r="AE90" s="10">
        <v>830</v>
      </c>
      <c r="AF90" s="10">
        <v>9.7000000000000003E-3</v>
      </c>
      <c r="AG90" s="10">
        <v>0.43</v>
      </c>
      <c r="AH90" s="10">
        <v>5.2999999999999998E-4</v>
      </c>
      <c r="AI90" s="10">
        <v>670</v>
      </c>
      <c r="AJ90" s="10">
        <v>18</v>
      </c>
      <c r="AK90" s="10">
        <v>0</v>
      </c>
      <c r="AL90" s="10">
        <v>250</v>
      </c>
      <c r="AM90" s="10">
        <v>0</v>
      </c>
      <c r="AN90" s="10">
        <v>5.5999999999999999E-3</v>
      </c>
      <c r="AO90" s="10">
        <v>0.34</v>
      </c>
      <c r="AP90" s="10">
        <v>0</v>
      </c>
      <c r="AQ90" s="10">
        <v>3.5</v>
      </c>
      <c r="AR90" s="10">
        <v>1.7000000000000001E-2</v>
      </c>
      <c r="AS90" s="10">
        <v>0</v>
      </c>
      <c r="AT90" s="10">
        <v>3.3999999999999998E-3</v>
      </c>
      <c r="AU90" s="10">
        <v>1.8E-3</v>
      </c>
      <c r="AV90" s="10">
        <v>1.2</v>
      </c>
      <c r="AW90" s="10">
        <v>0</v>
      </c>
      <c r="AX90" s="10">
        <v>1.0999999999999999E-2</v>
      </c>
      <c r="AY90" s="10">
        <v>9.7999999999999997E-4</v>
      </c>
      <c r="AZ90" s="10">
        <v>3000</v>
      </c>
      <c r="BA90" s="10">
        <v>0.21</v>
      </c>
      <c r="BB90" s="10">
        <v>6.7000000000000002E-3</v>
      </c>
      <c r="BC90" s="10">
        <v>0</v>
      </c>
      <c r="BD90" s="10">
        <v>2600</v>
      </c>
      <c r="BE90" s="10">
        <v>4.6000000000000001E-4</v>
      </c>
      <c r="BF90" s="10">
        <v>0.28999999999999998</v>
      </c>
      <c r="BG90" s="10">
        <v>6.9</v>
      </c>
      <c r="BH90" s="10">
        <v>2E-3</v>
      </c>
      <c r="BI90" s="10">
        <v>1.8E-3</v>
      </c>
      <c r="BJ90" s="10">
        <v>0.67</v>
      </c>
      <c r="BK90" s="10">
        <v>1.1000000000000001E-3</v>
      </c>
      <c r="BL90" s="10">
        <v>0</v>
      </c>
      <c r="BM90" s="10">
        <v>5.2999999999999999E-2</v>
      </c>
      <c r="BN90" s="10">
        <v>1.2E-4</v>
      </c>
      <c r="BO90" s="10">
        <v>2.4E-2</v>
      </c>
      <c r="BP90" s="10">
        <v>9.6000000000000002E-2</v>
      </c>
      <c r="BQ90" s="10">
        <v>3.8E-3</v>
      </c>
      <c r="BR90" s="10">
        <v>8.0999999999999996E-3</v>
      </c>
      <c r="BS90" s="10">
        <v>1.1000000000000001E-3</v>
      </c>
      <c r="BT90" s="10">
        <v>0.74</v>
      </c>
      <c r="BU90" s="10">
        <v>2.3E-3</v>
      </c>
    </row>
    <row r="91" spans="1:73" x14ac:dyDescent="0.3">
      <c r="A91" s="9">
        <v>2</v>
      </c>
      <c r="B91" s="9">
        <v>250</v>
      </c>
      <c r="C91" s="10">
        <v>2.3999999999999998E-3</v>
      </c>
      <c r="D91" s="10">
        <v>4</v>
      </c>
      <c r="E91" s="10">
        <v>0.2</v>
      </c>
      <c r="F91" s="10">
        <v>3.0000000000000001E-3</v>
      </c>
      <c r="G91" s="10">
        <v>2.9</v>
      </c>
      <c r="H91" s="10">
        <v>1.5</v>
      </c>
      <c r="I91" s="10">
        <v>4.5999999999999999E-2</v>
      </c>
      <c r="J91" s="10">
        <v>1.7000000000000001E-4</v>
      </c>
      <c r="K91" s="10">
        <v>9.2999999999999999E-2</v>
      </c>
      <c r="L91" s="10">
        <v>1400</v>
      </c>
      <c r="M91" s="10">
        <v>1.6E-2</v>
      </c>
      <c r="N91" s="10">
        <v>3.3E-3</v>
      </c>
      <c r="O91" s="10">
        <v>0.83</v>
      </c>
      <c r="P91" s="10">
        <v>2.8E-3</v>
      </c>
      <c r="Q91" s="10">
        <v>5.8999999999999997E-2</v>
      </c>
      <c r="R91" s="10">
        <v>3.2000000000000001E-2</v>
      </c>
      <c r="S91" s="10">
        <v>1.2999999999999999E-3</v>
      </c>
      <c r="T91" s="10">
        <v>1.9000000000000001E-4</v>
      </c>
      <c r="U91" s="10">
        <v>3.5000000000000001E-3</v>
      </c>
      <c r="V91" s="10">
        <v>3.9</v>
      </c>
      <c r="W91" s="10">
        <v>2.3E-3</v>
      </c>
      <c r="X91" s="10">
        <v>1.4E-3</v>
      </c>
      <c r="Y91" s="10">
        <v>0</v>
      </c>
      <c r="Z91" s="10">
        <v>0</v>
      </c>
      <c r="AA91" s="10">
        <v>6.4000000000000003E-3</v>
      </c>
      <c r="AB91" s="10">
        <v>1.2E-4</v>
      </c>
      <c r="AC91" s="10">
        <v>2.6</v>
      </c>
      <c r="AD91" s="10">
        <v>0</v>
      </c>
      <c r="AE91" s="10">
        <v>740</v>
      </c>
      <c r="AF91" s="10">
        <v>3.5000000000000001E-3</v>
      </c>
      <c r="AG91" s="10">
        <v>0.37</v>
      </c>
      <c r="AH91" s="10">
        <v>0</v>
      </c>
      <c r="AI91" s="10">
        <v>570</v>
      </c>
      <c r="AJ91" s="10">
        <v>19</v>
      </c>
      <c r="AK91" s="10">
        <v>3.0000000000000001E-3</v>
      </c>
      <c r="AL91" s="10">
        <v>110</v>
      </c>
      <c r="AM91" s="10">
        <v>3.5E-4</v>
      </c>
      <c r="AN91" s="10">
        <v>6.7000000000000002E-3</v>
      </c>
      <c r="AO91" s="10">
        <v>0.33</v>
      </c>
      <c r="AP91" s="10">
        <v>2E-3</v>
      </c>
      <c r="AQ91" s="10">
        <v>0.4</v>
      </c>
      <c r="AR91" s="10">
        <v>3.6999999999999998E-2</v>
      </c>
      <c r="AS91" s="10">
        <v>3.2000000000000002E-3</v>
      </c>
      <c r="AT91" s="10">
        <v>6.0999999999999997E-4</v>
      </c>
      <c r="AU91" s="10">
        <v>7.3000000000000001E-3</v>
      </c>
      <c r="AV91" s="10">
        <v>1.1000000000000001</v>
      </c>
      <c r="AW91" s="10">
        <v>0</v>
      </c>
      <c r="AX91" s="10">
        <v>5.1000000000000004E-3</v>
      </c>
      <c r="AY91" s="10">
        <v>6.8999999999999997E-4</v>
      </c>
      <c r="AZ91" s="10">
        <v>2200</v>
      </c>
      <c r="BA91" s="10">
        <v>0.27</v>
      </c>
      <c r="BB91" s="10">
        <v>0</v>
      </c>
      <c r="BC91" s="10">
        <v>0.13</v>
      </c>
      <c r="BD91" s="10">
        <v>3300</v>
      </c>
      <c r="BE91" s="10">
        <v>0</v>
      </c>
      <c r="BF91" s="10">
        <v>0.97</v>
      </c>
      <c r="BG91" s="10">
        <v>6.4</v>
      </c>
      <c r="BH91" s="10">
        <v>8.4000000000000003E-4</v>
      </c>
      <c r="BI91" s="10">
        <v>2.0000000000000001E-4</v>
      </c>
      <c r="BJ91" s="10">
        <v>1.3</v>
      </c>
      <c r="BK91" s="10">
        <v>3.4000000000000002E-4</v>
      </c>
      <c r="BL91" s="10">
        <v>0.15</v>
      </c>
      <c r="BM91" s="10">
        <v>4.8000000000000001E-2</v>
      </c>
      <c r="BN91" s="10">
        <v>3.8999999999999999E-5</v>
      </c>
      <c r="BO91" s="10">
        <v>4.1000000000000002E-2</v>
      </c>
      <c r="BP91" s="10">
        <v>8.7999999999999995E-2</v>
      </c>
      <c r="BQ91" s="10">
        <v>1.2999999999999999E-3</v>
      </c>
      <c r="BR91" s="10">
        <v>4.7999999999999996E-3</v>
      </c>
      <c r="BS91" s="10">
        <v>0</v>
      </c>
      <c r="BT91" s="10">
        <v>2.5</v>
      </c>
      <c r="BU91" s="10">
        <v>4.8999999999999998E-3</v>
      </c>
    </row>
    <row r="92" spans="1:73" x14ac:dyDescent="0.3">
      <c r="A92" s="9">
        <v>3</v>
      </c>
      <c r="B92" s="9">
        <v>250</v>
      </c>
      <c r="C92" s="10">
        <v>4.0000000000000001E-3</v>
      </c>
      <c r="D92" s="10">
        <v>3.6</v>
      </c>
      <c r="E92" s="10">
        <v>0.19</v>
      </c>
      <c r="F92" s="10">
        <v>3.0000000000000001E-3</v>
      </c>
      <c r="G92" s="10">
        <v>0</v>
      </c>
      <c r="H92" s="10">
        <v>1.8</v>
      </c>
      <c r="I92" s="10">
        <v>0.04</v>
      </c>
      <c r="J92" s="10">
        <v>5.5000000000000003E-4</v>
      </c>
      <c r="K92" s="10" t="s">
        <v>72</v>
      </c>
      <c r="L92" s="10">
        <v>1900</v>
      </c>
      <c r="M92" s="10">
        <v>1.2999999999999999E-2</v>
      </c>
      <c r="N92" s="10">
        <v>1.2E-2</v>
      </c>
      <c r="O92" s="10">
        <v>1</v>
      </c>
      <c r="P92" s="10" t="s">
        <v>73</v>
      </c>
      <c r="Q92" s="10">
        <v>5.8000000000000003E-2</v>
      </c>
      <c r="R92" s="10">
        <v>0.15</v>
      </c>
      <c r="S92" s="10">
        <v>6.0999999999999997E-4</v>
      </c>
      <c r="T92" s="10">
        <v>8.8999999999999995E-4</v>
      </c>
      <c r="U92" s="10">
        <v>3.2000000000000003E-4</v>
      </c>
      <c r="V92" s="10">
        <v>4.5999999999999996</v>
      </c>
      <c r="W92" s="10">
        <v>0</v>
      </c>
      <c r="X92" s="10">
        <v>1.6000000000000001E-3</v>
      </c>
      <c r="Y92" s="10" t="s">
        <v>74</v>
      </c>
      <c r="Z92" s="10">
        <v>2.4000000000000001E-4</v>
      </c>
      <c r="AA92" s="10">
        <v>1.9E-3</v>
      </c>
      <c r="AB92" s="10">
        <v>1E-4</v>
      </c>
      <c r="AC92" s="10">
        <v>0.22</v>
      </c>
      <c r="AD92" s="10">
        <v>1.2999999999999999E-4</v>
      </c>
      <c r="AE92" s="10">
        <v>820</v>
      </c>
      <c r="AF92" s="10">
        <v>5.7000000000000002E-3</v>
      </c>
      <c r="AG92" s="10">
        <v>0.33</v>
      </c>
      <c r="AH92" s="10">
        <v>1.9000000000000001E-4</v>
      </c>
      <c r="AI92" s="10">
        <v>860</v>
      </c>
      <c r="AJ92" s="10">
        <v>26</v>
      </c>
      <c r="AK92" s="10">
        <v>8.8999999999999999E-3</v>
      </c>
      <c r="AL92" s="10">
        <v>80</v>
      </c>
      <c r="AM92" s="10">
        <v>5.8999999999999998E-5</v>
      </c>
      <c r="AN92" s="10">
        <v>6.0000000000000001E-3</v>
      </c>
      <c r="AO92" s="10">
        <v>0.24</v>
      </c>
      <c r="AP92" s="10">
        <v>0</v>
      </c>
      <c r="AQ92" s="10">
        <v>0.71</v>
      </c>
      <c r="AR92" s="10">
        <v>3.5999999999999997E-2</v>
      </c>
      <c r="AS92" s="10">
        <v>0</v>
      </c>
      <c r="AT92" s="10">
        <v>1.1999999999999999E-3</v>
      </c>
      <c r="AU92" s="10">
        <v>1.4E-3</v>
      </c>
      <c r="AV92" s="10">
        <v>1.2</v>
      </c>
      <c r="AW92" s="10">
        <v>6.3E-5</v>
      </c>
      <c r="AX92" s="10">
        <v>6.8000000000000005E-4</v>
      </c>
      <c r="AY92" s="10">
        <v>0</v>
      </c>
      <c r="AZ92" s="10">
        <v>2000</v>
      </c>
      <c r="BA92" s="10">
        <v>0.25</v>
      </c>
      <c r="BB92" s="10">
        <v>1.1999999999999999E-3</v>
      </c>
      <c r="BC92" s="10">
        <v>8.3000000000000004E-2</v>
      </c>
      <c r="BD92" s="10">
        <v>4000</v>
      </c>
      <c r="BE92" s="10">
        <v>1.9E-3</v>
      </c>
      <c r="BF92" s="10">
        <v>7.2</v>
      </c>
      <c r="BG92" s="10">
        <v>8.4</v>
      </c>
      <c r="BH92" s="10">
        <v>0</v>
      </c>
      <c r="BI92" s="10">
        <v>4.5000000000000003E-5</v>
      </c>
      <c r="BJ92" s="10">
        <v>1.5</v>
      </c>
      <c r="BK92" s="10">
        <v>5.9000000000000003E-4</v>
      </c>
      <c r="BL92" s="10">
        <v>4.2000000000000003E-2</v>
      </c>
      <c r="BM92" s="10">
        <v>6.0999999999999999E-2</v>
      </c>
      <c r="BN92" s="10">
        <v>1.1000000000000001E-3</v>
      </c>
      <c r="BO92" s="10">
        <v>9.4E-2</v>
      </c>
      <c r="BP92" s="10">
        <v>7.3999999999999996E-2</v>
      </c>
      <c r="BQ92" s="10" t="s">
        <v>74</v>
      </c>
      <c r="BR92" s="10">
        <v>9.2999999999999992E-3</v>
      </c>
      <c r="BS92" s="10">
        <v>4.6000000000000001E-4</v>
      </c>
      <c r="BT92" s="10">
        <v>3</v>
      </c>
      <c r="BU92" s="10">
        <v>1.0999999999999999E-2</v>
      </c>
    </row>
    <row r="93" spans="1:73" x14ac:dyDescent="0.3">
      <c r="A93" s="9">
        <v>4</v>
      </c>
      <c r="B93" s="9">
        <v>250</v>
      </c>
      <c r="C93" s="10">
        <v>4.0000000000000001E-3</v>
      </c>
      <c r="D93" s="10">
        <v>3.6</v>
      </c>
      <c r="E93" s="10">
        <v>0.19</v>
      </c>
      <c r="F93" s="10">
        <v>3.0000000000000001E-3</v>
      </c>
      <c r="G93" s="10">
        <v>0</v>
      </c>
      <c r="H93" s="10">
        <v>1.8</v>
      </c>
      <c r="I93" s="10">
        <v>0.04</v>
      </c>
      <c r="J93" s="10">
        <v>5.5000000000000003E-4</v>
      </c>
      <c r="K93" s="10" t="s">
        <v>72</v>
      </c>
      <c r="L93" s="10">
        <v>1900</v>
      </c>
      <c r="M93" s="10">
        <v>1.2999999999999999E-2</v>
      </c>
      <c r="N93" s="10">
        <v>1.2E-2</v>
      </c>
      <c r="O93" s="10">
        <v>1</v>
      </c>
      <c r="P93" s="10" t="s">
        <v>73</v>
      </c>
      <c r="Q93" s="10">
        <v>5.8000000000000003E-2</v>
      </c>
      <c r="R93" s="10">
        <v>0.15</v>
      </c>
      <c r="S93" s="10">
        <v>6.0999999999999997E-4</v>
      </c>
      <c r="T93" s="10">
        <v>8.8999999999999995E-4</v>
      </c>
      <c r="U93" s="10">
        <v>3.2000000000000003E-4</v>
      </c>
      <c r="V93" s="10">
        <v>4.5999999999999996</v>
      </c>
      <c r="W93" s="10">
        <v>0</v>
      </c>
      <c r="X93" s="10">
        <v>1.6000000000000001E-3</v>
      </c>
      <c r="Y93" s="10" t="s">
        <v>74</v>
      </c>
      <c r="Z93" s="10">
        <v>2.4000000000000001E-4</v>
      </c>
      <c r="AA93" s="10">
        <v>1.9E-3</v>
      </c>
      <c r="AB93" s="10">
        <v>1E-4</v>
      </c>
      <c r="AC93" s="10">
        <v>0.22</v>
      </c>
      <c r="AD93" s="10">
        <v>1.2999999999999999E-4</v>
      </c>
      <c r="AE93" s="10">
        <v>820</v>
      </c>
      <c r="AF93" s="10">
        <v>5.7000000000000002E-3</v>
      </c>
      <c r="AG93" s="10">
        <v>0.33</v>
      </c>
      <c r="AH93" s="10">
        <v>1.9000000000000001E-4</v>
      </c>
      <c r="AI93" s="10">
        <v>860</v>
      </c>
      <c r="AJ93" s="10">
        <v>26</v>
      </c>
      <c r="AK93" s="10">
        <v>8.8999999999999999E-3</v>
      </c>
      <c r="AL93" s="10">
        <v>80</v>
      </c>
      <c r="AM93" s="10">
        <v>5.8999999999999998E-5</v>
      </c>
      <c r="AN93" s="10">
        <v>6.0000000000000001E-3</v>
      </c>
      <c r="AO93" s="10">
        <v>0.24</v>
      </c>
      <c r="AP93" s="10">
        <v>0</v>
      </c>
      <c r="AQ93" s="10">
        <v>0.71</v>
      </c>
      <c r="AR93" s="10">
        <v>3.5999999999999997E-2</v>
      </c>
      <c r="AS93" s="10">
        <v>0</v>
      </c>
      <c r="AT93" s="10">
        <v>1.1999999999999999E-3</v>
      </c>
      <c r="AU93" s="10">
        <v>1.4E-3</v>
      </c>
      <c r="AV93" s="10">
        <v>1.2</v>
      </c>
      <c r="AW93" s="10">
        <v>6.3E-5</v>
      </c>
      <c r="AX93" s="10">
        <v>6.8000000000000005E-4</v>
      </c>
      <c r="AY93" s="10">
        <v>0</v>
      </c>
      <c r="AZ93" s="10">
        <v>2000</v>
      </c>
      <c r="BA93" s="10">
        <v>0.25</v>
      </c>
      <c r="BB93" s="10">
        <v>1.1999999999999999E-3</v>
      </c>
      <c r="BC93" s="10">
        <v>8.3000000000000004E-2</v>
      </c>
      <c r="BD93" s="10">
        <v>4000</v>
      </c>
      <c r="BE93" s="10">
        <v>1.9E-3</v>
      </c>
      <c r="BF93" s="10">
        <v>7.2</v>
      </c>
      <c r="BG93" s="10">
        <v>8.4</v>
      </c>
      <c r="BH93" s="10">
        <v>0</v>
      </c>
      <c r="BI93" s="10">
        <v>4.5000000000000003E-5</v>
      </c>
      <c r="BJ93" s="10">
        <v>1.5</v>
      </c>
      <c r="BK93" s="10">
        <v>5.9000000000000003E-4</v>
      </c>
      <c r="BL93" s="10">
        <v>4.2000000000000003E-2</v>
      </c>
      <c r="BM93" s="10">
        <v>6.0999999999999999E-2</v>
      </c>
      <c r="BN93" s="10">
        <v>1.1000000000000001E-3</v>
      </c>
      <c r="BO93" s="10">
        <v>9.4E-2</v>
      </c>
      <c r="BP93" s="10">
        <v>7.3999999999999996E-2</v>
      </c>
      <c r="BQ93" s="10" t="s">
        <v>74</v>
      </c>
      <c r="BR93" s="10">
        <v>9.2999999999999992E-3</v>
      </c>
      <c r="BS93" s="10">
        <v>4.6000000000000001E-4</v>
      </c>
      <c r="BT93" s="10">
        <v>3</v>
      </c>
      <c r="BU93" s="10">
        <v>1.0999999999999999E-2</v>
      </c>
    </row>
    <row r="94" spans="1:73" x14ac:dyDescent="0.3">
      <c r="A94" s="9">
        <v>5</v>
      </c>
      <c r="B94" s="9">
        <v>250</v>
      </c>
      <c r="C94" s="10">
        <v>1.6999999999999999E-3</v>
      </c>
      <c r="D94" s="10">
        <v>2.7</v>
      </c>
      <c r="E94" s="10">
        <v>7.6999999999999999E-2</v>
      </c>
      <c r="F94" s="10">
        <v>2.3999999999999998E-3</v>
      </c>
      <c r="G94" s="10">
        <v>0</v>
      </c>
      <c r="H94" s="10">
        <v>1.6</v>
      </c>
      <c r="I94" s="10">
        <v>4.3999999999999997E-2</v>
      </c>
      <c r="J94" s="10">
        <v>1.1999999999999999E-3</v>
      </c>
      <c r="K94" s="10" t="s">
        <v>72</v>
      </c>
      <c r="L94" s="10">
        <v>1500</v>
      </c>
      <c r="M94" s="10">
        <v>8.2000000000000007E-3</v>
      </c>
      <c r="N94" s="10">
        <v>1.0999999999999999E-2</v>
      </c>
      <c r="O94" s="10">
        <v>1</v>
      </c>
      <c r="P94" s="10" t="s">
        <v>73</v>
      </c>
      <c r="Q94" s="10">
        <v>4.4999999999999998E-2</v>
      </c>
      <c r="R94" s="10">
        <v>0.48</v>
      </c>
      <c r="S94" s="10">
        <v>1.6999999999999999E-3</v>
      </c>
      <c r="T94" s="10">
        <v>2.7999999999999998E-4</v>
      </c>
      <c r="U94" s="10">
        <v>2.5000000000000001E-3</v>
      </c>
      <c r="V94" s="10">
        <v>5.2</v>
      </c>
      <c r="W94" s="10">
        <v>0</v>
      </c>
      <c r="X94" s="10">
        <v>9.8999999999999999E-4</v>
      </c>
      <c r="Y94" s="10" t="s">
        <v>74</v>
      </c>
      <c r="Z94" s="10">
        <v>0</v>
      </c>
      <c r="AA94" s="10">
        <v>6.7000000000000002E-3</v>
      </c>
      <c r="AB94" s="10">
        <v>1.7000000000000001E-4</v>
      </c>
      <c r="AC94" s="10">
        <v>0.25</v>
      </c>
      <c r="AD94" s="10">
        <v>4.2999999999999999E-4</v>
      </c>
      <c r="AE94" s="10">
        <v>550</v>
      </c>
      <c r="AF94" s="10">
        <v>6.3E-3</v>
      </c>
      <c r="AG94" s="10">
        <v>0.28999999999999998</v>
      </c>
      <c r="AH94" s="10">
        <v>2.7999999999999998E-4</v>
      </c>
      <c r="AI94" s="10">
        <v>670</v>
      </c>
      <c r="AJ94" s="10">
        <v>23</v>
      </c>
      <c r="AK94" s="10">
        <v>3.3E-3</v>
      </c>
      <c r="AL94" s="10">
        <v>20</v>
      </c>
      <c r="AM94" s="10">
        <v>2.9999999999999997E-4</v>
      </c>
      <c r="AN94" s="10">
        <v>8.6E-3</v>
      </c>
      <c r="AO94" s="10">
        <v>0.21</v>
      </c>
      <c r="AP94" s="10">
        <v>5.7000000000000003E-5</v>
      </c>
      <c r="AQ94" s="10">
        <v>0.55000000000000004</v>
      </c>
      <c r="AR94" s="10">
        <v>4.2000000000000003E-2</v>
      </c>
      <c r="AS94" s="10">
        <v>0</v>
      </c>
      <c r="AT94" s="10">
        <v>1.1999999999999999E-3</v>
      </c>
      <c r="AU94" s="10">
        <v>0</v>
      </c>
      <c r="AV94" s="10">
        <v>0.9</v>
      </c>
      <c r="AW94" s="10">
        <v>1.1E-4</v>
      </c>
      <c r="AX94" s="10">
        <v>1.2999999999999999E-4</v>
      </c>
      <c r="AY94" s="10">
        <v>0</v>
      </c>
      <c r="AZ94" s="10">
        <v>2100</v>
      </c>
      <c r="BA94" s="10">
        <v>0.14000000000000001</v>
      </c>
      <c r="BB94" s="10">
        <v>3.8E-3</v>
      </c>
      <c r="BC94" s="10">
        <v>4.1000000000000002E-2</v>
      </c>
      <c r="BD94" s="10">
        <v>2300</v>
      </c>
      <c r="BE94" s="10">
        <v>1.8E-3</v>
      </c>
      <c r="BF94" s="10">
        <v>0.47</v>
      </c>
      <c r="BG94" s="10">
        <v>6.5</v>
      </c>
      <c r="BH94" s="10">
        <v>5.1000000000000003E-6</v>
      </c>
      <c r="BI94" s="10">
        <v>7.7999999999999999E-5</v>
      </c>
      <c r="BJ94" s="10">
        <v>1.4</v>
      </c>
      <c r="BK94" s="10">
        <v>9.3999999999999997E-4</v>
      </c>
      <c r="BL94" s="10">
        <v>3.5999999999999997E-2</v>
      </c>
      <c r="BM94" s="10">
        <v>4.9000000000000002E-2</v>
      </c>
      <c r="BN94" s="10">
        <v>8.3000000000000001E-4</v>
      </c>
      <c r="BO94" s="10">
        <v>5.6000000000000001E-2</v>
      </c>
      <c r="BP94" s="10">
        <v>4.8000000000000001E-2</v>
      </c>
      <c r="BQ94" s="10" t="s">
        <v>74</v>
      </c>
      <c r="BR94" s="10">
        <v>8.6E-3</v>
      </c>
      <c r="BS94" s="10">
        <v>4.8000000000000001E-4</v>
      </c>
      <c r="BT94" s="10">
        <v>2</v>
      </c>
      <c r="BU94" s="10">
        <v>5.4999999999999997E-3</v>
      </c>
    </row>
    <row r="95" spans="1:73" x14ac:dyDescent="0.3">
      <c r="A95" s="9">
        <v>6</v>
      </c>
      <c r="B95" s="9">
        <v>250</v>
      </c>
      <c r="C95" s="10">
        <v>1.5E-3</v>
      </c>
      <c r="D95" s="10">
        <v>5.9</v>
      </c>
      <c r="E95" s="10">
        <v>7.2999999999999995E-2</v>
      </c>
      <c r="F95" s="10">
        <v>2.7000000000000001E-3</v>
      </c>
      <c r="G95" s="10">
        <v>2</v>
      </c>
      <c r="H95" s="10">
        <v>1.8</v>
      </c>
      <c r="I95" s="10">
        <v>6.0999999999999999E-2</v>
      </c>
      <c r="J95" s="10">
        <v>7.7999999999999999E-4</v>
      </c>
      <c r="K95" s="10">
        <v>0</v>
      </c>
      <c r="L95" s="10">
        <v>1500</v>
      </c>
      <c r="M95" s="10">
        <v>4.7E-2</v>
      </c>
      <c r="N95" s="10">
        <v>1.6E-2</v>
      </c>
      <c r="O95" s="10">
        <v>1.3</v>
      </c>
      <c r="P95" s="10">
        <v>0.67</v>
      </c>
      <c r="Q95" s="10">
        <v>5.6000000000000001E-2</v>
      </c>
      <c r="R95" s="10">
        <v>0.54</v>
      </c>
      <c r="S95" s="10">
        <v>2.0999999999999999E-3</v>
      </c>
      <c r="T95" s="10">
        <v>1.8E-3</v>
      </c>
      <c r="U95" s="10">
        <v>4.1000000000000003E-3</v>
      </c>
      <c r="V95" s="10">
        <v>26</v>
      </c>
      <c r="W95" s="10">
        <v>0</v>
      </c>
      <c r="X95" s="10">
        <v>2.2000000000000001E-3</v>
      </c>
      <c r="Y95" s="10">
        <v>0</v>
      </c>
      <c r="Z95" s="10">
        <v>4.2999999999999999E-4</v>
      </c>
      <c r="AA95" s="10">
        <v>5.3E-3</v>
      </c>
      <c r="AB95" s="10">
        <v>5.1999999999999995E-4</v>
      </c>
      <c r="AC95" s="10">
        <v>2.2000000000000002</v>
      </c>
      <c r="AD95" s="10">
        <v>1.5E-5</v>
      </c>
      <c r="AE95" s="10">
        <v>580</v>
      </c>
      <c r="AF95" s="10">
        <v>1.2999999999999999E-2</v>
      </c>
      <c r="AG95" s="10">
        <v>0.36</v>
      </c>
      <c r="AH95" s="10">
        <v>1E-3</v>
      </c>
      <c r="AI95" s="10">
        <v>640</v>
      </c>
      <c r="AJ95" s="10">
        <v>31</v>
      </c>
      <c r="AK95" s="10">
        <v>4.1999999999999997E-3</v>
      </c>
      <c r="AL95" s="10">
        <v>43</v>
      </c>
      <c r="AM95" s="10">
        <v>0</v>
      </c>
      <c r="AN95" s="10">
        <v>8.8000000000000005E-3</v>
      </c>
      <c r="AO95" s="10">
        <v>0.6</v>
      </c>
      <c r="AP95" s="10">
        <v>3.1E-4</v>
      </c>
      <c r="AQ95" s="10">
        <v>1.1000000000000001</v>
      </c>
      <c r="AR95" s="10">
        <v>4.5999999999999999E-2</v>
      </c>
      <c r="AS95" s="10">
        <v>3.7299999999999998E-3</v>
      </c>
      <c r="AT95" s="10">
        <v>1.9E-3</v>
      </c>
      <c r="AU95" s="10">
        <v>3.2000000000000002E-3</v>
      </c>
      <c r="AV95" s="10">
        <v>1</v>
      </c>
      <c r="AW95" s="10">
        <v>7.2999999999999999E-5</v>
      </c>
      <c r="AX95" s="10">
        <v>5.3E-3</v>
      </c>
      <c r="AY95" s="10">
        <v>2.0000000000000001E-4</v>
      </c>
      <c r="AZ95" s="10">
        <v>2600</v>
      </c>
      <c r="BA95" s="10">
        <v>0.14000000000000001</v>
      </c>
      <c r="BB95" s="10">
        <v>2.2000000000000001E-4</v>
      </c>
      <c r="BC95" s="10">
        <v>0.18</v>
      </c>
      <c r="BD95" s="10">
        <v>2400</v>
      </c>
      <c r="BE95" s="10">
        <v>3.7000000000000002E-3</v>
      </c>
      <c r="BF95" s="10">
        <v>0.28999999999999998</v>
      </c>
      <c r="BG95" s="10">
        <v>7.7</v>
      </c>
      <c r="BH95" s="10">
        <v>2.2799999999999999E-4</v>
      </c>
      <c r="BI95" s="10">
        <v>1E-3</v>
      </c>
      <c r="BJ95" s="10">
        <v>2</v>
      </c>
      <c r="BK95" s="10">
        <v>6.6E-4</v>
      </c>
      <c r="BL95" s="10">
        <v>0.03</v>
      </c>
      <c r="BM95" s="10">
        <v>5.1999999999999998E-2</v>
      </c>
      <c r="BN95" s="10">
        <v>3.6999999999999999E-4</v>
      </c>
      <c r="BO95" s="10">
        <v>6.6000000000000003E-2</v>
      </c>
      <c r="BP95" s="10">
        <v>4.7E-2</v>
      </c>
      <c r="BQ95" s="10">
        <v>0</v>
      </c>
      <c r="BR95" s="10">
        <v>1.0999999999999999E-2</v>
      </c>
      <c r="BS95" s="10">
        <v>0</v>
      </c>
      <c r="BT95" s="10">
        <v>1.7</v>
      </c>
      <c r="BU95" s="10">
        <v>1.0999999999999999E-2</v>
      </c>
    </row>
    <row r="96" spans="1:73" x14ac:dyDescent="0.3">
      <c r="A96" s="9">
        <v>7</v>
      </c>
      <c r="B96" s="9">
        <v>250</v>
      </c>
      <c r="C96" s="10">
        <v>4.0000000000000001E-3</v>
      </c>
      <c r="D96" s="10">
        <v>8.3500000000000014</v>
      </c>
      <c r="E96" s="10">
        <v>0.13500000000000001</v>
      </c>
      <c r="F96" s="10">
        <v>8.5000000000000006E-4</v>
      </c>
      <c r="G96" s="10">
        <v>2.0499999999999998</v>
      </c>
      <c r="H96" s="10">
        <v>2.1</v>
      </c>
      <c r="I96" s="10">
        <v>9.1999999999999998E-2</v>
      </c>
      <c r="J96" s="10">
        <v>1.4499999999999999E-3</v>
      </c>
      <c r="K96" s="10">
        <v>8.5000000000000006E-2</v>
      </c>
      <c r="L96" s="10">
        <v>1900</v>
      </c>
      <c r="M96" s="10">
        <v>2.1000000000000001E-2</v>
      </c>
      <c r="N96" s="10">
        <v>3.4500000000000003E-2</v>
      </c>
      <c r="O96" s="10">
        <v>1.9</v>
      </c>
      <c r="P96" s="10">
        <v>0</v>
      </c>
      <c r="Q96" s="10">
        <v>6.9000000000000006E-2</v>
      </c>
      <c r="R96" s="10">
        <v>0.32500000000000001</v>
      </c>
      <c r="S96" s="10">
        <v>2.5999999999999999E-3</v>
      </c>
      <c r="T96" s="10">
        <v>1.15E-3</v>
      </c>
      <c r="U96" s="10">
        <v>1.5300000000000001E-3</v>
      </c>
      <c r="V96" s="10">
        <v>6</v>
      </c>
      <c r="W96" s="10">
        <v>0</v>
      </c>
      <c r="X96" s="10">
        <v>2.5500000000000002E-3</v>
      </c>
      <c r="Y96" s="10">
        <v>1.0500000000000001E-2</v>
      </c>
      <c r="Z96" s="10">
        <v>4.35E-4</v>
      </c>
      <c r="AA96" s="10">
        <v>1.25E-3</v>
      </c>
      <c r="AB96" s="10">
        <v>2.5000000000000001E-4</v>
      </c>
      <c r="AC96" s="10">
        <v>1.45</v>
      </c>
      <c r="AD96" s="10">
        <v>0</v>
      </c>
      <c r="AE96" s="10">
        <v>615</v>
      </c>
      <c r="AF96" s="10">
        <v>2.0799999999999999E-2</v>
      </c>
      <c r="AG96" s="10">
        <v>0.53</v>
      </c>
      <c r="AH96" s="10">
        <v>0</v>
      </c>
      <c r="AI96" s="10">
        <v>855</v>
      </c>
      <c r="AJ96" s="10">
        <v>33.5</v>
      </c>
      <c r="AK96" s="10">
        <v>1.0950000000000001E-3</v>
      </c>
      <c r="AL96" s="10">
        <v>48</v>
      </c>
      <c r="AM96" s="10">
        <v>0</v>
      </c>
      <c r="AN96" s="10">
        <v>1.4E-2</v>
      </c>
      <c r="AO96" s="10">
        <v>0.46099999999999997</v>
      </c>
      <c r="AP96" s="10">
        <v>1.9000000000000001E-4</v>
      </c>
      <c r="AQ96" s="10">
        <v>2.5</v>
      </c>
      <c r="AR96" s="10">
        <v>2.35E-2</v>
      </c>
      <c r="AS96" s="10">
        <v>4.8999999999999998E-3</v>
      </c>
      <c r="AT96" s="10">
        <v>2.0499999999999997E-3</v>
      </c>
      <c r="AU96" s="10">
        <v>3.5500000000000002E-3</v>
      </c>
      <c r="AV96" s="10">
        <v>1.25</v>
      </c>
      <c r="AW96" s="10">
        <v>1.95E-4</v>
      </c>
      <c r="AX96" s="10">
        <v>3.0499999999999998E-3</v>
      </c>
      <c r="AY96" s="10">
        <v>1.8000000000000001E-4</v>
      </c>
      <c r="AZ96" s="10">
        <v>3250</v>
      </c>
      <c r="BA96" s="10">
        <v>0.17499999999999999</v>
      </c>
      <c r="BB96" s="10">
        <v>2.0999999999999998E-2</v>
      </c>
      <c r="BC96" s="10">
        <v>8.6999999999999994E-2</v>
      </c>
      <c r="BD96" s="10">
        <v>3000</v>
      </c>
      <c r="BE96" s="10">
        <v>4.8500000000000001E-3</v>
      </c>
      <c r="BF96" s="10">
        <v>0.6</v>
      </c>
      <c r="BG96" s="10">
        <v>9.4</v>
      </c>
      <c r="BH96" s="10">
        <v>2.12E-4</v>
      </c>
      <c r="BI96" s="10">
        <v>6.0000000000000006E-4</v>
      </c>
      <c r="BJ96" s="10">
        <v>2.25</v>
      </c>
      <c r="BK96" s="10">
        <v>1.9499999999999999E-3</v>
      </c>
      <c r="BL96" s="10">
        <v>0.11499999999999999</v>
      </c>
      <c r="BM96" s="10">
        <v>5.6500000000000002E-2</v>
      </c>
      <c r="BN96" s="10">
        <v>1.7999999999999998E-4</v>
      </c>
      <c r="BO96" s="10">
        <v>7.6499999999999999E-2</v>
      </c>
      <c r="BP96" s="10">
        <v>6.3E-2</v>
      </c>
      <c r="BQ96" s="10">
        <v>0</v>
      </c>
      <c r="BR96" s="10">
        <v>1.55E-2</v>
      </c>
      <c r="BS96" s="10">
        <v>0</v>
      </c>
      <c r="BT96" s="10">
        <v>2.6100000000000003</v>
      </c>
      <c r="BU96" s="10">
        <v>1.0999999999999999E-2</v>
      </c>
    </row>
    <row r="97" spans="1:73" x14ac:dyDescent="0.3">
      <c r="A97" s="9">
        <v>8</v>
      </c>
      <c r="B97" s="9">
        <v>250</v>
      </c>
      <c r="C97" s="10">
        <v>5.0000000000000001E-3</v>
      </c>
      <c r="D97" s="10">
        <v>12</v>
      </c>
      <c r="E97" s="10">
        <v>0.11</v>
      </c>
      <c r="F97" s="10">
        <v>3.8E-3</v>
      </c>
      <c r="G97" s="10">
        <v>14</v>
      </c>
      <c r="H97" s="10">
        <v>3.2</v>
      </c>
      <c r="I97" s="10">
        <v>0.34</v>
      </c>
      <c r="J97" s="10">
        <v>1E-3</v>
      </c>
      <c r="K97" s="10">
        <v>0</v>
      </c>
      <c r="L97" s="10">
        <v>3000</v>
      </c>
      <c r="M97" s="10">
        <v>1.9E-2</v>
      </c>
      <c r="N97" s="10">
        <v>5.5E-2</v>
      </c>
      <c r="O97" s="10">
        <v>2.7</v>
      </c>
      <c r="P97" s="10">
        <v>0</v>
      </c>
      <c r="Q97" s="10">
        <v>0.3</v>
      </c>
      <c r="R97" s="10">
        <v>0.67</v>
      </c>
      <c r="S97" s="10">
        <v>4.3E-3</v>
      </c>
      <c r="T97" s="10">
        <v>3.5000000000000001E-3</v>
      </c>
      <c r="U97" s="10">
        <v>2.7000000000000001E-3</v>
      </c>
      <c r="V97" s="10">
        <v>7.4</v>
      </c>
      <c r="W97" s="10">
        <v>0</v>
      </c>
      <c r="X97" s="10">
        <v>6.4999999999999997E-3</v>
      </c>
      <c r="Y97" s="10">
        <v>0</v>
      </c>
      <c r="Z97" s="10">
        <v>2.5000000000000001E-4</v>
      </c>
      <c r="AA97" s="10">
        <v>6.6E-3</v>
      </c>
      <c r="AB97" s="10">
        <v>6.8999999999999997E-4</v>
      </c>
      <c r="AC97" s="10">
        <v>3.6</v>
      </c>
      <c r="AD97" s="10">
        <v>3.8999999999999999E-4</v>
      </c>
      <c r="AE97" s="10">
        <v>960</v>
      </c>
      <c r="AF97" s="10">
        <v>3.2000000000000001E-2</v>
      </c>
      <c r="AG97" s="10">
        <v>1.2</v>
      </c>
      <c r="AH97" s="10">
        <v>3.1999999999999999E-5</v>
      </c>
      <c r="AI97" s="10">
        <v>1300</v>
      </c>
      <c r="AJ97" s="10">
        <v>55</v>
      </c>
      <c r="AK97" s="10">
        <v>0</v>
      </c>
      <c r="AL97" s="10">
        <v>61</v>
      </c>
      <c r="AM97" s="10">
        <v>0</v>
      </c>
      <c r="AN97" s="10">
        <v>2.9000000000000001E-2</v>
      </c>
      <c r="AO97" s="10">
        <v>0.51</v>
      </c>
      <c r="AP97" s="10">
        <v>2.3000000000000001E-4</v>
      </c>
      <c r="AQ97" s="10">
        <v>5.2</v>
      </c>
      <c r="AR97" s="10">
        <v>3.2000000000000001E-2</v>
      </c>
      <c r="AS97" s="10">
        <v>0</v>
      </c>
      <c r="AT97" s="10">
        <v>7.9000000000000008E-3</v>
      </c>
      <c r="AU97" s="10">
        <v>0</v>
      </c>
      <c r="AV97" s="10">
        <v>3.7</v>
      </c>
      <c r="AW97" s="10">
        <v>9.0000000000000006E-5</v>
      </c>
      <c r="AX97" s="10">
        <v>0</v>
      </c>
      <c r="AY97" s="10">
        <v>0</v>
      </c>
      <c r="AZ97" s="10">
        <v>6200</v>
      </c>
      <c r="BA97" s="10">
        <v>0.13</v>
      </c>
      <c r="BB97" s="10">
        <v>0.02</v>
      </c>
      <c r="BC97" s="10">
        <v>0.18</v>
      </c>
      <c r="BD97" s="10">
        <v>2600</v>
      </c>
      <c r="BE97" s="10">
        <v>5.4999999999999997E-3</v>
      </c>
      <c r="BF97" s="10">
        <v>4.2</v>
      </c>
      <c r="BG97" s="10">
        <v>14</v>
      </c>
      <c r="BH97" s="10">
        <v>5.3333333333333333E-5</v>
      </c>
      <c r="BI97" s="10">
        <v>6.4000000000000005E-4</v>
      </c>
      <c r="BJ97" s="10">
        <v>1.7</v>
      </c>
      <c r="BK97" s="10">
        <v>1.1999999999999999E-3</v>
      </c>
      <c r="BL97" s="10">
        <v>0.68</v>
      </c>
      <c r="BM97" s="10">
        <v>0.12</v>
      </c>
      <c r="BN97" s="10">
        <v>3.5E-4</v>
      </c>
      <c r="BO97" s="10">
        <v>6.6000000000000003E-2</v>
      </c>
      <c r="BP97" s="10">
        <v>8.3000000000000004E-2</v>
      </c>
      <c r="BQ97" s="10">
        <v>9.8999999999999999E-4</v>
      </c>
      <c r="BR97" s="10">
        <v>3.5000000000000003E-2</v>
      </c>
      <c r="BS97" s="10">
        <v>9.2000000000000003E-4</v>
      </c>
      <c r="BT97" s="10">
        <v>4.8</v>
      </c>
      <c r="BU97" s="10">
        <v>3.8999999999999998E-3</v>
      </c>
    </row>
    <row r="98" spans="1:73" x14ac:dyDescent="0.3">
      <c r="A98" s="9">
        <v>9</v>
      </c>
      <c r="B98" s="9">
        <v>250</v>
      </c>
      <c r="C98" s="10">
        <v>4.0000000000000001E-3</v>
      </c>
      <c r="D98" s="10">
        <v>34</v>
      </c>
      <c r="E98" s="10">
        <v>0.02</v>
      </c>
      <c r="F98" s="10">
        <v>9.6000000000000002E-4</v>
      </c>
      <c r="G98" s="10">
        <v>22</v>
      </c>
      <c r="H98" s="10">
        <v>5.8</v>
      </c>
      <c r="I98" s="10">
        <v>0.53</v>
      </c>
      <c r="J98" s="10">
        <v>9.3000000000000005E-4</v>
      </c>
      <c r="K98" s="10">
        <v>0</v>
      </c>
      <c r="L98" s="10">
        <v>5100</v>
      </c>
      <c r="M98" s="10">
        <v>3.4000000000000002E-2</v>
      </c>
      <c r="N98" s="10">
        <v>0.21</v>
      </c>
      <c r="O98" s="10">
        <v>5.0999999999999996</v>
      </c>
      <c r="P98" s="10">
        <v>4.1999999999999997E-3</v>
      </c>
      <c r="Q98" s="10">
        <v>0.36</v>
      </c>
      <c r="R98" s="10">
        <v>1.9</v>
      </c>
      <c r="S98" s="10">
        <v>1.6E-2</v>
      </c>
      <c r="T98" s="10">
        <v>6.4000000000000003E-3</v>
      </c>
      <c r="U98" s="10">
        <v>2.5000000000000001E-3</v>
      </c>
      <c r="V98" s="10">
        <v>24</v>
      </c>
      <c r="W98" s="10">
        <v>0</v>
      </c>
      <c r="X98" s="10">
        <v>1.6E-2</v>
      </c>
      <c r="Y98" s="10">
        <v>0</v>
      </c>
      <c r="Z98" s="10">
        <v>1.2E-4</v>
      </c>
      <c r="AA98" s="10">
        <v>6.7000000000000002E-3</v>
      </c>
      <c r="AB98" s="10">
        <v>2.2000000000000001E-3</v>
      </c>
      <c r="AC98" s="10">
        <v>2.4</v>
      </c>
      <c r="AD98" s="10">
        <v>6.8999999999999997E-5</v>
      </c>
      <c r="AE98" s="10">
        <v>1000</v>
      </c>
      <c r="AF98" s="10">
        <v>0.13</v>
      </c>
      <c r="AG98" s="10">
        <v>1.5</v>
      </c>
      <c r="AH98" s="10">
        <v>3.6000000000000002E-4</v>
      </c>
      <c r="AI98" s="10">
        <v>2200</v>
      </c>
      <c r="AJ98" s="10">
        <v>95</v>
      </c>
      <c r="AK98" s="10">
        <v>0</v>
      </c>
      <c r="AL98" s="10">
        <v>68</v>
      </c>
      <c r="AM98" s="10">
        <v>0</v>
      </c>
      <c r="AN98" s="10">
        <v>9.0999999999999998E-2</v>
      </c>
      <c r="AO98" s="10">
        <v>0.87</v>
      </c>
      <c r="AP98" s="10">
        <v>1.4999999999999999E-4</v>
      </c>
      <c r="AQ98" s="10">
        <v>4</v>
      </c>
      <c r="AR98" s="10">
        <v>5.8999999999999997E-2</v>
      </c>
      <c r="AS98" s="10">
        <v>0</v>
      </c>
      <c r="AT98" s="10">
        <v>2.4E-2</v>
      </c>
      <c r="AU98" s="10">
        <v>0</v>
      </c>
      <c r="AV98" s="10">
        <v>3.9</v>
      </c>
      <c r="AW98" s="10">
        <v>2.9E-5</v>
      </c>
      <c r="AX98" s="10">
        <v>0</v>
      </c>
      <c r="AY98" s="10">
        <v>0</v>
      </c>
      <c r="AZ98" s="10">
        <v>9900</v>
      </c>
      <c r="BA98" s="10">
        <v>0.11</v>
      </c>
      <c r="BB98" s="10">
        <v>1.0999999999999999E-2</v>
      </c>
      <c r="BC98" s="10">
        <v>0.17</v>
      </c>
      <c r="BD98" s="10">
        <v>3300</v>
      </c>
      <c r="BE98" s="10">
        <v>2.1000000000000001E-2</v>
      </c>
      <c r="BF98" s="10">
        <v>14</v>
      </c>
      <c r="BG98" s="10">
        <v>21</v>
      </c>
      <c r="BH98" s="10">
        <v>5.6666666666666671E-5</v>
      </c>
      <c r="BI98" s="10">
        <v>2.3999999999999998E-3</v>
      </c>
      <c r="BJ98" s="10">
        <v>2.2999999999999998</v>
      </c>
      <c r="BK98" s="10">
        <v>5.4000000000000001E-4</v>
      </c>
      <c r="BL98" s="10">
        <v>0.04</v>
      </c>
      <c r="BM98" s="10">
        <v>0.15</v>
      </c>
      <c r="BN98" s="10">
        <v>9.1E-4</v>
      </c>
      <c r="BO98" s="10">
        <v>0.14000000000000001</v>
      </c>
      <c r="BP98" s="10">
        <v>5.6000000000000001E-2</v>
      </c>
      <c r="BQ98" s="10">
        <v>1E-3</v>
      </c>
      <c r="BR98" s="10">
        <v>0.13</v>
      </c>
      <c r="BS98" s="10">
        <v>3.5999999999999999E-3</v>
      </c>
      <c r="BT98" s="10">
        <v>12</v>
      </c>
      <c r="BU98" s="10">
        <v>7.1000000000000004E-3</v>
      </c>
    </row>
    <row r="99" spans="1:73" x14ac:dyDescent="0.3">
      <c r="A99" s="9">
        <v>10</v>
      </c>
      <c r="B99" s="9">
        <v>250</v>
      </c>
      <c r="C99" s="10">
        <v>2.2000000000000001E-3</v>
      </c>
      <c r="D99" s="10">
        <v>64</v>
      </c>
      <c r="E99" s="10">
        <v>4.9000000000000002E-2</v>
      </c>
      <c r="F99" s="10">
        <v>2.5000000000000001E-3</v>
      </c>
      <c r="G99" s="10">
        <v>32</v>
      </c>
      <c r="H99" s="10">
        <v>22</v>
      </c>
      <c r="I99" s="10">
        <v>0.6</v>
      </c>
      <c r="J99" s="10">
        <v>2E-3</v>
      </c>
      <c r="K99" s="10">
        <v>0</v>
      </c>
      <c r="L99" s="10">
        <v>7100</v>
      </c>
      <c r="M99" s="10">
        <v>6.7000000000000004E-2</v>
      </c>
      <c r="N99" s="10">
        <v>0.64</v>
      </c>
      <c r="O99" s="10">
        <v>7.9</v>
      </c>
      <c r="P99" s="10">
        <v>1.7000000000000001E-2</v>
      </c>
      <c r="Q99" s="10">
        <v>0.23</v>
      </c>
      <c r="R99" s="10">
        <v>2.9</v>
      </c>
      <c r="S99" s="10">
        <v>3.7999999999999999E-2</v>
      </c>
      <c r="T99" s="10">
        <v>1.7999999999999999E-2</v>
      </c>
      <c r="U99" s="10">
        <v>1.2E-2</v>
      </c>
      <c r="V99" s="10">
        <v>29</v>
      </c>
      <c r="W99" s="10">
        <v>0</v>
      </c>
      <c r="X99" s="10">
        <v>4.9000000000000002E-2</v>
      </c>
      <c r="Y99" s="10">
        <v>0</v>
      </c>
      <c r="Z99" s="10">
        <v>1.1E-4</v>
      </c>
      <c r="AA99" s="10">
        <v>4.4000000000000003E-3</v>
      </c>
      <c r="AB99" s="10">
        <v>7.4999999999999997E-3</v>
      </c>
      <c r="AC99" s="10">
        <v>0.47</v>
      </c>
      <c r="AD99" s="10">
        <v>3.8999999999999999E-5</v>
      </c>
      <c r="AE99" s="10">
        <v>890</v>
      </c>
      <c r="AF99" s="10">
        <v>0.35</v>
      </c>
      <c r="AG99" s="10">
        <v>1.5</v>
      </c>
      <c r="AH99" s="10">
        <v>1.1000000000000001E-3</v>
      </c>
      <c r="AI99" s="10">
        <v>3000</v>
      </c>
      <c r="AJ99" s="10">
        <v>140</v>
      </c>
      <c r="AK99" s="10">
        <v>0</v>
      </c>
      <c r="AL99" s="10">
        <v>77</v>
      </c>
      <c r="AM99" s="10">
        <v>3.8000000000000002E-5</v>
      </c>
      <c r="AN99" s="10">
        <v>0.26</v>
      </c>
      <c r="AO99" s="10">
        <v>1.4</v>
      </c>
      <c r="AP99" s="10">
        <v>0</v>
      </c>
      <c r="AQ99" s="10">
        <v>4.8</v>
      </c>
      <c r="AR99" s="10">
        <v>0.08</v>
      </c>
      <c r="AS99" s="10">
        <v>0</v>
      </c>
      <c r="AT99" s="10">
        <v>7.0999999999999994E-2</v>
      </c>
      <c r="AU99" s="10">
        <v>6.6E-4</v>
      </c>
      <c r="AV99" s="10">
        <v>3.1</v>
      </c>
      <c r="AW99" s="10">
        <v>1.9000000000000001E-4</v>
      </c>
      <c r="AX99" s="10">
        <v>0</v>
      </c>
      <c r="AY99" s="10">
        <v>0</v>
      </c>
      <c r="AZ99" s="10">
        <v>13000</v>
      </c>
      <c r="BA99" s="10">
        <v>7.3999999999999996E-2</v>
      </c>
      <c r="BB99" s="10">
        <v>2.2000000000000001E-3</v>
      </c>
      <c r="BC99" s="10">
        <v>0.27</v>
      </c>
      <c r="BD99" s="10">
        <v>3700</v>
      </c>
      <c r="BE99" s="10">
        <v>5.3999999999999999E-2</v>
      </c>
      <c r="BF99" s="10">
        <v>10</v>
      </c>
      <c r="BG99" s="10">
        <v>31</v>
      </c>
      <c r="BH99" s="10">
        <v>1.0666666666666667E-4</v>
      </c>
      <c r="BI99" s="10">
        <v>6.7000000000000002E-3</v>
      </c>
      <c r="BJ99" s="10">
        <v>2.2999999999999998</v>
      </c>
      <c r="BK99" s="10">
        <v>6.8999999999999997E-4</v>
      </c>
      <c r="BL99" s="10">
        <v>0</v>
      </c>
      <c r="BM99" s="10">
        <v>0.12</v>
      </c>
      <c r="BN99" s="10">
        <v>1.8E-3</v>
      </c>
      <c r="BO99" s="10">
        <v>0.2</v>
      </c>
      <c r="BP99" s="10">
        <v>4.2999999999999997E-2</v>
      </c>
      <c r="BQ99" s="10">
        <v>1.6999999999999999E-3</v>
      </c>
      <c r="BR99" s="10">
        <v>0.33</v>
      </c>
      <c r="BS99" s="10">
        <v>9.2999999999999992E-3</v>
      </c>
      <c r="BT99" s="10">
        <v>37</v>
      </c>
      <c r="BU99" s="10">
        <v>1.2E-2</v>
      </c>
    </row>
    <row r="100" spans="1:73" x14ac:dyDescent="0.3">
      <c r="A100" s="9">
        <v>11</v>
      </c>
      <c r="B100" s="9">
        <v>15</v>
      </c>
      <c r="C100" s="10">
        <v>0.61</v>
      </c>
      <c r="D100" s="10">
        <v>730</v>
      </c>
      <c r="E100" s="10">
        <v>41</v>
      </c>
      <c r="F100" s="10">
        <v>1E-3</v>
      </c>
      <c r="G100" s="10">
        <v>25</v>
      </c>
      <c r="H100" s="10">
        <v>45</v>
      </c>
      <c r="I100" s="10">
        <v>0.81</v>
      </c>
      <c r="J100" s="10">
        <v>5</v>
      </c>
      <c r="K100" s="10">
        <v>4.7</v>
      </c>
      <c r="L100" s="10">
        <v>13000</v>
      </c>
      <c r="M100" s="10">
        <v>4.0999999999999996</v>
      </c>
      <c r="N100" s="10">
        <v>60</v>
      </c>
      <c r="O100" s="10">
        <v>18</v>
      </c>
      <c r="P100" s="10">
        <v>4</v>
      </c>
      <c r="Q100" s="10">
        <v>1.2</v>
      </c>
      <c r="R100" s="10">
        <v>69</v>
      </c>
      <c r="S100" s="10">
        <v>3.3</v>
      </c>
      <c r="T100" s="10">
        <v>1.8</v>
      </c>
      <c r="U100" s="10">
        <v>0.86</v>
      </c>
      <c r="V100" s="10">
        <v>1200</v>
      </c>
      <c r="W100" s="10">
        <v>0.33</v>
      </c>
      <c r="X100" s="10">
        <v>3.2</v>
      </c>
      <c r="Y100" s="10">
        <v>0</v>
      </c>
      <c r="Z100" s="10">
        <v>0.24</v>
      </c>
      <c r="AA100" s="10">
        <v>0.13</v>
      </c>
      <c r="AB100" s="10">
        <v>0.67</v>
      </c>
      <c r="AC100" s="10">
        <v>24</v>
      </c>
      <c r="AD100" s="10">
        <v>0</v>
      </c>
      <c r="AE100" s="10">
        <v>3500</v>
      </c>
      <c r="AF100" s="10">
        <v>20</v>
      </c>
      <c r="AG100" s="10">
        <v>1.3</v>
      </c>
      <c r="AH100" s="10">
        <v>9.4E-2</v>
      </c>
      <c r="AI100" s="10">
        <v>1900</v>
      </c>
      <c r="AJ100" s="10">
        <v>30</v>
      </c>
      <c r="AK100" s="10">
        <v>2.6</v>
      </c>
      <c r="AL100" s="10">
        <v>5300000</v>
      </c>
      <c r="AM100" s="10">
        <v>0.32</v>
      </c>
      <c r="AN100" s="10">
        <v>28</v>
      </c>
      <c r="AO100" s="10">
        <v>4.4000000000000004</v>
      </c>
      <c r="AP100" s="10">
        <v>1.7999999999999999E-2</v>
      </c>
      <c r="AQ100" s="10">
        <v>1200</v>
      </c>
      <c r="AR100" s="10">
        <v>15</v>
      </c>
      <c r="AS100" s="10">
        <v>0.09</v>
      </c>
      <c r="AT100" s="10">
        <v>6.1</v>
      </c>
      <c r="AU100" s="10">
        <v>7.9000000000000001E-2</v>
      </c>
      <c r="AV100" s="10">
        <v>5.8</v>
      </c>
      <c r="AW100" s="10">
        <v>9.1E-4</v>
      </c>
      <c r="AX100" s="10">
        <v>0</v>
      </c>
      <c r="AY100" s="10">
        <v>0</v>
      </c>
      <c r="AZ100" s="10">
        <v>140000</v>
      </c>
      <c r="BA100" s="10">
        <v>6.6</v>
      </c>
      <c r="BB100" s="10">
        <v>1.3</v>
      </c>
      <c r="BC100" s="10">
        <v>5.8</v>
      </c>
      <c r="BD100" s="10">
        <v>2600000</v>
      </c>
      <c r="BE100" s="10">
        <v>6.7</v>
      </c>
      <c r="BF100" s="10">
        <v>11</v>
      </c>
      <c r="BG100" s="10">
        <v>140</v>
      </c>
      <c r="BH100" s="10">
        <v>3.7000000000000002E-3</v>
      </c>
      <c r="BI100" s="10">
        <v>0.48</v>
      </c>
      <c r="BJ100" s="10">
        <v>580</v>
      </c>
      <c r="BK100" s="10">
        <v>1.2</v>
      </c>
      <c r="BL100" s="10">
        <v>94</v>
      </c>
      <c r="BM100" s="10">
        <v>6.8000000000000005E-2</v>
      </c>
      <c r="BN100" s="10">
        <v>0.19</v>
      </c>
      <c r="BO100" s="10">
        <v>13</v>
      </c>
      <c r="BP100" s="10">
        <v>78</v>
      </c>
      <c r="BQ100" s="10">
        <v>26</v>
      </c>
      <c r="BR100" s="10">
        <v>24</v>
      </c>
      <c r="BS100" s="10">
        <v>0.84</v>
      </c>
      <c r="BT100" s="10">
        <v>46</v>
      </c>
      <c r="BU100" s="10">
        <v>7.8</v>
      </c>
    </row>
    <row r="101" spans="1:73" x14ac:dyDescent="0.3">
      <c r="A101" s="9">
        <v>12</v>
      </c>
      <c r="B101" s="9">
        <v>134.5</v>
      </c>
      <c r="C101" s="10">
        <v>0.24</v>
      </c>
      <c r="D101" s="10">
        <v>190</v>
      </c>
      <c r="E101" s="10">
        <v>11</v>
      </c>
      <c r="F101" s="10">
        <v>0.435</v>
      </c>
      <c r="G101" s="10">
        <v>24.5</v>
      </c>
      <c r="H101" s="10">
        <v>9.4499999999999993</v>
      </c>
      <c r="I101" s="10">
        <v>0.11499999999999999</v>
      </c>
      <c r="J101" s="10">
        <v>1.1000000000000001</v>
      </c>
      <c r="K101" s="10">
        <v>1.3</v>
      </c>
      <c r="L101" s="10">
        <v>4150</v>
      </c>
      <c r="M101" s="10">
        <v>2.7E-2</v>
      </c>
      <c r="N101" s="10">
        <v>16</v>
      </c>
      <c r="O101" s="10">
        <v>7.75</v>
      </c>
      <c r="P101" s="10">
        <v>1.1499999999999999</v>
      </c>
      <c r="Q101" s="10">
        <v>0.23</v>
      </c>
      <c r="R101" s="10">
        <v>30</v>
      </c>
      <c r="S101" s="10">
        <v>0.73499999999999999</v>
      </c>
      <c r="T101" s="10">
        <v>0.45500000000000002</v>
      </c>
      <c r="U101" s="10">
        <v>0.17</v>
      </c>
      <c r="V101" s="10">
        <v>355</v>
      </c>
      <c r="W101" s="10">
        <v>9.5500000000000002E-2</v>
      </c>
      <c r="X101" s="10">
        <v>0.77500000000000002</v>
      </c>
      <c r="Y101" s="10">
        <v>0.55500000000000005</v>
      </c>
      <c r="Z101" s="10">
        <v>6.25E-2</v>
      </c>
      <c r="AA101" s="10">
        <v>4.8000000000000001E-2</v>
      </c>
      <c r="AB101" s="10">
        <v>0.15</v>
      </c>
      <c r="AC101" s="10">
        <v>5.6</v>
      </c>
      <c r="AD101" s="10">
        <v>-3.5E-4</v>
      </c>
      <c r="AE101" s="10">
        <v>1500</v>
      </c>
      <c r="AF101" s="10">
        <v>3.1500000000000004</v>
      </c>
      <c r="AG101" s="10">
        <v>0.83499999999999996</v>
      </c>
      <c r="AH101" s="10">
        <v>2.8000000000000001E-2</v>
      </c>
      <c r="AI101" s="10">
        <v>530</v>
      </c>
      <c r="AJ101" s="10">
        <v>8.4</v>
      </c>
      <c r="AK101" s="10">
        <v>0.88</v>
      </c>
      <c r="AL101" s="10">
        <v>1650000</v>
      </c>
      <c r="AM101" s="10">
        <v>7.7499999999999999E-2</v>
      </c>
      <c r="AN101" s="10">
        <v>4.45</v>
      </c>
      <c r="AO101" s="10">
        <v>1.3</v>
      </c>
      <c r="AP101" s="10">
        <v>9.3000000000000005E-4</v>
      </c>
      <c r="AQ101" s="10">
        <v>350</v>
      </c>
      <c r="AR101" s="10">
        <v>2.5</v>
      </c>
      <c r="AS101" s="10">
        <v>8.5999999999999993E-2</v>
      </c>
      <c r="AT101" s="10">
        <v>0.95</v>
      </c>
      <c r="AU101" s="10">
        <v>3.5999999999999997E-2</v>
      </c>
      <c r="AV101" s="10">
        <v>2.1</v>
      </c>
      <c r="AW101" s="10">
        <v>4.3000000000000004E-4</v>
      </c>
      <c r="AX101" s="10">
        <v>-7.1999999999999998E-3</v>
      </c>
      <c r="AY101" s="10">
        <v>1.08E-3</v>
      </c>
      <c r="AZ101" s="10">
        <v>18000</v>
      </c>
      <c r="BA101" s="10">
        <v>2.2000000000000002</v>
      </c>
      <c r="BB101" s="10">
        <v>0.39</v>
      </c>
      <c r="BC101" s="10">
        <v>2.0499999999999998</v>
      </c>
      <c r="BD101" s="10">
        <v>360000</v>
      </c>
      <c r="BE101" s="10">
        <v>0.81499999999999995</v>
      </c>
      <c r="BF101" s="10">
        <v>5.7</v>
      </c>
      <c r="BG101" s="10">
        <v>37.5</v>
      </c>
      <c r="BH101" s="10">
        <v>4.7499999999999999E-3</v>
      </c>
      <c r="BI101" s="10">
        <v>0.11</v>
      </c>
      <c r="BJ101" s="10">
        <v>210</v>
      </c>
      <c r="BK101" s="10">
        <v>0.31</v>
      </c>
      <c r="BL101" s="10">
        <v>24</v>
      </c>
      <c r="BM101" s="10">
        <v>0.02</v>
      </c>
      <c r="BN101" s="10">
        <v>0.05</v>
      </c>
      <c r="BO101" s="10">
        <v>4.75</v>
      </c>
      <c r="BP101" s="10">
        <v>32</v>
      </c>
      <c r="BQ101" s="10">
        <v>9.0500000000000007</v>
      </c>
      <c r="BR101" s="10">
        <v>5.05</v>
      </c>
      <c r="BS101" s="10">
        <v>0.24</v>
      </c>
      <c r="BT101" s="10">
        <v>18.5</v>
      </c>
      <c r="BU101" s="10">
        <v>2.0499999999999998</v>
      </c>
    </row>
    <row r="102" spans="1:73" x14ac:dyDescent="0.3">
      <c r="A102" s="9">
        <v>13</v>
      </c>
      <c r="B102" s="9">
        <v>154.4</v>
      </c>
      <c r="C102" s="10">
        <v>1.3856515711655648</v>
      </c>
      <c r="D102" s="10">
        <v>74.106818567757699</v>
      </c>
      <c r="E102" s="10">
        <v>7.286727081787955</v>
      </c>
      <c r="F102" s="10">
        <v>0.52785943077451458</v>
      </c>
      <c r="G102" s="10">
        <v>15.37759535419435</v>
      </c>
      <c r="H102" s="10">
        <v>2.3288854764134199</v>
      </c>
      <c r="I102" s="10">
        <v>0.1122580717213125</v>
      </c>
      <c r="J102" s="10">
        <v>0.33479780714104951</v>
      </c>
      <c r="K102" s="10">
        <v>1.22</v>
      </c>
      <c r="L102" s="10">
        <v>1113.496791550695</v>
      </c>
      <c r="M102" s="10">
        <v>5.7590000000000002E-2</v>
      </c>
      <c r="N102" s="10">
        <v>8.3701859073870359</v>
      </c>
      <c r="O102" s="10">
        <v>3.1160576758097749</v>
      </c>
      <c r="P102" s="10">
        <v>0.49331318733510998</v>
      </c>
      <c r="Q102" s="10">
        <v>7.3904643582560603E-2</v>
      </c>
      <c r="R102" s="10">
        <v>23.169539644140499</v>
      </c>
      <c r="S102" s="10">
        <v>0.35203272924891449</v>
      </c>
      <c r="T102" s="10">
        <v>0.20754074218868651</v>
      </c>
      <c r="U102" s="10">
        <v>0.10815397605612601</v>
      </c>
      <c r="V102" s="10">
        <v>169.7326905807125</v>
      </c>
      <c r="W102" s="10">
        <v>0.25102834727398848</v>
      </c>
      <c r="X102" s="10">
        <v>0.43313775503415497</v>
      </c>
      <c r="Y102" s="10">
        <v>0.24675551780315949</v>
      </c>
      <c r="Z102" s="10">
        <v>7.326070411976246E-2</v>
      </c>
      <c r="AA102" s="10">
        <v>0.38147462902345852</v>
      </c>
      <c r="AB102" s="10">
        <v>7.1082470352453103E-2</v>
      </c>
      <c r="AC102" s="10">
        <v>1.34999328730115</v>
      </c>
      <c r="AD102" s="10">
        <v>-8.1234369926848988E-5</v>
      </c>
      <c r="AE102" s="10">
        <v>406.29957694413997</v>
      </c>
      <c r="AF102" s="10">
        <v>1.958613733168165</v>
      </c>
      <c r="AG102" s="10">
        <v>0.33576600426098002</v>
      </c>
      <c r="AH102" s="10">
        <v>1.502027605470385E-2</v>
      </c>
      <c r="AI102" s="10">
        <v>278.88384352675803</v>
      </c>
      <c r="AJ102" s="10">
        <v>5.4109725307127743</v>
      </c>
      <c r="AK102" s="10">
        <v>0.351892470700569</v>
      </c>
      <c r="AL102" s="10">
        <v>540214.43237289507</v>
      </c>
      <c r="AM102" s="10">
        <v>3.2129078342956648E-2</v>
      </c>
      <c r="AN102" s="10">
        <v>2.81804045855035</v>
      </c>
      <c r="AO102" s="10">
        <v>0.63234293113179152</v>
      </c>
      <c r="AP102" s="10">
        <v>-5.4752310771861447E-4</v>
      </c>
      <c r="AQ102" s="10">
        <v>212.09366044701849</v>
      </c>
      <c r="AR102" s="10">
        <v>0.709474446311117</v>
      </c>
      <c r="AS102" s="10">
        <v>-2.4199999999999999E-2</v>
      </c>
      <c r="AT102" s="10">
        <v>0.62688750988161446</v>
      </c>
      <c r="AU102" s="10">
        <v>2.2479413734063453E-2</v>
      </c>
      <c r="AV102" s="10">
        <v>0.820665105502976</v>
      </c>
      <c r="AW102" s="10">
        <v>8.0749853853257848E-4</v>
      </c>
      <c r="AX102" s="10">
        <v>-2.5988383859704401E-3</v>
      </c>
      <c r="AY102" s="10">
        <v>1.2716653139796248E-4</v>
      </c>
      <c r="AZ102" s="10">
        <v>19833.857511681748</v>
      </c>
      <c r="BA102" s="10">
        <v>1.92773060384603</v>
      </c>
      <c r="BB102" s="10">
        <v>0.257258330199165</v>
      </c>
      <c r="BC102" s="10">
        <v>1.004387755479623</v>
      </c>
      <c r="BD102" s="10">
        <v>171185.36918809748</v>
      </c>
      <c r="BE102" s="10">
        <v>0.52199861636115252</v>
      </c>
      <c r="BF102" s="10">
        <v>10.5327148716999</v>
      </c>
      <c r="BG102" s="10">
        <v>8.937949784995169</v>
      </c>
      <c r="BH102" s="10">
        <v>1.8456195148432101E-3</v>
      </c>
      <c r="BI102" s="10">
        <v>5.5392991980124949E-2</v>
      </c>
      <c r="BJ102" s="10">
        <v>165.72929458262098</v>
      </c>
      <c r="BK102" s="10">
        <v>0.37330284797956048</v>
      </c>
      <c r="BL102" s="10">
        <v>10.364297996811398</v>
      </c>
      <c r="BM102" s="10">
        <v>2.4850000000000001E-2</v>
      </c>
      <c r="BN102" s="10">
        <v>2.068554431456205E-2</v>
      </c>
      <c r="BO102" s="10">
        <v>2.43933250472903</v>
      </c>
      <c r="BP102" s="10">
        <v>13.941500274512649</v>
      </c>
      <c r="BQ102" s="10">
        <v>4.2077115838842545</v>
      </c>
      <c r="BR102" s="10">
        <v>1.98786280213665</v>
      </c>
      <c r="BS102" s="10">
        <v>0.114803026327532</v>
      </c>
      <c r="BT102" s="10">
        <v>8.5550563254682697</v>
      </c>
      <c r="BU102" s="10">
        <v>1.7539952267841699</v>
      </c>
    </row>
    <row r="103" spans="1:73" x14ac:dyDescent="0.3">
      <c r="A103" s="9">
        <v>14</v>
      </c>
      <c r="B103" s="9">
        <v>155</v>
      </c>
      <c r="C103" s="10">
        <v>0.48649716412863048</v>
      </c>
      <c r="D103" s="10">
        <v>33.086572514975799</v>
      </c>
      <c r="E103" s="10">
        <v>1.8482958402653451</v>
      </c>
      <c r="F103" s="10">
        <v>0.1271075099460755</v>
      </c>
      <c r="G103" s="10">
        <v>8.2438549169501911</v>
      </c>
      <c r="H103" s="10">
        <v>1.0401894107307199</v>
      </c>
      <c r="I103" s="10">
        <v>2.5858619232614649E-2</v>
      </c>
      <c r="J103" s="10">
        <v>8.956782034560834E-2</v>
      </c>
      <c r="K103" s="10">
        <v>0.46278844710284234</v>
      </c>
      <c r="L103" s="10">
        <v>724.92980217775198</v>
      </c>
      <c r="M103" s="10">
        <v>1.5456302287180149E-2</v>
      </c>
      <c r="N103" s="10">
        <v>4.7158287081785843</v>
      </c>
      <c r="O103" s="10">
        <v>0.97300389341464899</v>
      </c>
      <c r="P103" s="10">
        <v>0.240703856797676</v>
      </c>
      <c r="Q103" s="10">
        <v>1.8944886127966701E-2</v>
      </c>
      <c r="R103" s="10">
        <v>6.22235862721997</v>
      </c>
      <c r="S103" s="10">
        <v>0.20233832959043951</v>
      </c>
      <c r="T103" s="10">
        <v>9.2790393506462093E-2</v>
      </c>
      <c r="U103" s="10">
        <v>8.9126902041489403E-2</v>
      </c>
      <c r="V103" s="10">
        <v>96.483669098263391</v>
      </c>
      <c r="W103" s="10">
        <v>2.5365010880622353E-2</v>
      </c>
      <c r="X103" s="10">
        <v>0.34949772119017752</v>
      </c>
      <c r="Y103" s="10">
        <v>0.25548837632692301</v>
      </c>
      <c r="Z103" s="10">
        <v>6.0659550341771604E-2</v>
      </c>
      <c r="AA103" s="10">
        <v>7.1382089504291799E-2</v>
      </c>
      <c r="AB103" s="10">
        <v>3.6300272137097203E-2</v>
      </c>
      <c r="AC103" s="10">
        <v>0.41543590764713451</v>
      </c>
      <c r="AD103" s="10">
        <v>1.091298977541365E-3</v>
      </c>
      <c r="AE103" s="10">
        <v>126.87229051078501</v>
      </c>
      <c r="AF103" s="10">
        <v>1.5260763190757449</v>
      </c>
      <c r="AG103" s="10">
        <v>1.40498117328653</v>
      </c>
      <c r="AH103" s="10">
        <v>7.0711012355161446E-3</v>
      </c>
      <c r="AI103" s="10">
        <v>230.22766702921649</v>
      </c>
      <c r="AJ103" s="10">
        <v>7.0606526405671097</v>
      </c>
      <c r="AK103" s="10">
        <v>7.8747770729643812E-2</v>
      </c>
      <c r="AL103" s="10">
        <v>204540.79837888951</v>
      </c>
      <c r="AM103" s="10">
        <v>2.3748886226834E-2</v>
      </c>
      <c r="AN103" s="10">
        <v>2.5242701375776551</v>
      </c>
      <c r="AO103" s="10">
        <v>0.2545451149326835</v>
      </c>
      <c r="AP103" s="10">
        <v>1.2018587577318E-4</v>
      </c>
      <c r="AQ103" s="10">
        <v>83.067190380954457</v>
      </c>
      <c r="AR103" s="10">
        <v>0.17484997295797899</v>
      </c>
      <c r="AS103" s="10">
        <v>5.5099999999999993E-3</v>
      </c>
      <c r="AT103" s="10">
        <v>0.49564289139901402</v>
      </c>
      <c r="AU103" s="10">
        <v>7.1353837291339203E-3</v>
      </c>
      <c r="AV103" s="10">
        <v>0.194033726807951</v>
      </c>
      <c r="AW103" s="10">
        <v>4.6021979149369252E-4</v>
      </c>
      <c r="AX103" s="10">
        <v>4.1761625181596547E-3</v>
      </c>
      <c r="AY103" s="10">
        <v>7.8348647606925152E-4</v>
      </c>
      <c r="AZ103" s="10">
        <v>2863.588923686325</v>
      </c>
      <c r="BA103" s="10">
        <v>0.89258420599780697</v>
      </c>
      <c r="BB103" s="10">
        <v>0.24475256389960551</v>
      </c>
      <c r="BC103" s="10">
        <v>0.28480424996410503</v>
      </c>
      <c r="BD103" s="10">
        <v>97931.092851023845</v>
      </c>
      <c r="BE103" s="10">
        <v>0.432950574441059</v>
      </c>
      <c r="BF103" s="10">
        <v>5.5022679763893301</v>
      </c>
      <c r="BG103" s="10">
        <v>2.543977823396085</v>
      </c>
      <c r="BH103" s="10">
        <v>1.4993886326639151E-3</v>
      </c>
      <c r="BI103" s="10">
        <v>3.5807563433266895E-2</v>
      </c>
      <c r="BJ103" s="10">
        <v>52.809107200900954</v>
      </c>
      <c r="BK103" s="10">
        <v>0.26804740890724349</v>
      </c>
      <c r="BL103" s="10">
        <v>8.0643015256424349</v>
      </c>
      <c r="BM103" s="10">
        <v>2.42560128683659E-3</v>
      </c>
      <c r="BN103" s="10">
        <v>8.9604010261717E-3</v>
      </c>
      <c r="BO103" s="10">
        <v>0.37656695066679302</v>
      </c>
      <c r="BP103" s="10">
        <v>4.36319436982029</v>
      </c>
      <c r="BQ103" s="10">
        <v>0.77059327647204245</v>
      </c>
      <c r="BR103" s="10">
        <v>0.96876012288447444</v>
      </c>
      <c r="BS103" s="10">
        <v>5.1966580998711299E-2</v>
      </c>
      <c r="BT103" s="10">
        <v>2.3889396042710098</v>
      </c>
      <c r="BU103" s="10">
        <v>1.7326443047070699</v>
      </c>
    </row>
    <row r="104" spans="1:73" x14ac:dyDescent="0.3">
      <c r="A104" s="9">
        <v>15</v>
      </c>
      <c r="B104" s="9">
        <v>130</v>
      </c>
      <c r="C104" s="10">
        <v>0.09</v>
      </c>
      <c r="D104" s="10">
        <v>15</v>
      </c>
      <c r="E104" s="10">
        <v>1.4</v>
      </c>
      <c r="F104" s="10">
        <v>3.2000000000000001E-2</v>
      </c>
      <c r="G104" s="10">
        <v>8.1</v>
      </c>
      <c r="H104" s="10">
        <v>0.14000000000000001</v>
      </c>
      <c r="I104" s="10">
        <v>9.5999999999999992E-3</v>
      </c>
      <c r="J104" s="10">
        <v>2.9000000000000001E-2</v>
      </c>
      <c r="K104" s="10">
        <v>0.27</v>
      </c>
      <c r="L104" s="10">
        <v>230</v>
      </c>
      <c r="M104" s="10">
        <v>4.1000000000000003E-3</v>
      </c>
      <c r="N104" s="10">
        <v>2.2999999999999998</v>
      </c>
      <c r="O104" s="10">
        <v>0.49</v>
      </c>
      <c r="P104" s="10">
        <v>0.12</v>
      </c>
      <c r="Q104" s="10">
        <v>9.1000000000000004E-3</v>
      </c>
      <c r="R104" s="10">
        <v>1.3</v>
      </c>
      <c r="S104" s="10">
        <v>9.9000000000000005E-2</v>
      </c>
      <c r="T104" s="10">
        <v>4.4999999999999998E-2</v>
      </c>
      <c r="U104" s="10">
        <v>4.5999999999999999E-2</v>
      </c>
      <c r="V104" s="10">
        <v>59</v>
      </c>
      <c r="W104" s="10">
        <v>0</v>
      </c>
      <c r="X104" s="10">
        <v>0.17</v>
      </c>
      <c r="Y104" s="10">
        <v>2.8000000000000001E-2</v>
      </c>
      <c r="Z104" s="10">
        <v>5.1999999999999998E-2</v>
      </c>
      <c r="AA104" s="10">
        <v>0.02</v>
      </c>
      <c r="AB104" s="10">
        <v>1.7000000000000001E-2</v>
      </c>
      <c r="AC104" s="10">
        <v>0.55000000000000004</v>
      </c>
      <c r="AD104" s="10">
        <v>0</v>
      </c>
      <c r="AE104" s="10">
        <v>93</v>
      </c>
      <c r="AF104" s="10">
        <v>0.73</v>
      </c>
      <c r="AG104" s="10">
        <v>0.37</v>
      </c>
      <c r="AH104" s="10">
        <v>3.0000000000000001E-3</v>
      </c>
      <c r="AI104" s="10">
        <v>85</v>
      </c>
      <c r="AJ104" s="10">
        <v>6.2</v>
      </c>
      <c r="AK104" s="10">
        <v>7.6E-3</v>
      </c>
      <c r="AL104" s="10">
        <v>58000</v>
      </c>
      <c r="AM104" s="10">
        <v>1.7999999999999999E-2</v>
      </c>
      <c r="AN104" s="10">
        <v>1.2</v>
      </c>
      <c r="AO104" s="10">
        <v>0.19</v>
      </c>
      <c r="AP104" s="10">
        <v>2.1000000000000001E-4</v>
      </c>
      <c r="AQ104" s="10">
        <v>15</v>
      </c>
      <c r="AR104" s="10">
        <v>5.6000000000000001E-2</v>
      </c>
      <c r="AS104" s="10">
        <v>1.1999999999999999E-3</v>
      </c>
      <c r="AT104" s="10">
        <v>0.24</v>
      </c>
      <c r="AU104" s="10">
        <v>1.2E-2</v>
      </c>
      <c r="AV104" s="10">
        <v>0.13</v>
      </c>
      <c r="AW104" s="10">
        <v>0</v>
      </c>
      <c r="AX104" s="10">
        <v>0</v>
      </c>
      <c r="AY104" s="10">
        <v>0</v>
      </c>
      <c r="AZ104" s="10">
        <v>1400</v>
      </c>
      <c r="BA104" s="10">
        <v>0.53</v>
      </c>
      <c r="BB104" s="10">
        <v>0.16</v>
      </c>
      <c r="BC104" s="10">
        <v>1.2999999999999999E-2</v>
      </c>
      <c r="BD104" s="10">
        <v>59000</v>
      </c>
      <c r="BE104" s="10">
        <v>0.21</v>
      </c>
      <c r="BF104" s="10">
        <v>1.8</v>
      </c>
      <c r="BG104" s="10">
        <v>0.77</v>
      </c>
      <c r="BH104" s="10">
        <v>8.9999999999999998E-4</v>
      </c>
      <c r="BI104" s="10">
        <v>1.9E-2</v>
      </c>
      <c r="BJ104" s="10">
        <v>20</v>
      </c>
      <c r="BK104" s="10">
        <v>0.18</v>
      </c>
      <c r="BL104" s="10">
        <v>6.4</v>
      </c>
      <c r="BM104" s="10">
        <v>0</v>
      </c>
      <c r="BN104" s="10">
        <v>3.5000000000000001E-3</v>
      </c>
      <c r="BO104" s="10">
        <v>0.13</v>
      </c>
      <c r="BP104" s="10">
        <v>2.6</v>
      </c>
      <c r="BQ104" s="10">
        <v>0.48</v>
      </c>
      <c r="BR104" s="10">
        <v>0.46</v>
      </c>
      <c r="BS104" s="10">
        <v>1.7000000000000001E-2</v>
      </c>
      <c r="BT104" s="10">
        <v>1.6</v>
      </c>
      <c r="BU104" s="10">
        <v>1.4</v>
      </c>
    </row>
    <row r="105" spans="1:73" x14ac:dyDescent="0.3">
      <c r="A105" s="9">
        <v>16</v>
      </c>
      <c r="B105" s="9">
        <v>200</v>
      </c>
      <c r="C105" s="10">
        <v>7.6749999999999999E-2</v>
      </c>
      <c r="D105" s="10">
        <v>16.75</v>
      </c>
      <c r="E105" s="10">
        <v>1.1775</v>
      </c>
      <c r="F105" s="10">
        <v>3.0499999999999999E-2</v>
      </c>
      <c r="G105" s="10">
        <v>9.8000000000000007</v>
      </c>
      <c r="H105" s="10">
        <v>0.1575</v>
      </c>
      <c r="I105" s="10">
        <v>8.9750000000000003E-3</v>
      </c>
      <c r="J105" s="10">
        <v>2.8750000000000001E-2</v>
      </c>
      <c r="K105" s="10">
        <v>0.57499999999999996</v>
      </c>
      <c r="L105" s="10">
        <v>302.5</v>
      </c>
      <c r="M105" s="10">
        <v>4.15E-3</v>
      </c>
      <c r="N105" s="10">
        <v>2.2250000000000001</v>
      </c>
      <c r="O105" s="10">
        <v>0.41500000000000004</v>
      </c>
      <c r="P105" s="10">
        <v>0.1275</v>
      </c>
      <c r="Q105" s="10">
        <v>7.9249999999999998E-3</v>
      </c>
      <c r="R105" s="10">
        <v>0.99</v>
      </c>
      <c r="S105" s="10">
        <v>9.4E-2</v>
      </c>
      <c r="T105" s="10">
        <v>3.85E-2</v>
      </c>
      <c r="U105" s="10">
        <v>4.4499999999999998E-2</v>
      </c>
      <c r="V105" s="10">
        <v>57.25</v>
      </c>
      <c r="W105" s="10">
        <v>2.9500000000000004E-3</v>
      </c>
      <c r="X105" s="10">
        <v>0.16999999999999998</v>
      </c>
      <c r="Y105" s="10">
        <v>0.1265</v>
      </c>
      <c r="Z105" s="10">
        <v>5.5249999999999994E-2</v>
      </c>
      <c r="AA105" s="10">
        <v>1.7000000000000001E-2</v>
      </c>
      <c r="AB105" s="10">
        <v>1.55E-2</v>
      </c>
      <c r="AC105" s="10">
        <v>0.61750000000000005</v>
      </c>
      <c r="AD105" s="10">
        <v>3.0000000000000001E-6</v>
      </c>
      <c r="AE105" s="10">
        <v>82.25</v>
      </c>
      <c r="AF105" s="10">
        <v>0.64</v>
      </c>
      <c r="AG105" s="10">
        <v>0.36249999999999999</v>
      </c>
      <c r="AH105" s="10">
        <v>2.2500000000000003E-3</v>
      </c>
      <c r="AI105" s="10">
        <v>72.25</v>
      </c>
      <c r="AJ105" s="10">
        <v>4.25</v>
      </c>
      <c r="AK105" s="10">
        <v>2.4300000000000002E-2</v>
      </c>
      <c r="AL105" s="10">
        <v>54250</v>
      </c>
      <c r="AM105" s="10">
        <v>1.575E-2</v>
      </c>
      <c r="AN105" s="10">
        <v>1.125</v>
      </c>
      <c r="AO105" s="10">
        <v>0.14724999999999999</v>
      </c>
      <c r="AP105" s="10">
        <v>1.2750000000000001E-4</v>
      </c>
      <c r="AQ105" s="10">
        <v>12.75</v>
      </c>
      <c r="AR105" s="10">
        <v>4.8250000000000001E-2</v>
      </c>
      <c r="AS105" s="10">
        <v>1.3500000000000001E-3</v>
      </c>
      <c r="AT105" s="10">
        <v>0.2225</v>
      </c>
      <c r="AU105" s="10">
        <v>8.6750000000000004E-3</v>
      </c>
      <c r="AV105" s="10">
        <v>0.1125</v>
      </c>
      <c r="AW105" s="10">
        <v>1.225E-4</v>
      </c>
      <c r="AX105" s="10">
        <v>0</v>
      </c>
      <c r="AY105" s="10">
        <v>0</v>
      </c>
      <c r="AZ105" s="10">
        <v>3050</v>
      </c>
      <c r="BA105" s="10">
        <v>0.8650000000000001</v>
      </c>
      <c r="BB105" s="10">
        <v>0.14500000000000002</v>
      </c>
      <c r="BC105" s="10">
        <v>4.3999999999999997E-2</v>
      </c>
      <c r="BD105" s="10">
        <v>55000</v>
      </c>
      <c r="BE105" s="10">
        <v>0.22</v>
      </c>
      <c r="BF105" s="10">
        <v>3.6750000000000003</v>
      </c>
      <c r="BG105" s="10">
        <v>0.93500000000000005</v>
      </c>
      <c r="BH105" s="10">
        <v>9.075E-4</v>
      </c>
      <c r="BI105" s="10">
        <v>1.8749999999999999E-2</v>
      </c>
      <c r="BJ105" s="10">
        <v>17.25</v>
      </c>
      <c r="BK105" s="10">
        <v>0.21249999999999999</v>
      </c>
      <c r="BL105" s="10">
        <v>5.55</v>
      </c>
      <c r="BM105" s="10">
        <v>8.7499999999999991E-4</v>
      </c>
      <c r="BN105" s="10">
        <v>3.1999999999999997E-3</v>
      </c>
      <c r="BO105" s="10">
        <v>0.24</v>
      </c>
      <c r="BP105" s="10">
        <v>2.9000000000000004</v>
      </c>
      <c r="BQ105" s="10">
        <v>1.165</v>
      </c>
      <c r="BR105" s="10">
        <v>0.40749999999999997</v>
      </c>
      <c r="BS105" s="10">
        <v>1.525E-2</v>
      </c>
      <c r="BT105" s="10">
        <v>2.5250000000000004</v>
      </c>
      <c r="BU105" s="10">
        <v>1.0249999999999999</v>
      </c>
    </row>
    <row r="106" spans="1:73" x14ac:dyDescent="0.3">
      <c r="A106" s="9">
        <v>17</v>
      </c>
      <c r="B106" s="9">
        <v>170</v>
      </c>
      <c r="C106" s="10">
        <v>6.3500000000000001E-2</v>
      </c>
      <c r="D106" s="10">
        <v>18.5</v>
      </c>
      <c r="E106" s="10">
        <v>0.95499999999999996</v>
      </c>
      <c r="F106" s="10">
        <v>2.8999999999999998E-2</v>
      </c>
      <c r="G106" s="10">
        <v>11.5</v>
      </c>
      <c r="H106" s="10">
        <v>0.17499999999999999</v>
      </c>
      <c r="I106" s="10">
        <v>8.3499999999999998E-3</v>
      </c>
      <c r="J106" s="10">
        <v>2.8500000000000001E-2</v>
      </c>
      <c r="K106" s="10">
        <v>0.88</v>
      </c>
      <c r="L106" s="10">
        <v>375</v>
      </c>
      <c r="M106" s="10">
        <v>4.1999999999999997E-3</v>
      </c>
      <c r="N106" s="10">
        <v>2.1500000000000004</v>
      </c>
      <c r="O106" s="10">
        <v>0.34</v>
      </c>
      <c r="P106" s="10">
        <v>0.13500000000000001</v>
      </c>
      <c r="Q106" s="10">
        <v>6.7499999999999999E-3</v>
      </c>
      <c r="R106" s="10">
        <v>0.67999999999999994</v>
      </c>
      <c r="S106" s="10">
        <v>8.8999999999999996E-2</v>
      </c>
      <c r="T106" s="10">
        <v>3.2000000000000001E-2</v>
      </c>
      <c r="U106" s="10">
        <v>4.2999999999999997E-2</v>
      </c>
      <c r="V106" s="10">
        <v>55.5</v>
      </c>
      <c r="W106" s="10">
        <v>5.9000000000000007E-3</v>
      </c>
      <c r="X106" s="10">
        <v>0.16999999999999998</v>
      </c>
      <c r="Y106" s="10">
        <v>0.22500000000000001</v>
      </c>
      <c r="Z106" s="10">
        <v>5.8499999999999996E-2</v>
      </c>
      <c r="AA106" s="10">
        <v>1.4E-2</v>
      </c>
      <c r="AB106" s="10">
        <v>1.4E-2</v>
      </c>
      <c r="AC106" s="10">
        <v>0.68500000000000005</v>
      </c>
      <c r="AD106" s="10">
        <v>6.0000000000000002E-6</v>
      </c>
      <c r="AE106" s="10">
        <v>71.5</v>
      </c>
      <c r="AF106" s="10">
        <v>0.55000000000000004</v>
      </c>
      <c r="AG106" s="10">
        <v>0.35499999999999998</v>
      </c>
      <c r="AH106" s="10">
        <v>1.5E-3</v>
      </c>
      <c r="AI106" s="10">
        <v>59.5</v>
      </c>
      <c r="AJ106" s="10">
        <v>2.2999999999999998</v>
      </c>
      <c r="AK106" s="10">
        <v>4.1000000000000002E-2</v>
      </c>
      <c r="AL106" s="10">
        <v>50500</v>
      </c>
      <c r="AM106" s="10">
        <v>1.35E-2</v>
      </c>
      <c r="AN106" s="10">
        <v>1.05</v>
      </c>
      <c r="AO106" s="10">
        <v>0.10450000000000001</v>
      </c>
      <c r="AP106" s="10">
        <v>4.5000000000000003E-5</v>
      </c>
      <c r="AQ106" s="10">
        <v>10.5</v>
      </c>
      <c r="AR106" s="10">
        <v>4.0500000000000001E-2</v>
      </c>
      <c r="AS106" s="10">
        <v>1.5E-3</v>
      </c>
      <c r="AT106" s="10">
        <v>0.20500000000000002</v>
      </c>
      <c r="AU106" s="10">
        <v>5.3500000000000006E-3</v>
      </c>
      <c r="AV106" s="10">
        <v>9.5000000000000001E-2</v>
      </c>
      <c r="AW106" s="10">
        <v>2.4499999999999999E-4</v>
      </c>
      <c r="AX106" s="10">
        <v>0</v>
      </c>
      <c r="AY106" s="10">
        <v>0</v>
      </c>
      <c r="AZ106" s="10">
        <v>4700</v>
      </c>
      <c r="BA106" s="10">
        <v>1.2000000000000002</v>
      </c>
      <c r="BB106" s="10">
        <v>0.13</v>
      </c>
      <c r="BC106" s="10">
        <v>7.4999999999999997E-2</v>
      </c>
      <c r="BD106" s="10">
        <v>51000</v>
      </c>
      <c r="BE106" s="10">
        <v>0.23</v>
      </c>
      <c r="BF106" s="10">
        <v>5.5500000000000007</v>
      </c>
      <c r="BG106" s="10">
        <v>1.1000000000000001</v>
      </c>
      <c r="BH106" s="10">
        <v>9.1500000000000001E-4</v>
      </c>
      <c r="BI106" s="10">
        <v>1.8499999999999999E-2</v>
      </c>
      <c r="BJ106" s="10">
        <v>14.5</v>
      </c>
      <c r="BK106" s="10">
        <v>0.245</v>
      </c>
      <c r="BL106" s="10">
        <v>4.6999999999999993</v>
      </c>
      <c r="BM106" s="10">
        <v>1.7499999999999998E-3</v>
      </c>
      <c r="BN106" s="10">
        <v>2.8999999999999998E-3</v>
      </c>
      <c r="BO106" s="10">
        <v>0.35</v>
      </c>
      <c r="BP106" s="10">
        <v>3.2</v>
      </c>
      <c r="BQ106" s="10">
        <v>1.85</v>
      </c>
      <c r="BR106" s="10">
        <v>0.35499999999999998</v>
      </c>
      <c r="BS106" s="10">
        <v>1.35E-2</v>
      </c>
      <c r="BT106" s="10">
        <v>3.45</v>
      </c>
      <c r="BU106" s="10">
        <v>0.65</v>
      </c>
    </row>
    <row r="107" spans="1:73" x14ac:dyDescent="0.3">
      <c r="A107" s="9">
        <v>18</v>
      </c>
      <c r="B107" s="9">
        <v>200</v>
      </c>
      <c r="C107" s="10">
        <v>5.5240266332186802E-2</v>
      </c>
      <c r="D107" s="10">
        <v>16.151189681773801</v>
      </c>
      <c r="E107" s="10">
        <v>0.86683973872279352</v>
      </c>
      <c r="F107" s="10">
        <v>2.34487682366183E-2</v>
      </c>
      <c r="G107" s="10">
        <v>13.36134925934385</v>
      </c>
      <c r="H107" s="10">
        <v>0.18210128975220849</v>
      </c>
      <c r="I107" s="10">
        <v>6.159489913295995E-3</v>
      </c>
      <c r="J107" s="10">
        <v>2.6483125776018149E-2</v>
      </c>
      <c r="K107" s="10">
        <v>2.4916853882148149</v>
      </c>
      <c r="L107" s="10">
        <v>311.09617151410703</v>
      </c>
      <c r="M107" s="10">
        <v>2.0739666374653644E-3</v>
      </c>
      <c r="N107" s="10">
        <v>1.6393363987683551</v>
      </c>
      <c r="O107" s="10">
        <v>0.24210768469453453</v>
      </c>
      <c r="P107" s="10">
        <v>0.13481661448996052</v>
      </c>
      <c r="Q107" s="10">
        <v>5.1191466646680703E-3</v>
      </c>
      <c r="R107" s="10">
        <v>0.60477698793140899</v>
      </c>
      <c r="S107" s="10">
        <v>6.9594379746371893E-2</v>
      </c>
      <c r="T107" s="10">
        <v>2.4088781790895353E-2</v>
      </c>
      <c r="U107" s="10">
        <v>3.4930035374369749E-2</v>
      </c>
      <c r="V107" s="10">
        <v>41.974635710560747</v>
      </c>
      <c r="W107" s="10">
        <v>7.4499790224426101E-3</v>
      </c>
      <c r="X107" s="10">
        <v>0.14131008009765</v>
      </c>
      <c r="Y107" s="10">
        <v>0.16092869777418251</v>
      </c>
      <c r="Z107" s="10">
        <v>3.88577712298643E-2</v>
      </c>
      <c r="AA107" s="10">
        <v>1.9278895945885399E-2</v>
      </c>
      <c r="AB107" s="10">
        <v>1.1638739594433754E-2</v>
      </c>
      <c r="AC107" s="10">
        <v>0.60244460003623557</v>
      </c>
      <c r="AD107" s="10">
        <v>2.074067941305965E-4</v>
      </c>
      <c r="AE107" s="10">
        <v>63.252749347054149</v>
      </c>
      <c r="AF107" s="10">
        <v>0.41350995316489503</v>
      </c>
      <c r="AG107" s="10">
        <v>0.40320604623703898</v>
      </c>
      <c r="AH107" s="10">
        <v>1.4515290748824601E-3</v>
      </c>
      <c r="AI107" s="10">
        <v>46.87255591894435</v>
      </c>
      <c r="AJ107" s="10">
        <v>1.47238758028492</v>
      </c>
      <c r="AK107" s="10">
        <v>4.2266118311997052E-2</v>
      </c>
      <c r="AL107" s="10">
        <v>41934.147090078302</v>
      </c>
      <c r="AM107" s="10">
        <v>1.0711826115896855E-2</v>
      </c>
      <c r="AN107" s="10">
        <v>0.82431321236113297</v>
      </c>
      <c r="AO107" s="10">
        <v>8.1953430601988259E-2</v>
      </c>
      <c r="AP107" s="10">
        <v>2.1045300520381051E-4</v>
      </c>
      <c r="AQ107" s="10">
        <v>9.0197682746326002</v>
      </c>
      <c r="AR107" s="10">
        <v>4.0978832341890002E-2</v>
      </c>
      <c r="AS107" s="10">
        <v>1.8643324277394051E-3</v>
      </c>
      <c r="AT107" s="10">
        <v>0.1582218604902145</v>
      </c>
      <c r="AU107" s="10">
        <v>4.6550388506036398E-3</v>
      </c>
      <c r="AV107" s="10">
        <v>7.7830397782383404E-2</v>
      </c>
      <c r="AW107" s="10">
        <v>2.9930129644341401E-4</v>
      </c>
      <c r="AX107" s="10">
        <v>7.4173794720368996E-4</v>
      </c>
      <c r="AY107" s="10">
        <v>5.6527476719515002E-4</v>
      </c>
      <c r="AZ107" s="10">
        <v>5857.62424659522</v>
      </c>
      <c r="BA107" s="10">
        <v>1.2922666052632201</v>
      </c>
      <c r="BB107" s="10">
        <v>8.8577978846955202E-2</v>
      </c>
      <c r="BC107" s="10">
        <v>9.3571595212609993E-2</v>
      </c>
      <c r="BD107" s="10">
        <v>45215.935461728652</v>
      </c>
      <c r="BE107" s="10">
        <v>0.17907809489867599</v>
      </c>
      <c r="BF107" s="10">
        <v>4.7777187542508504</v>
      </c>
      <c r="BG107" s="10">
        <v>0.92089544607952656</v>
      </c>
      <c r="BH107" s="10">
        <v>7.1677515255944295E-4</v>
      </c>
      <c r="BI107" s="10">
        <v>1.4096468297741794E-2</v>
      </c>
      <c r="BJ107" s="10">
        <v>14.491597485875999</v>
      </c>
      <c r="BK107" s="10">
        <v>0.19829373207392398</v>
      </c>
      <c r="BL107" s="10">
        <v>3.5348484781855944</v>
      </c>
      <c r="BM107" s="10">
        <v>1.6177608130633899E-2</v>
      </c>
      <c r="BN107" s="10">
        <v>2.3892657439697649E-3</v>
      </c>
      <c r="BO107" s="10">
        <v>0.36049445331388896</v>
      </c>
      <c r="BP107" s="10">
        <v>2.7961077127274203</v>
      </c>
      <c r="BQ107" s="10">
        <v>1.76994864175897</v>
      </c>
      <c r="BR107" s="10">
        <v>0.26442105763080548</v>
      </c>
      <c r="BS107" s="10">
        <v>1.0997022588164955E-2</v>
      </c>
      <c r="BT107" s="10">
        <v>3.0320198556600801</v>
      </c>
      <c r="BU107" s="10">
        <v>0.4669113180501745</v>
      </c>
    </row>
    <row r="108" spans="1:73" x14ac:dyDescent="0.3">
      <c r="A108" s="9">
        <v>19</v>
      </c>
      <c r="B108" s="9">
        <v>175</v>
      </c>
      <c r="C108" s="10">
        <v>4.6980532664373603E-2</v>
      </c>
      <c r="D108" s="10">
        <v>13.802379363547599</v>
      </c>
      <c r="E108" s="10">
        <v>0.77867947744558696</v>
      </c>
      <c r="F108" s="10">
        <v>1.7897536473236601E-2</v>
      </c>
      <c r="G108" s="10">
        <v>15.2226985186877</v>
      </c>
      <c r="H108" s="10">
        <v>0.18920257950441699</v>
      </c>
      <c r="I108" s="10">
        <v>3.9689798265919903E-3</v>
      </c>
      <c r="J108" s="10">
        <v>2.44662515520363E-2</v>
      </c>
      <c r="K108" s="10">
        <v>4.1033707764296299</v>
      </c>
      <c r="L108" s="10">
        <v>247.192343028214</v>
      </c>
      <c r="M108" s="10">
        <v>-5.20667250692714E-5</v>
      </c>
      <c r="N108" s="10">
        <v>1.1286727975367099</v>
      </c>
      <c r="O108" s="10">
        <v>0.14421536938906901</v>
      </c>
      <c r="P108" s="10">
        <v>0.134633228979921</v>
      </c>
      <c r="Q108" s="10">
        <v>3.4882933293361399E-3</v>
      </c>
      <c r="R108" s="10">
        <v>0.52955397586281805</v>
      </c>
      <c r="S108" s="10">
        <v>5.0188759492743797E-2</v>
      </c>
      <c r="T108" s="10">
        <v>1.6177563581790701E-2</v>
      </c>
      <c r="U108" s="10">
        <v>2.6860070748739501E-2</v>
      </c>
      <c r="V108" s="10">
        <v>28.449271421121502</v>
      </c>
      <c r="W108" s="10">
        <v>8.9999580448852194E-3</v>
      </c>
      <c r="X108" s="10">
        <v>0.1126201601953</v>
      </c>
      <c r="Y108" s="10">
        <v>9.6857395548365005E-2</v>
      </c>
      <c r="Z108" s="10">
        <v>1.9215542459728601E-2</v>
      </c>
      <c r="AA108" s="10">
        <v>2.4557791891770799E-2</v>
      </c>
      <c r="AB108" s="10">
        <v>9.2774791888675101E-3</v>
      </c>
      <c r="AC108" s="10">
        <v>0.51988920007247097</v>
      </c>
      <c r="AD108" s="10">
        <v>4.0881358826119302E-4</v>
      </c>
      <c r="AE108" s="10">
        <v>55.005498694108297</v>
      </c>
      <c r="AF108" s="10">
        <v>0.27701990632979001</v>
      </c>
      <c r="AG108" s="10">
        <v>0.45141209247407799</v>
      </c>
      <c r="AH108" s="10">
        <v>1.4030581497649201E-3</v>
      </c>
      <c r="AI108" s="10">
        <v>34.2451118378887</v>
      </c>
      <c r="AJ108" s="10">
        <v>0.64477516056983997</v>
      </c>
      <c r="AK108" s="10">
        <v>4.3532236623994101E-2</v>
      </c>
      <c r="AL108" s="10">
        <v>33368.294180156598</v>
      </c>
      <c r="AM108" s="10">
        <v>7.9236522317937107E-3</v>
      </c>
      <c r="AN108" s="10">
        <v>0.59862642472226602</v>
      </c>
      <c r="AO108" s="10">
        <v>5.9406861203976501E-2</v>
      </c>
      <c r="AP108" s="10">
        <v>3.7590601040762102E-4</v>
      </c>
      <c r="AQ108" s="10">
        <v>7.5395365492651996</v>
      </c>
      <c r="AR108" s="10">
        <v>4.1457664683780003E-2</v>
      </c>
      <c r="AS108" s="10">
        <v>2.2286648554788102E-3</v>
      </c>
      <c r="AT108" s="10">
        <v>0.111443720980429</v>
      </c>
      <c r="AU108" s="10">
        <v>3.96007770120728E-3</v>
      </c>
      <c r="AV108" s="10">
        <v>6.0660795564766799E-2</v>
      </c>
      <c r="AW108" s="10">
        <v>3.5360259288682802E-4</v>
      </c>
      <c r="AX108" s="10">
        <v>1.4834758944073799E-3</v>
      </c>
      <c r="AY108" s="10">
        <v>1.1305495343903E-3</v>
      </c>
      <c r="AZ108" s="10">
        <v>7015.2484931904401</v>
      </c>
      <c r="BA108" s="10">
        <v>1.3845332105264401</v>
      </c>
      <c r="BB108" s="10">
        <v>4.71559576939104E-2</v>
      </c>
      <c r="BC108" s="10">
        <v>0.11214319042522</v>
      </c>
      <c r="BD108" s="10">
        <v>39431.870923457303</v>
      </c>
      <c r="BE108" s="10">
        <v>0.12815618979735199</v>
      </c>
      <c r="BF108" s="10">
        <v>4.0054375085017</v>
      </c>
      <c r="BG108" s="10">
        <v>0.74179089215905303</v>
      </c>
      <c r="BH108" s="10">
        <v>5.18550305118886E-4</v>
      </c>
      <c r="BI108" s="10">
        <v>9.6929365954835905E-3</v>
      </c>
      <c r="BJ108" s="10">
        <v>14.483194971752001</v>
      </c>
      <c r="BK108" s="10">
        <v>0.15158746414784799</v>
      </c>
      <c r="BL108" s="10">
        <v>2.36969695637119</v>
      </c>
      <c r="BM108" s="10">
        <v>3.06052162612678E-2</v>
      </c>
      <c r="BN108" s="10">
        <v>1.8785314879395301E-3</v>
      </c>
      <c r="BO108" s="10">
        <v>0.370988906627778</v>
      </c>
      <c r="BP108" s="10">
        <v>2.39221542545484</v>
      </c>
      <c r="BQ108" s="10">
        <v>1.68989728351794</v>
      </c>
      <c r="BR108" s="10">
        <v>0.173842115261611</v>
      </c>
      <c r="BS108" s="10">
        <v>8.4940451763299094E-3</v>
      </c>
      <c r="BT108" s="10">
        <v>2.6140397113201601</v>
      </c>
      <c r="BU108" s="10">
        <v>0.28382263610034902</v>
      </c>
    </row>
    <row r="109" spans="1:73" x14ac:dyDescent="0.3">
      <c r="A109" s="9">
        <v>20</v>
      </c>
      <c r="B109" s="9">
        <v>190</v>
      </c>
      <c r="C109" s="10">
        <v>3.3702790758627227E-2</v>
      </c>
      <c r="D109" s="10">
        <v>9.0928524007245386</v>
      </c>
      <c r="E109" s="10">
        <v>0.72468156354163948</v>
      </c>
      <c r="F109" s="10">
        <v>1.2842750521579363E-2</v>
      </c>
      <c r="G109" s="10">
        <v>15.27211635351645</v>
      </c>
      <c r="H109" s="10">
        <v>0.14302119660289936</v>
      </c>
      <c r="I109" s="10">
        <v>1.2623416102059895E-2</v>
      </c>
      <c r="J109" s="10">
        <v>1.76307192907946E-2</v>
      </c>
      <c r="K109" s="10">
        <v>2.4188351479064201</v>
      </c>
      <c r="L109" s="10">
        <v>193.69297796975775</v>
      </c>
      <c r="M109" s="10">
        <v>1.2441482020661788E-2</v>
      </c>
      <c r="N109" s="10">
        <v>0.65268212447803042</v>
      </c>
      <c r="O109" s="10">
        <v>0.15192362527354325</v>
      </c>
      <c r="P109" s="10">
        <v>0.15558006746088626</v>
      </c>
      <c r="Q109" s="10">
        <v>1.091011500221712E-2</v>
      </c>
      <c r="R109" s="10">
        <v>0.4601924925326798</v>
      </c>
      <c r="S109" s="10">
        <v>2.9847525441342566E-2</v>
      </c>
      <c r="T109" s="10">
        <v>1.0282507187035064E-2</v>
      </c>
      <c r="U109" s="10">
        <v>1.6628266063329792E-2</v>
      </c>
      <c r="V109" s="10">
        <v>17.67139848088604</v>
      </c>
      <c r="W109" s="10">
        <v>7.9626354497367921E-3</v>
      </c>
      <c r="X109" s="10">
        <v>6.4757928798176573E-2</v>
      </c>
      <c r="Y109" s="10">
        <v>6.8546288032736449E-2</v>
      </c>
      <c r="Z109" s="10">
        <v>1.0724318018614669E-2</v>
      </c>
      <c r="AA109" s="10">
        <v>1.7614002766051132E-2</v>
      </c>
      <c r="AB109" s="10">
        <v>5.8491538967793098E-3</v>
      </c>
      <c r="AC109" s="10">
        <v>0.41326155373893475</v>
      </c>
      <c r="AD109" s="10">
        <v>7.7404792794673728E-4</v>
      </c>
      <c r="AE109" s="10">
        <v>44.522290914379909</v>
      </c>
      <c r="AF109" s="10">
        <v>0.16261627820131105</v>
      </c>
      <c r="AG109" s="10">
        <v>0.48279206578953876</v>
      </c>
      <c r="AH109" s="10">
        <v>1.148013275631069E-3</v>
      </c>
      <c r="AI109" s="10">
        <v>22.776262971739701</v>
      </c>
      <c r="AJ109" s="10">
        <v>0.58491156681567402</v>
      </c>
      <c r="AK109" s="10">
        <v>3.6680075248102476E-2</v>
      </c>
      <c r="AL109" s="10">
        <v>25518.0967962541</v>
      </c>
      <c r="AM109" s="10">
        <v>5.4485408615993301E-3</v>
      </c>
      <c r="AN109" s="10">
        <v>0.35215493502388973</v>
      </c>
      <c r="AO109" s="10">
        <v>3.2000000000000001E-2</v>
      </c>
      <c r="AP109" s="10">
        <v>2.21581045329833E-4</v>
      </c>
      <c r="AQ109" s="10">
        <v>19.817188271689727</v>
      </c>
      <c r="AR109" s="10">
        <v>3.7886271282732656E-2</v>
      </c>
      <c r="AS109" s="10">
        <v>1.3432852214572697E-3</v>
      </c>
      <c r="AT109" s="10">
        <v>6.5353860576206596E-2</v>
      </c>
      <c r="AU109" s="10">
        <v>4.2060179370950971E-3</v>
      </c>
      <c r="AV109" s="10">
        <v>5.8745898475171504E-2</v>
      </c>
      <c r="AW109" s="10">
        <v>1.015053905068584E-3</v>
      </c>
      <c r="AX109" s="10">
        <v>2.1352672094124897E-3</v>
      </c>
      <c r="AY109" s="10">
        <v>2.4614566468599752E-3</v>
      </c>
      <c r="AZ109" s="10">
        <v>7444.9363939597479</v>
      </c>
      <c r="BA109" s="10">
        <v>0.91298238692311728</v>
      </c>
      <c r="BB109" s="10">
        <v>3.2410904513363502E-2</v>
      </c>
      <c r="BC109" s="10">
        <v>9.5284276841565124E-2</v>
      </c>
      <c r="BD109" s="10">
        <v>32712.530811553352</v>
      </c>
      <c r="BE109" s="10">
        <v>7.4603912920903695E-2</v>
      </c>
      <c r="BF109" s="10">
        <v>3.1835782302682851</v>
      </c>
      <c r="BG109" s="10">
        <v>0.56549576788042955</v>
      </c>
      <c r="BH109" s="10">
        <v>7.3685731250152211E-4</v>
      </c>
      <c r="BI109" s="10">
        <v>6.1030593416223052E-3</v>
      </c>
      <c r="BJ109" s="10">
        <v>11.975654018224354</v>
      </c>
      <c r="BK109" s="10">
        <v>8.6339739119153047E-2</v>
      </c>
      <c r="BL109" s="10">
        <v>1.4484681183840993</v>
      </c>
      <c r="BM109" s="10">
        <v>1.634412415019703E-2</v>
      </c>
      <c r="BN109" s="10">
        <v>1.7932094191354176E-3</v>
      </c>
      <c r="BO109" s="10">
        <v>0.23863515546699801</v>
      </c>
      <c r="BP109" s="10">
        <v>1.7831555459385575</v>
      </c>
      <c r="BQ109" s="10">
        <v>1.2213549603732377</v>
      </c>
      <c r="BR109" s="10">
        <v>0.1055249031176068</v>
      </c>
      <c r="BS109" s="10">
        <v>4.7648310492748053E-3</v>
      </c>
      <c r="BT109" s="10">
        <v>2.942854515940565</v>
      </c>
      <c r="BU109" s="10">
        <v>0.16973783493730529</v>
      </c>
    </row>
    <row r="110" spans="1:73" x14ac:dyDescent="0.3">
      <c r="A110" s="9">
        <v>21</v>
      </c>
      <c r="B110" s="9">
        <v>190</v>
      </c>
      <c r="C110" s="10">
        <v>2.042504885288085E-2</v>
      </c>
      <c r="D110" s="10">
        <v>4.3833254379014761</v>
      </c>
      <c r="E110" s="10">
        <v>0.670683649637692</v>
      </c>
      <c r="F110" s="10">
        <v>7.7879645699221248E-3</v>
      </c>
      <c r="G110" s="10">
        <v>15.321534188345201</v>
      </c>
      <c r="H110" s="10">
        <v>9.6839813701381755E-2</v>
      </c>
      <c r="I110" s="10">
        <v>2.1277852377527801E-2</v>
      </c>
      <c r="J110" s="10">
        <v>1.07951870295529E-2</v>
      </c>
      <c r="K110" s="10">
        <v>0.73429951938321003</v>
      </c>
      <c r="L110" s="10">
        <v>140.1936129113015</v>
      </c>
      <c r="M110" s="10">
        <v>2.4935030766392849E-2</v>
      </c>
      <c r="N110" s="10">
        <v>0.176691451419351</v>
      </c>
      <c r="O110" s="10">
        <v>0.15963188115801752</v>
      </c>
      <c r="P110" s="10">
        <v>0.1765269059418515</v>
      </c>
      <c r="Q110" s="10">
        <v>1.8331936675098102E-2</v>
      </c>
      <c r="R110" s="10">
        <v>0.39083100920254149</v>
      </c>
      <c r="S110" s="10">
        <v>9.5062913899413362E-3</v>
      </c>
      <c r="T110" s="10">
        <v>4.3874507922794254E-3</v>
      </c>
      <c r="U110" s="10">
        <v>6.396461377920085E-3</v>
      </c>
      <c r="V110" s="10">
        <v>6.8935255406505798</v>
      </c>
      <c r="W110" s="10">
        <v>6.9253128545883648E-3</v>
      </c>
      <c r="X110" s="10">
        <v>1.689569740105315E-2</v>
      </c>
      <c r="Y110" s="10">
        <v>4.02351805171079E-2</v>
      </c>
      <c r="Z110" s="10">
        <v>2.233093577500735E-3</v>
      </c>
      <c r="AA110" s="10">
        <v>1.0670213640331465E-2</v>
      </c>
      <c r="AB110" s="10">
        <v>2.42082860469111E-3</v>
      </c>
      <c r="AC110" s="10">
        <v>0.30663390740539853</v>
      </c>
      <c r="AD110" s="10">
        <v>1.1392822676322815E-3</v>
      </c>
      <c r="AE110" s="10">
        <v>34.039083134651527</v>
      </c>
      <c r="AF110" s="10">
        <v>4.8212650072832097E-2</v>
      </c>
      <c r="AG110" s="10">
        <v>0.51417203910499953</v>
      </c>
      <c r="AH110" s="10">
        <v>8.9296840149721813E-4</v>
      </c>
      <c r="AI110" s="10">
        <v>11.3074141055907</v>
      </c>
      <c r="AJ110" s="10">
        <v>0.52504797306150808</v>
      </c>
      <c r="AK110" s="10">
        <v>2.982791387221085E-2</v>
      </c>
      <c r="AL110" s="10">
        <v>17667.899412351602</v>
      </c>
      <c r="AM110" s="10">
        <v>2.9734294914049502E-3</v>
      </c>
      <c r="AN110" s="10">
        <v>0.10568344532551349</v>
      </c>
      <c r="AO110" s="10">
        <v>3.2000000000000001E-2</v>
      </c>
      <c r="AP110" s="10">
        <v>6.7256080252045008E-5</v>
      </c>
      <c r="AQ110" s="10">
        <v>32.094839994114253</v>
      </c>
      <c r="AR110" s="10">
        <v>3.4314877881685302E-2</v>
      </c>
      <c r="AS110" s="10">
        <v>4.5790558743572901E-4</v>
      </c>
      <c r="AT110" s="10">
        <v>1.9264000171984201E-2</v>
      </c>
      <c r="AU110" s="10">
        <v>4.4519581729829151E-3</v>
      </c>
      <c r="AV110" s="10">
        <v>5.6831001385576202E-2</v>
      </c>
      <c r="AW110" s="10">
        <v>1.6765052172503399E-3</v>
      </c>
      <c r="AX110" s="10">
        <v>2.7870585244175999E-3</v>
      </c>
      <c r="AY110" s="10">
        <v>3.7923637593296499E-3</v>
      </c>
      <c r="AZ110" s="10">
        <v>7874.6242947290557</v>
      </c>
      <c r="BA110" s="10">
        <v>0.4414315633197945</v>
      </c>
      <c r="BB110" s="10">
        <v>1.76658513328166E-2</v>
      </c>
      <c r="BC110" s="10">
        <v>7.8425363257910247E-2</v>
      </c>
      <c r="BD110" s="10">
        <v>25993.1906996494</v>
      </c>
      <c r="BE110" s="10">
        <v>2.1051636044455403E-2</v>
      </c>
      <c r="BF110" s="10">
        <v>2.3617189520348703</v>
      </c>
      <c r="BG110" s="10">
        <v>0.38920064360180601</v>
      </c>
      <c r="BH110" s="10">
        <v>9.5516431988415811E-4</v>
      </c>
      <c r="BI110" s="10">
        <v>2.5131820877610199E-3</v>
      </c>
      <c r="BJ110" s="10">
        <v>9.4681130646967091</v>
      </c>
      <c r="BK110" s="10">
        <v>2.1092014090458099E-2</v>
      </c>
      <c r="BL110" s="10">
        <v>0.52723928039700851</v>
      </c>
      <c r="BM110" s="10">
        <v>2.0830320391262598E-3</v>
      </c>
      <c r="BN110" s="10">
        <v>1.7078873503313051E-3</v>
      </c>
      <c r="BO110" s="10">
        <v>0.10628140430621801</v>
      </c>
      <c r="BP110" s="10">
        <v>1.174095666422275</v>
      </c>
      <c r="BQ110" s="10">
        <v>0.75281263722853509</v>
      </c>
      <c r="BR110" s="10">
        <v>3.7207690973602603E-2</v>
      </c>
      <c r="BS110" s="10">
        <v>1.0356169222197019E-3</v>
      </c>
      <c r="BT110" s="10">
        <v>3.2716693205609699</v>
      </c>
      <c r="BU110" s="10">
        <v>5.5653033774261548E-2</v>
      </c>
    </row>
  </sheetData>
  <mergeCells count="8">
    <mergeCell ref="A2:A3"/>
    <mergeCell ref="A30:A31"/>
    <mergeCell ref="A58:A59"/>
    <mergeCell ref="A86:A87"/>
    <mergeCell ref="B2:B4"/>
    <mergeCell ref="B30:B32"/>
    <mergeCell ref="B58:B60"/>
    <mergeCell ref="B86:B8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DC249-A1F5-4099-84FA-7DB3D23DAD45}">
  <dimension ref="A1:AO13"/>
  <sheetViews>
    <sheetView zoomScale="60" zoomScaleNormal="60" workbookViewId="0">
      <selection activeCell="N51" sqref="N51"/>
    </sheetView>
  </sheetViews>
  <sheetFormatPr defaultRowHeight="14" x14ac:dyDescent="0.3"/>
  <cols>
    <col min="1" max="1" width="8.7265625" style="2"/>
    <col min="2" max="2" width="7" style="2" customWidth="1"/>
    <col min="3" max="11" width="8.81640625" style="2" bestFit="1" customWidth="1"/>
    <col min="12" max="13" width="8.7265625" style="2"/>
    <col min="14" max="22" width="8.81640625" style="2" bestFit="1" customWidth="1"/>
    <col min="23" max="24" width="8.7265625" style="2"/>
    <col min="25" max="28" width="8.81640625" style="2" bestFit="1" customWidth="1"/>
    <col min="29" max="29" width="10.26953125" style="2" bestFit="1" customWidth="1"/>
    <col min="30" max="30" width="9.26953125" style="2" bestFit="1" customWidth="1"/>
    <col min="31" max="33" width="8.81640625" style="2" bestFit="1" customWidth="1"/>
    <col min="34" max="35" width="8.7265625" style="2"/>
    <col min="36" max="36" width="8.81640625" style="2" bestFit="1" customWidth="1"/>
    <col min="37" max="37" width="9.26953125" style="2" bestFit="1" customWidth="1"/>
    <col min="38" max="39" width="8.81640625" style="2" bestFit="1" customWidth="1"/>
    <col min="40" max="40" width="9.26953125" style="2" bestFit="1" customWidth="1"/>
    <col min="41" max="41" width="10.26953125" style="2" bestFit="1" customWidth="1"/>
    <col min="42" max="16384" width="8.7265625" style="2"/>
  </cols>
  <sheetData>
    <row r="1" spans="1:41" x14ac:dyDescent="0.3">
      <c r="A1" s="1"/>
      <c r="B1" s="1"/>
      <c r="C1" s="44" t="s">
        <v>75</v>
      </c>
      <c r="D1" s="45"/>
      <c r="E1" s="45"/>
      <c r="F1" s="45"/>
      <c r="G1" s="45"/>
      <c r="H1" s="45"/>
      <c r="I1" s="45"/>
      <c r="J1" s="45"/>
      <c r="K1" s="46"/>
      <c r="L1" s="44" t="s">
        <v>76</v>
      </c>
      <c r="M1" s="45"/>
      <c r="N1" s="45"/>
      <c r="O1" s="45"/>
      <c r="P1" s="45"/>
      <c r="Q1" s="45"/>
      <c r="R1" s="45"/>
      <c r="S1" s="45"/>
      <c r="T1" s="46"/>
      <c r="U1" s="44" t="s">
        <v>78</v>
      </c>
      <c r="V1" s="45"/>
      <c r="W1" s="45"/>
      <c r="X1" s="45"/>
      <c r="Y1" s="45"/>
      <c r="Z1" s="45"/>
      <c r="AA1" s="45"/>
      <c r="AB1" s="45"/>
      <c r="AC1" s="46"/>
      <c r="AD1" s="44" t="s">
        <v>79</v>
      </c>
      <c r="AE1" s="45"/>
      <c r="AF1" s="45"/>
      <c r="AG1" s="45"/>
      <c r="AH1" s="45"/>
      <c r="AI1" s="45"/>
      <c r="AJ1" s="45"/>
      <c r="AK1" s="45"/>
      <c r="AL1" s="46"/>
      <c r="AM1" s="44" t="s">
        <v>87</v>
      </c>
      <c r="AN1" s="45"/>
      <c r="AO1" s="46"/>
    </row>
    <row r="2" spans="1:41" x14ac:dyDescent="0.3">
      <c r="A2" s="1"/>
      <c r="B2" s="1"/>
      <c r="C2" s="44" t="s">
        <v>88</v>
      </c>
      <c r="D2" s="45"/>
      <c r="E2" s="46"/>
      <c r="F2" s="44" t="s">
        <v>89</v>
      </c>
      <c r="G2" s="45"/>
      <c r="H2" s="46"/>
      <c r="I2" s="44" t="s">
        <v>90</v>
      </c>
      <c r="J2" s="45"/>
      <c r="K2" s="46"/>
      <c r="L2" s="44" t="s">
        <v>88</v>
      </c>
      <c r="M2" s="45"/>
      <c r="N2" s="46"/>
      <c r="O2" s="44" t="s">
        <v>89</v>
      </c>
      <c r="P2" s="45"/>
      <c r="Q2" s="46"/>
      <c r="R2" s="44" t="s">
        <v>90</v>
      </c>
      <c r="S2" s="45"/>
      <c r="T2" s="46"/>
      <c r="U2" s="44" t="s">
        <v>88</v>
      </c>
      <c r="V2" s="45"/>
      <c r="W2" s="46"/>
      <c r="X2" s="44" t="s">
        <v>89</v>
      </c>
      <c r="Y2" s="45"/>
      <c r="Z2" s="46"/>
      <c r="AA2" s="44" t="s">
        <v>90</v>
      </c>
      <c r="AB2" s="45"/>
      <c r="AC2" s="46"/>
      <c r="AD2" s="44" t="s">
        <v>88</v>
      </c>
      <c r="AE2" s="45"/>
      <c r="AF2" s="46"/>
      <c r="AG2" s="44" t="s">
        <v>89</v>
      </c>
      <c r="AH2" s="45"/>
      <c r="AI2" s="46"/>
      <c r="AJ2" s="44" t="s">
        <v>91</v>
      </c>
      <c r="AK2" s="45"/>
      <c r="AL2" s="46"/>
      <c r="AM2" s="1" t="s">
        <v>92</v>
      </c>
      <c r="AN2" s="1" t="s">
        <v>116</v>
      </c>
      <c r="AO2" s="1" t="s">
        <v>93</v>
      </c>
    </row>
    <row r="3" spans="1:41" x14ac:dyDescent="0.3">
      <c r="A3" s="1" t="s">
        <v>94</v>
      </c>
      <c r="B3" s="1" t="s">
        <v>85</v>
      </c>
      <c r="C3" s="1" t="s">
        <v>95</v>
      </c>
      <c r="D3" s="1" t="s">
        <v>96</v>
      </c>
      <c r="E3" s="1" t="s">
        <v>97</v>
      </c>
      <c r="F3" s="1" t="s">
        <v>95</v>
      </c>
      <c r="G3" s="1" t="s">
        <v>96</v>
      </c>
      <c r="H3" s="1" t="s">
        <v>97</v>
      </c>
      <c r="I3" s="1" t="s">
        <v>95</v>
      </c>
      <c r="J3" s="1" t="s">
        <v>96</v>
      </c>
      <c r="K3" s="1" t="s">
        <v>97</v>
      </c>
      <c r="L3" s="1" t="s">
        <v>95</v>
      </c>
      <c r="M3" s="1" t="s">
        <v>96</v>
      </c>
      <c r="N3" s="1" t="s">
        <v>97</v>
      </c>
      <c r="O3" s="1" t="s">
        <v>95</v>
      </c>
      <c r="P3" s="1" t="s">
        <v>96</v>
      </c>
      <c r="Q3" s="1" t="s">
        <v>97</v>
      </c>
      <c r="R3" s="1" t="s">
        <v>95</v>
      </c>
      <c r="S3" s="1" t="s">
        <v>96</v>
      </c>
      <c r="T3" s="1" t="s">
        <v>97</v>
      </c>
      <c r="U3" s="1" t="s">
        <v>95</v>
      </c>
      <c r="V3" s="1" t="s">
        <v>96</v>
      </c>
      <c r="W3" s="1" t="s">
        <v>97</v>
      </c>
      <c r="X3" s="1" t="s">
        <v>95</v>
      </c>
      <c r="Y3" s="1" t="s">
        <v>96</v>
      </c>
      <c r="Z3" s="1" t="s">
        <v>97</v>
      </c>
      <c r="AA3" s="1" t="s">
        <v>95</v>
      </c>
      <c r="AB3" s="1" t="s">
        <v>96</v>
      </c>
      <c r="AC3" s="1" t="s">
        <v>97</v>
      </c>
      <c r="AD3" s="1" t="s">
        <v>95</v>
      </c>
      <c r="AE3" s="1" t="s">
        <v>96</v>
      </c>
      <c r="AF3" s="1" t="s">
        <v>97</v>
      </c>
      <c r="AG3" s="1" t="s">
        <v>95</v>
      </c>
      <c r="AH3" s="1" t="s">
        <v>96</v>
      </c>
      <c r="AI3" s="1" t="s">
        <v>97</v>
      </c>
      <c r="AJ3" s="1" t="s">
        <v>95</v>
      </c>
      <c r="AK3" s="1" t="s">
        <v>96</v>
      </c>
      <c r="AL3" s="1" t="s">
        <v>97</v>
      </c>
      <c r="AM3" s="1" t="s">
        <v>98</v>
      </c>
      <c r="AN3" s="1" t="s">
        <v>99</v>
      </c>
      <c r="AO3" s="1"/>
    </row>
    <row r="4" spans="1:41" x14ac:dyDescent="0.3">
      <c r="A4" s="1" t="s">
        <v>100</v>
      </c>
      <c r="B4" s="1" t="s">
        <v>101</v>
      </c>
      <c r="C4" s="4">
        <v>4.8460000000000001</v>
      </c>
      <c r="D4" s="4">
        <v>5.8325000000000005</v>
      </c>
      <c r="E4" s="4">
        <v>5.326833333333334</v>
      </c>
      <c r="F4" s="4">
        <v>4.5919999999999996</v>
      </c>
      <c r="G4" s="4">
        <v>4.8036666666666665</v>
      </c>
      <c r="H4" s="4">
        <v>4.6671250000000004</v>
      </c>
      <c r="I4" s="4">
        <v>4</v>
      </c>
      <c r="J4" s="4">
        <v>4.5266666666666664</v>
      </c>
      <c r="K4" s="4">
        <v>4.3559999999999999</v>
      </c>
      <c r="L4" s="4">
        <v>5.1719999999999997</v>
      </c>
      <c r="M4" s="4">
        <v>6.0633333333333326</v>
      </c>
      <c r="N4" s="4">
        <v>5.644619047619047</v>
      </c>
      <c r="O4" s="4">
        <v>7.8120000000000003</v>
      </c>
      <c r="P4" s="4">
        <v>10.935333333333332</v>
      </c>
      <c r="Q4" s="4">
        <v>9.5172083333333326</v>
      </c>
      <c r="R4" s="4">
        <v>7.1</v>
      </c>
      <c r="S4" s="4">
        <v>7.8500000000000005</v>
      </c>
      <c r="T4" s="4">
        <v>7.5266666666666664</v>
      </c>
      <c r="U4" s="4">
        <v>7.8500000000000005</v>
      </c>
      <c r="V4" s="4">
        <v>7.5266666666666664</v>
      </c>
      <c r="W4" s="3" t="s">
        <v>80</v>
      </c>
      <c r="X4" s="4">
        <v>5.0413333333333332</v>
      </c>
      <c r="Y4" s="4">
        <v>5.8233333333333333</v>
      </c>
      <c r="Z4" s="4">
        <v>5.4921904761904772</v>
      </c>
      <c r="AA4" s="4">
        <v>7.6796666666666669</v>
      </c>
      <c r="AB4" s="4">
        <v>10.838999999999999</v>
      </c>
      <c r="AC4" s="4">
        <v>9.3780416666666664</v>
      </c>
      <c r="AD4" s="4">
        <v>5.0110000000000001</v>
      </c>
      <c r="AE4" s="4">
        <v>5.9633333333333338</v>
      </c>
      <c r="AF4" s="4">
        <v>5.4131428571428577</v>
      </c>
      <c r="AG4" s="4">
        <v>7.95</v>
      </c>
      <c r="AH4" s="3">
        <v>10.8</v>
      </c>
      <c r="AI4" s="3">
        <v>9.0122500000000016</v>
      </c>
      <c r="AJ4" s="4">
        <v>7.4</v>
      </c>
      <c r="AK4" s="4">
        <v>7.94</v>
      </c>
      <c r="AL4" s="4">
        <v>7.62</v>
      </c>
      <c r="AM4" s="4">
        <v>7</v>
      </c>
      <c r="AN4" s="4">
        <v>5.3</v>
      </c>
      <c r="AO4" s="4">
        <v>10.5</v>
      </c>
    </row>
    <row r="5" spans="1:41" x14ac:dyDescent="0.3">
      <c r="A5" s="1" t="s">
        <v>81</v>
      </c>
      <c r="B5" s="1" t="s">
        <v>102</v>
      </c>
      <c r="C5" s="4">
        <v>20.115000000000002</v>
      </c>
      <c r="D5" s="4">
        <v>85.366666666666674</v>
      </c>
      <c r="E5" s="4">
        <v>49.01642857142857</v>
      </c>
      <c r="F5" s="4">
        <v>20.115000000000002</v>
      </c>
      <c r="G5" s="4">
        <v>85.366666666666674</v>
      </c>
      <c r="H5" s="4">
        <v>49.01642857142857</v>
      </c>
      <c r="I5" s="4">
        <v>96.4</v>
      </c>
      <c r="J5" s="4">
        <v>135.4</v>
      </c>
      <c r="K5" s="4">
        <v>121.242</v>
      </c>
      <c r="L5" s="4">
        <v>17.156666666666666</v>
      </c>
      <c r="M5" s="4">
        <v>88.733333333333334</v>
      </c>
      <c r="N5" s="4">
        <v>39.779047619047617</v>
      </c>
      <c r="O5" s="4">
        <v>17.156666666666666</v>
      </c>
      <c r="P5" s="4">
        <v>88.733333333333334</v>
      </c>
      <c r="Q5" s="4">
        <v>39.779047619047617</v>
      </c>
      <c r="R5" s="4">
        <v>74.2</v>
      </c>
      <c r="S5" s="4">
        <v>169</v>
      </c>
      <c r="T5" s="4">
        <v>126.98000000000002</v>
      </c>
      <c r="U5" s="4">
        <v>169</v>
      </c>
      <c r="V5" s="4">
        <v>126.98000000000002</v>
      </c>
      <c r="W5" s="3" t="s">
        <v>81</v>
      </c>
      <c r="X5" s="4">
        <v>16.52</v>
      </c>
      <c r="Y5" s="4">
        <v>96.233333333333334</v>
      </c>
      <c r="Z5" s="4">
        <v>42.320476190476192</v>
      </c>
      <c r="AA5" s="4">
        <v>94.133333333333326</v>
      </c>
      <c r="AB5" s="4">
        <v>11463.333333333334</v>
      </c>
      <c r="AC5" s="4">
        <v>4436.1916666666666</v>
      </c>
      <c r="AD5" s="4">
        <v>19.346666666666668</v>
      </c>
      <c r="AE5" s="4">
        <v>1715.2</v>
      </c>
      <c r="AF5" s="4">
        <v>256.59333333333336</v>
      </c>
      <c r="AG5" s="4">
        <v>178.83333333333334</v>
      </c>
      <c r="AH5" s="3">
        <v>6520</v>
      </c>
      <c r="AI5" s="5">
        <v>1902.4458333333334</v>
      </c>
      <c r="AJ5" s="4">
        <v>201.3</v>
      </c>
      <c r="AK5" s="4">
        <v>237</v>
      </c>
      <c r="AL5" s="4">
        <v>213.7166666666667</v>
      </c>
      <c r="AM5" s="4"/>
      <c r="AN5" s="4"/>
      <c r="AO5" s="4"/>
    </row>
    <row r="6" spans="1:41" x14ac:dyDescent="0.3">
      <c r="A6" s="1" t="s">
        <v>1</v>
      </c>
      <c r="B6" s="1" t="s">
        <v>71</v>
      </c>
      <c r="C6" s="4">
        <v>6.7</v>
      </c>
      <c r="D6" s="4">
        <v>105</v>
      </c>
      <c r="E6" s="4">
        <v>32.340000000000003</v>
      </c>
      <c r="F6" s="4">
        <v>99</v>
      </c>
      <c r="G6" s="4">
        <v>245</v>
      </c>
      <c r="H6" s="4">
        <v>135.19999999999999</v>
      </c>
      <c r="I6" s="4">
        <v>340</v>
      </c>
      <c r="J6" s="4">
        <v>397.4</v>
      </c>
      <c r="K6" s="4">
        <v>379.7</v>
      </c>
      <c r="L6" s="4">
        <v>1.1000000000000001</v>
      </c>
      <c r="M6" s="4">
        <v>28</v>
      </c>
      <c r="N6" s="4">
        <v>7.4290000000000003</v>
      </c>
      <c r="O6" s="4">
        <v>36</v>
      </c>
      <c r="P6" s="4">
        <v>3300</v>
      </c>
      <c r="Q6" s="4">
        <v>714.5</v>
      </c>
      <c r="R6" s="4">
        <v>17.71</v>
      </c>
      <c r="S6" s="4">
        <v>61</v>
      </c>
      <c r="T6" s="4">
        <v>38.450000000000003</v>
      </c>
      <c r="U6" s="4">
        <v>61</v>
      </c>
      <c r="V6" s="4">
        <v>38.450000000000003</v>
      </c>
      <c r="W6" s="3" t="s">
        <v>1</v>
      </c>
      <c r="X6" s="4">
        <v>2.5</v>
      </c>
      <c r="Y6" s="4">
        <v>21</v>
      </c>
      <c r="Z6" s="4">
        <v>2.5</v>
      </c>
      <c r="AA6" s="4">
        <v>34</v>
      </c>
      <c r="AB6" s="4">
        <v>1300</v>
      </c>
      <c r="AC6" s="4">
        <v>471.6</v>
      </c>
      <c r="AD6" s="4">
        <v>2.7</v>
      </c>
      <c r="AE6" s="4">
        <v>64</v>
      </c>
      <c r="AF6" s="4">
        <v>18.82</v>
      </c>
      <c r="AG6" s="4">
        <v>15</v>
      </c>
      <c r="AH6" s="3">
        <v>15</v>
      </c>
      <c r="AI6" s="5">
        <v>15</v>
      </c>
      <c r="AJ6" s="4">
        <v>4.383</v>
      </c>
      <c r="AK6" s="4">
        <v>13.8</v>
      </c>
      <c r="AL6" s="4">
        <v>9.093</v>
      </c>
      <c r="AM6" s="4">
        <v>5</v>
      </c>
      <c r="AN6" s="4">
        <v>7.95</v>
      </c>
      <c r="AO6" s="4">
        <v>685</v>
      </c>
    </row>
    <row r="7" spans="1:41" x14ac:dyDescent="0.3">
      <c r="A7" s="1" t="s">
        <v>19</v>
      </c>
      <c r="B7" s="1" t="s">
        <v>71</v>
      </c>
      <c r="C7" s="4">
        <v>1.9</v>
      </c>
      <c r="D7" s="4">
        <v>47.5</v>
      </c>
      <c r="E7" s="4">
        <v>14.77</v>
      </c>
      <c r="F7" s="4">
        <v>35</v>
      </c>
      <c r="G7" s="4">
        <v>300</v>
      </c>
      <c r="H7" s="4">
        <v>110.3</v>
      </c>
      <c r="I7" s="4">
        <v>440</v>
      </c>
      <c r="J7" s="4">
        <v>647</v>
      </c>
      <c r="K7" s="4">
        <v>561</v>
      </c>
      <c r="L7" s="4">
        <v>1.8</v>
      </c>
      <c r="M7" s="4">
        <v>19</v>
      </c>
      <c r="N7" s="4">
        <v>7.7859999999999996</v>
      </c>
      <c r="O7" s="4">
        <v>280</v>
      </c>
      <c r="P7" s="4">
        <v>60000</v>
      </c>
      <c r="Q7" s="4">
        <v>9054</v>
      </c>
      <c r="R7" s="4">
        <v>75.150000000000006</v>
      </c>
      <c r="S7" s="4">
        <v>590</v>
      </c>
      <c r="T7" s="4">
        <v>339.1</v>
      </c>
      <c r="U7" s="4">
        <v>590</v>
      </c>
      <c r="V7" s="4">
        <v>339.1</v>
      </c>
      <c r="W7" s="3" t="s">
        <v>19</v>
      </c>
      <c r="X7" s="4">
        <v>2.9</v>
      </c>
      <c r="Y7" s="4">
        <v>17</v>
      </c>
      <c r="Z7" s="4">
        <v>2.9</v>
      </c>
      <c r="AA7" s="4">
        <v>78</v>
      </c>
      <c r="AB7" s="4">
        <v>800</v>
      </c>
      <c r="AC7" s="4">
        <v>365.2</v>
      </c>
      <c r="AD7" s="4">
        <v>5.2</v>
      </c>
      <c r="AE7" s="4">
        <v>29</v>
      </c>
      <c r="AF7" s="4">
        <v>14.9</v>
      </c>
      <c r="AG7" s="4">
        <v>41.97</v>
      </c>
      <c r="AH7" s="3">
        <v>41.97</v>
      </c>
      <c r="AI7" s="5">
        <v>41.97</v>
      </c>
      <c r="AJ7" s="4">
        <v>6.8940000000000001</v>
      </c>
      <c r="AK7" s="4">
        <v>28.45</v>
      </c>
      <c r="AL7" s="4">
        <v>17.670000000000002</v>
      </c>
      <c r="AM7" s="4">
        <v>0.215</v>
      </c>
      <c r="AN7" s="4">
        <v>0</v>
      </c>
      <c r="AO7" s="4">
        <v>605</v>
      </c>
    </row>
    <row r="8" spans="1:41" x14ac:dyDescent="0.3">
      <c r="A8" s="1" t="s">
        <v>49</v>
      </c>
      <c r="B8" s="1" t="s">
        <v>71</v>
      </c>
      <c r="C8" s="4">
        <v>1800</v>
      </c>
      <c r="D8" s="4">
        <v>10500</v>
      </c>
      <c r="E8" s="4">
        <v>5300</v>
      </c>
      <c r="F8" s="4">
        <v>4656</v>
      </c>
      <c r="G8" s="4">
        <v>9325</v>
      </c>
      <c r="H8" s="4">
        <v>7141</v>
      </c>
      <c r="I8" s="4">
        <v>12658</v>
      </c>
      <c r="J8" s="4">
        <v>14094</v>
      </c>
      <c r="K8" s="4">
        <v>13191.58</v>
      </c>
      <c r="L8" s="4">
        <v>1200</v>
      </c>
      <c r="M8" s="4">
        <v>11000</v>
      </c>
      <c r="N8" s="4">
        <v>4214</v>
      </c>
      <c r="O8" s="4">
        <v>2437</v>
      </c>
      <c r="P8" s="4">
        <v>300000</v>
      </c>
      <c r="Q8" s="4">
        <v>48150</v>
      </c>
      <c r="R8" s="4">
        <v>9694</v>
      </c>
      <c r="S8" s="4">
        <v>12110</v>
      </c>
      <c r="T8" s="4">
        <v>11350</v>
      </c>
      <c r="U8" s="4">
        <v>12110</v>
      </c>
      <c r="V8" s="4">
        <v>11350</v>
      </c>
      <c r="W8" s="3" t="s">
        <v>49</v>
      </c>
      <c r="X8" s="4">
        <v>1600</v>
      </c>
      <c r="Y8" s="4">
        <v>12000</v>
      </c>
      <c r="Z8" s="4">
        <v>5200</v>
      </c>
      <c r="AA8" s="4">
        <v>2284</v>
      </c>
      <c r="AB8" s="4">
        <v>75000</v>
      </c>
      <c r="AC8" s="4">
        <v>16930</v>
      </c>
      <c r="AD8" s="4">
        <v>1600</v>
      </c>
      <c r="AE8" s="4">
        <v>13000</v>
      </c>
      <c r="AF8" s="4">
        <v>5521</v>
      </c>
      <c r="AG8" s="4">
        <v>1400</v>
      </c>
      <c r="AH8" s="3">
        <v>1400</v>
      </c>
      <c r="AI8" s="5">
        <v>1400</v>
      </c>
      <c r="AJ8" s="4">
        <v>7015</v>
      </c>
      <c r="AK8" s="4">
        <v>7875</v>
      </c>
      <c r="AL8" s="4">
        <v>7445</v>
      </c>
      <c r="AM8" s="4">
        <v>30</v>
      </c>
      <c r="AN8" s="4">
        <v>550</v>
      </c>
      <c r="AO8" s="4">
        <v>325</v>
      </c>
    </row>
    <row r="9" spans="1:41" x14ac:dyDescent="0.3">
      <c r="A9" s="1" t="s">
        <v>53</v>
      </c>
      <c r="B9" s="1" t="s">
        <v>71</v>
      </c>
      <c r="C9" s="4">
        <v>2050</v>
      </c>
      <c r="D9" s="4">
        <v>3300</v>
      </c>
      <c r="E9" s="4">
        <v>2407</v>
      </c>
      <c r="F9" s="4">
        <v>1702</v>
      </c>
      <c r="G9" s="4">
        <v>2850</v>
      </c>
      <c r="H9" s="4">
        <v>1962</v>
      </c>
      <c r="I9" s="4">
        <v>3163</v>
      </c>
      <c r="J9" s="4">
        <v>3900</v>
      </c>
      <c r="K9" s="4">
        <v>3531</v>
      </c>
      <c r="L9" s="4">
        <v>2100</v>
      </c>
      <c r="M9" s="4">
        <v>3400</v>
      </c>
      <c r="N9" s="4">
        <v>2643</v>
      </c>
      <c r="O9" s="4">
        <v>29000</v>
      </c>
      <c r="P9" s="4">
        <v>3200000</v>
      </c>
      <c r="Q9" s="4">
        <v>915300</v>
      </c>
      <c r="R9" s="4">
        <v>11940</v>
      </c>
      <c r="S9" s="4">
        <v>34000</v>
      </c>
      <c r="T9" s="4">
        <v>23480</v>
      </c>
      <c r="U9" s="4">
        <v>34000</v>
      </c>
      <c r="V9" s="4">
        <v>23480</v>
      </c>
      <c r="W9" s="3" t="s">
        <v>53</v>
      </c>
      <c r="X9" s="4">
        <v>2100</v>
      </c>
      <c r="Y9" s="4">
        <v>3500</v>
      </c>
      <c r="Z9" s="4">
        <v>2800</v>
      </c>
      <c r="AA9" s="4">
        <v>21000</v>
      </c>
      <c r="AB9" s="4">
        <v>3450000</v>
      </c>
      <c r="AC9" s="4">
        <v>1200000</v>
      </c>
      <c r="AD9" s="4">
        <v>2300</v>
      </c>
      <c r="AE9" s="4">
        <v>3800</v>
      </c>
      <c r="AF9" s="4">
        <v>3014</v>
      </c>
      <c r="AG9" s="4">
        <v>45220</v>
      </c>
      <c r="AH9" s="3">
        <v>45220</v>
      </c>
      <c r="AI9" s="5">
        <v>45220</v>
      </c>
      <c r="AJ9" s="4">
        <v>25990</v>
      </c>
      <c r="AK9" s="4">
        <v>39430</v>
      </c>
      <c r="AL9" s="4">
        <v>32710</v>
      </c>
      <c r="AM9" s="4">
        <v>52</v>
      </c>
      <c r="AN9" s="4">
        <v>81</v>
      </c>
      <c r="AO9" s="4">
        <v>1900000</v>
      </c>
    </row>
    <row r="10" spans="1:41" x14ac:dyDescent="0.3">
      <c r="A10" s="1" t="s">
        <v>12</v>
      </c>
      <c r="B10" s="1" t="s">
        <v>71</v>
      </c>
      <c r="C10" s="4">
        <v>1.4</v>
      </c>
      <c r="D10" s="4">
        <v>11.5</v>
      </c>
      <c r="E10" s="4">
        <v>4.6790000000000003</v>
      </c>
      <c r="F10" s="4">
        <v>6.0679999999999996</v>
      </c>
      <c r="G10" s="4">
        <v>12.6</v>
      </c>
      <c r="H10" s="4">
        <v>7.8920000000000003</v>
      </c>
      <c r="I10" s="4">
        <v>15.53</v>
      </c>
      <c r="J10" s="4">
        <v>17.21</v>
      </c>
      <c r="K10" s="4">
        <v>16.64</v>
      </c>
      <c r="L10" s="4">
        <v>0.55000000000000004</v>
      </c>
      <c r="M10" s="4">
        <v>4.8</v>
      </c>
      <c r="N10" s="4">
        <v>1.623</v>
      </c>
      <c r="O10" s="4">
        <v>0.66700000000000004</v>
      </c>
      <c r="P10" s="4">
        <v>99</v>
      </c>
      <c r="Q10" s="4">
        <v>14.66</v>
      </c>
      <c r="R10" s="4">
        <v>0.13</v>
      </c>
      <c r="S10" s="4">
        <v>0.74</v>
      </c>
      <c r="T10" s="4">
        <v>0.40699999999999997</v>
      </c>
      <c r="U10" s="4">
        <v>0.74</v>
      </c>
      <c r="V10" s="4">
        <v>0.40699999999999997</v>
      </c>
      <c r="W10" s="3" t="s">
        <v>12</v>
      </c>
      <c r="X10" s="4">
        <v>0.73</v>
      </c>
      <c r="Y10" s="4">
        <v>5</v>
      </c>
      <c r="Z10" s="4">
        <v>1.9370000000000001</v>
      </c>
      <c r="AA10" s="4">
        <v>0.19</v>
      </c>
      <c r="AB10" s="4">
        <v>2.2000000000000002</v>
      </c>
      <c r="AC10" s="4">
        <v>0.94399999999999995</v>
      </c>
      <c r="AD10" s="4">
        <v>0.94</v>
      </c>
      <c r="AE10" s="4">
        <v>7.9</v>
      </c>
      <c r="AF10" s="4">
        <v>2.9769999999999999</v>
      </c>
      <c r="AG10" s="4">
        <v>0.24199999999999999</v>
      </c>
      <c r="AH10" s="3">
        <v>0.24199999999999999</v>
      </c>
      <c r="AI10" s="5">
        <v>0.24199999999999999</v>
      </c>
      <c r="AJ10" s="4">
        <v>0.14399999999999999</v>
      </c>
      <c r="AK10" s="4">
        <v>0.16</v>
      </c>
      <c r="AL10" s="4">
        <v>0.152</v>
      </c>
      <c r="AM10" s="4">
        <v>0</v>
      </c>
      <c r="AN10" s="4">
        <v>1E-3</v>
      </c>
      <c r="AO10" s="4">
        <v>0.24</v>
      </c>
    </row>
    <row r="11" spans="1:41" x14ac:dyDescent="0.3">
      <c r="A11" s="1" t="s">
        <v>15</v>
      </c>
      <c r="B11" s="1" t="s">
        <v>71</v>
      </c>
      <c r="C11" s="4">
        <v>0.54</v>
      </c>
      <c r="D11" s="4">
        <v>11</v>
      </c>
      <c r="E11" s="4">
        <v>3.327</v>
      </c>
      <c r="F11" s="4">
        <v>5.2</v>
      </c>
      <c r="G11" s="4">
        <v>15.48</v>
      </c>
      <c r="H11" s="4">
        <v>8.9550000000000001</v>
      </c>
      <c r="I11" s="4">
        <v>21</v>
      </c>
      <c r="J11" s="4">
        <v>26.69</v>
      </c>
      <c r="K11" s="4">
        <v>24.35</v>
      </c>
      <c r="L11" s="4">
        <v>0.18</v>
      </c>
      <c r="M11" s="4">
        <v>1.4</v>
      </c>
      <c r="N11" s="4">
        <v>0.73299999999999998</v>
      </c>
      <c r="O11" s="4">
        <v>3.9</v>
      </c>
      <c r="P11" s="4">
        <v>860</v>
      </c>
      <c r="Q11" s="4">
        <v>127.8</v>
      </c>
      <c r="R11" s="4">
        <v>1.242</v>
      </c>
      <c r="S11" s="4">
        <v>7.7</v>
      </c>
      <c r="T11" s="4">
        <v>4.7309999999999999</v>
      </c>
      <c r="U11" s="4">
        <v>7.7</v>
      </c>
      <c r="V11" s="4">
        <v>4.7309999999999999</v>
      </c>
      <c r="W11" s="3" t="s">
        <v>15</v>
      </c>
      <c r="X11" s="4">
        <v>0.21</v>
      </c>
      <c r="Y11" s="4">
        <v>2.5</v>
      </c>
      <c r="Z11" s="4">
        <v>0.76100000000000001</v>
      </c>
      <c r="AA11" s="4">
        <v>0.57499999999999996</v>
      </c>
      <c r="AB11" s="4">
        <v>40</v>
      </c>
      <c r="AC11" s="4">
        <v>8.6340000000000003</v>
      </c>
      <c r="AD11" s="4">
        <v>8.6999999999999994E-2</v>
      </c>
      <c r="AE11" s="4">
        <v>2.9</v>
      </c>
      <c r="AF11" s="4">
        <v>0.98599999999999999</v>
      </c>
      <c r="AG11" s="4">
        <v>0.60499999999999998</v>
      </c>
      <c r="AH11" s="3">
        <v>0.60499999999999998</v>
      </c>
      <c r="AI11" s="5">
        <v>0.60499999999999998</v>
      </c>
      <c r="AJ11" s="4">
        <v>0.39100000000000001</v>
      </c>
      <c r="AK11" s="4">
        <v>0.53</v>
      </c>
      <c r="AL11" s="4">
        <v>0.46</v>
      </c>
      <c r="AM11" s="4">
        <v>2.4E-2</v>
      </c>
      <c r="AN11" s="4">
        <v>9.6</v>
      </c>
      <c r="AO11" s="4">
        <v>1.4</v>
      </c>
    </row>
    <row r="12" spans="1:41" x14ac:dyDescent="0.3">
      <c r="A12" s="1" t="s">
        <v>33</v>
      </c>
      <c r="B12" s="1" t="s">
        <v>71</v>
      </c>
      <c r="C12" s="4">
        <v>15</v>
      </c>
      <c r="D12" s="4">
        <v>92.5</v>
      </c>
      <c r="E12" s="4">
        <v>40.93</v>
      </c>
      <c r="F12" s="4">
        <v>42.71</v>
      </c>
      <c r="G12" s="4">
        <v>94.5</v>
      </c>
      <c r="H12" s="4">
        <v>58.8</v>
      </c>
      <c r="I12" s="4">
        <v>108.3</v>
      </c>
      <c r="J12" s="4">
        <v>130</v>
      </c>
      <c r="K12" s="4">
        <v>122.2</v>
      </c>
      <c r="L12" s="4">
        <v>18</v>
      </c>
      <c r="M12" s="4">
        <v>120</v>
      </c>
      <c r="N12" s="4">
        <v>44.57</v>
      </c>
      <c r="O12" s="4">
        <v>2.5</v>
      </c>
      <c r="P12" s="4">
        <v>320</v>
      </c>
      <c r="Q12" s="4">
        <v>49.4</v>
      </c>
      <c r="R12" s="4">
        <v>0.77900000000000003</v>
      </c>
      <c r="S12" s="4">
        <v>1.8</v>
      </c>
      <c r="T12" s="4">
        <v>1.2390000000000001</v>
      </c>
      <c r="U12" s="4">
        <v>1.8</v>
      </c>
      <c r="V12" s="4">
        <v>1.2390000000000001</v>
      </c>
      <c r="W12" s="3" t="s">
        <v>33</v>
      </c>
      <c r="X12" s="4">
        <v>22</v>
      </c>
      <c r="Y12" s="4">
        <v>120</v>
      </c>
      <c r="Z12" s="4">
        <v>50.43</v>
      </c>
      <c r="AA12" s="4">
        <v>1.22</v>
      </c>
      <c r="AB12" s="4">
        <v>12.5</v>
      </c>
      <c r="AC12" s="4">
        <v>7.7880000000000003</v>
      </c>
      <c r="AD12" s="4">
        <v>23</v>
      </c>
      <c r="AE12" s="4">
        <v>140</v>
      </c>
      <c r="AF12" s="4">
        <v>57.5</v>
      </c>
      <c r="AG12" s="4">
        <v>1.472</v>
      </c>
      <c r="AH12" s="3">
        <v>1.472</v>
      </c>
      <c r="AI12" s="5">
        <v>1.472</v>
      </c>
      <c r="AJ12" s="4">
        <v>0.52500000000000002</v>
      </c>
      <c r="AK12" s="4">
        <v>0.64500000000000002</v>
      </c>
      <c r="AL12" s="4">
        <v>0.58499999999999996</v>
      </c>
      <c r="AM12" s="4">
        <v>2E-3</v>
      </c>
      <c r="AN12" s="4">
        <v>4.7E-2</v>
      </c>
      <c r="AO12" s="4">
        <v>7.15</v>
      </c>
    </row>
    <row r="13" spans="1:41" x14ac:dyDescent="0.3">
      <c r="A13" s="1" t="s">
        <v>38</v>
      </c>
      <c r="B13" s="1" t="s">
        <v>71</v>
      </c>
      <c r="C13" s="4">
        <v>0.36</v>
      </c>
      <c r="D13" s="4">
        <v>2.1</v>
      </c>
      <c r="E13" s="4">
        <v>0.93</v>
      </c>
      <c r="F13" s="4">
        <v>1.1479999999999999</v>
      </c>
      <c r="G13" s="4">
        <v>2.5499999999999998</v>
      </c>
      <c r="H13" s="4">
        <v>1.724</v>
      </c>
      <c r="I13" s="4">
        <v>2.5739999999999998</v>
      </c>
      <c r="J13" s="4">
        <v>3.347</v>
      </c>
      <c r="K13" s="4">
        <v>3.0409999999999999</v>
      </c>
      <c r="L13" s="4">
        <v>0.12</v>
      </c>
      <c r="M13" s="4">
        <v>0.97</v>
      </c>
      <c r="N13" s="4">
        <v>0.36</v>
      </c>
      <c r="O13" s="4">
        <v>0.16900000000000001</v>
      </c>
      <c r="P13" s="4">
        <v>15</v>
      </c>
      <c r="Q13" s="4">
        <v>3.7269999999999999</v>
      </c>
      <c r="R13" s="4">
        <v>0.155</v>
      </c>
      <c r="S13" s="4">
        <v>0.24399999999999999</v>
      </c>
      <c r="T13" s="4">
        <v>0.19800000000000001</v>
      </c>
      <c r="U13" s="4">
        <v>0.24399999999999999</v>
      </c>
      <c r="V13" s="4">
        <v>0.19800000000000001</v>
      </c>
      <c r="W13" s="3" t="s">
        <v>38</v>
      </c>
      <c r="X13" s="4">
        <v>0.13</v>
      </c>
      <c r="Y13" s="4">
        <v>0.9</v>
      </c>
      <c r="Z13" s="4">
        <v>0.39</v>
      </c>
      <c r="AA13" s="4">
        <v>0.17100000000000001</v>
      </c>
      <c r="AB13" s="4">
        <v>3.35</v>
      </c>
      <c r="AC13" s="4">
        <v>1.196</v>
      </c>
      <c r="AD13" s="4">
        <v>0.21</v>
      </c>
      <c r="AE13" s="4">
        <v>1.4</v>
      </c>
      <c r="AF13" s="4">
        <v>0.61299999999999999</v>
      </c>
      <c r="AG13" s="4">
        <v>8.2000000000000003E-2</v>
      </c>
      <c r="AH13" s="3">
        <v>8.2000000000000003E-2</v>
      </c>
      <c r="AI13" s="5">
        <v>8.2000000000000003E-2</v>
      </c>
      <c r="AJ13" s="4">
        <v>-0.123</v>
      </c>
      <c r="AK13" s="4">
        <v>5.8999999999999997E-2</v>
      </c>
      <c r="AL13" s="4">
        <v>-3.2000000000000001E-2</v>
      </c>
      <c r="AM13" s="4">
        <v>0.11799999999999999</v>
      </c>
      <c r="AN13" s="4">
        <v>1.7000000000000001E-2</v>
      </c>
      <c r="AO13" s="4">
        <v>7.3</v>
      </c>
    </row>
  </sheetData>
  <mergeCells count="17">
    <mergeCell ref="AG2:AI2"/>
    <mergeCell ref="AJ2:AL2"/>
    <mergeCell ref="R2:T2"/>
    <mergeCell ref="U2:W2"/>
    <mergeCell ref="X2:Z2"/>
    <mergeCell ref="AA2:AC2"/>
    <mergeCell ref="AD2:AF2"/>
    <mergeCell ref="C2:E2"/>
    <mergeCell ref="F2:H2"/>
    <mergeCell ref="I2:K2"/>
    <mergeCell ref="L2:N2"/>
    <mergeCell ref="O2:Q2"/>
    <mergeCell ref="C1:K1"/>
    <mergeCell ref="L1:T1"/>
    <mergeCell ref="U1:AC1"/>
    <mergeCell ref="AD1:AL1"/>
    <mergeCell ref="AM1:AO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BE7FD-1DDA-49EC-908E-D8ACD3D307F9}">
  <dimension ref="A2:BT116"/>
  <sheetViews>
    <sheetView zoomScale="55" zoomScaleNormal="55" workbookViewId="0">
      <selection activeCell="I10" sqref="I10"/>
    </sheetView>
  </sheetViews>
  <sheetFormatPr defaultRowHeight="14" x14ac:dyDescent="0.3"/>
  <cols>
    <col min="1" max="1" width="17" style="2" bestFit="1" customWidth="1"/>
    <col min="2" max="2" width="12.54296875" style="2" bestFit="1" customWidth="1"/>
    <col min="3" max="3" width="8.81640625" style="2" bestFit="1" customWidth="1"/>
    <col min="4" max="6" width="12.81640625" style="2" bestFit="1" customWidth="1"/>
    <col min="7" max="10" width="12.08984375" style="2" bestFit="1" customWidth="1"/>
    <col min="11" max="11" width="8.81640625" style="2" bestFit="1" customWidth="1"/>
    <col min="12" max="12" width="12.7265625" style="2" bestFit="1" customWidth="1"/>
    <col min="13" max="14" width="8.81640625" style="2" bestFit="1" customWidth="1"/>
    <col min="15" max="15" width="9.1796875" style="2" bestFit="1" customWidth="1"/>
    <col min="16" max="21" width="8.81640625" style="2" bestFit="1" customWidth="1"/>
    <col min="22" max="22" width="12.08984375" style="2" bestFit="1" customWidth="1"/>
    <col min="23" max="23" width="8.81640625" style="2" bestFit="1" customWidth="1"/>
    <col min="24" max="24" width="9.1796875" style="2" bestFit="1" customWidth="1"/>
    <col min="25" max="25" width="12.7265625" style="2" bestFit="1" customWidth="1"/>
    <col min="26" max="26" width="12.08984375" style="2" bestFit="1" customWidth="1"/>
    <col min="27" max="28" width="8.81640625" style="2" bestFit="1" customWidth="1"/>
    <col min="29" max="29" width="12.08984375" style="2" bestFit="1" customWidth="1"/>
    <col min="30" max="32" width="8.81640625" style="2" bestFit="1" customWidth="1"/>
    <col min="33" max="33" width="12.453125" style="2" bestFit="1" customWidth="1"/>
    <col min="34" max="37" width="8.81640625" style="2" bestFit="1" customWidth="1"/>
    <col min="38" max="38" width="12.7265625" style="2" bestFit="1" customWidth="1"/>
    <col min="39" max="39" width="8.81640625" style="2" bestFit="1" customWidth="1"/>
    <col min="40" max="40" width="14.7265625" style="2" bestFit="1" customWidth="1"/>
    <col min="41" max="41" width="11.7265625" style="2" bestFit="1" customWidth="1"/>
    <col min="42" max="43" width="8.81640625" style="2" bestFit="1" customWidth="1"/>
    <col min="44" max="44" width="12.7265625" style="2" bestFit="1" customWidth="1"/>
    <col min="45" max="45" width="8.81640625" style="2" bestFit="1" customWidth="1"/>
    <col min="46" max="46" width="11.81640625" style="2" bestFit="1" customWidth="1"/>
    <col min="47" max="47" width="8.81640625" style="2" bestFit="1" customWidth="1"/>
    <col min="48" max="48" width="12.7265625" style="2" bestFit="1" customWidth="1"/>
    <col min="49" max="49" width="11.453125" style="2" bestFit="1" customWidth="1"/>
    <col min="50" max="51" width="12.08984375" style="2" bestFit="1" customWidth="1"/>
    <col min="52" max="56" width="8.81640625" style="2" bestFit="1" customWidth="1"/>
    <col min="57" max="57" width="12.7265625" style="2" bestFit="1" customWidth="1"/>
    <col min="58" max="58" width="8.81640625" style="2" bestFit="1" customWidth="1"/>
    <col min="59" max="59" width="12.08984375" style="2" bestFit="1" customWidth="1"/>
    <col min="60" max="63" width="8.81640625" style="2" bestFit="1" customWidth="1"/>
    <col min="64" max="64" width="10.81640625" style="2" bestFit="1" customWidth="1"/>
    <col min="65" max="67" width="8.81640625" style="2" bestFit="1" customWidth="1"/>
    <col min="68" max="68" width="12.7265625" style="2" bestFit="1" customWidth="1"/>
    <col min="69" max="72" width="8.81640625" style="2" bestFit="1" customWidth="1"/>
    <col min="73" max="16384" width="8.7265625" style="2"/>
  </cols>
  <sheetData>
    <row r="2" spans="1:72" x14ac:dyDescent="0.3">
      <c r="A2" s="41" t="s">
        <v>162</v>
      </c>
      <c r="B2" s="6" t="s">
        <v>0</v>
      </c>
      <c r="C2" s="6" t="s">
        <v>1</v>
      </c>
      <c r="D2" s="6" t="s">
        <v>2</v>
      </c>
      <c r="E2" s="6" t="s">
        <v>3</v>
      </c>
      <c r="F2" s="6" t="s">
        <v>4</v>
      </c>
      <c r="G2" s="6" t="s">
        <v>5</v>
      </c>
      <c r="H2" s="6" t="s">
        <v>6</v>
      </c>
      <c r="I2" s="6" t="s">
        <v>7</v>
      </c>
      <c r="J2" s="6" t="s">
        <v>8</v>
      </c>
      <c r="K2" s="6" t="s">
        <v>9</v>
      </c>
      <c r="L2" s="6" t="s">
        <v>10</v>
      </c>
      <c r="M2" s="6" t="s">
        <v>11</v>
      </c>
      <c r="N2" s="6" t="s">
        <v>12</v>
      </c>
      <c r="O2" s="6" t="s">
        <v>13</v>
      </c>
      <c r="P2" s="6" t="s">
        <v>14</v>
      </c>
      <c r="Q2" s="6" t="s">
        <v>15</v>
      </c>
      <c r="R2" s="6" t="s">
        <v>16</v>
      </c>
      <c r="S2" s="6" t="s">
        <v>17</v>
      </c>
      <c r="T2" s="6" t="s">
        <v>18</v>
      </c>
      <c r="U2" s="6" t="s">
        <v>19</v>
      </c>
      <c r="V2" s="6" t="s">
        <v>20</v>
      </c>
      <c r="W2" s="6" t="s">
        <v>21</v>
      </c>
      <c r="X2" s="6" t="s">
        <v>22</v>
      </c>
      <c r="Y2" s="6" t="s">
        <v>23</v>
      </c>
      <c r="Z2" s="6" t="s">
        <v>24</v>
      </c>
      <c r="AA2" s="6" t="s">
        <v>25</v>
      </c>
      <c r="AB2" s="6" t="s">
        <v>26</v>
      </c>
      <c r="AC2" s="6" t="s">
        <v>27</v>
      </c>
      <c r="AD2" s="6" t="s">
        <v>28</v>
      </c>
      <c r="AE2" s="6" t="s">
        <v>29</v>
      </c>
      <c r="AF2" s="6" t="s">
        <v>30</v>
      </c>
      <c r="AG2" s="6" t="s">
        <v>31</v>
      </c>
      <c r="AH2" s="6" t="s">
        <v>32</v>
      </c>
      <c r="AI2" s="6" t="s">
        <v>33</v>
      </c>
      <c r="AJ2" s="6" t="s">
        <v>34</v>
      </c>
      <c r="AK2" s="6" t="s">
        <v>35</v>
      </c>
      <c r="AL2" s="6" t="s">
        <v>36</v>
      </c>
      <c r="AM2" s="6" t="s">
        <v>37</v>
      </c>
      <c r="AN2" s="6" t="s">
        <v>38</v>
      </c>
      <c r="AO2" s="6" t="s">
        <v>39</v>
      </c>
      <c r="AP2" s="6" t="s">
        <v>40</v>
      </c>
      <c r="AQ2" s="6" t="s">
        <v>41</v>
      </c>
      <c r="AR2" s="6" t="s">
        <v>42</v>
      </c>
      <c r="AS2" s="6" t="s">
        <v>43</v>
      </c>
      <c r="AT2" s="6" t="s">
        <v>44</v>
      </c>
      <c r="AU2" s="6" t="s">
        <v>45</v>
      </c>
      <c r="AV2" s="6" t="s">
        <v>46</v>
      </c>
      <c r="AW2" s="6" t="s">
        <v>47</v>
      </c>
      <c r="AX2" s="6" t="s">
        <v>48</v>
      </c>
      <c r="AY2" s="6" t="s">
        <v>49</v>
      </c>
      <c r="AZ2" s="6" t="s">
        <v>50</v>
      </c>
      <c r="BA2" s="6" t="s">
        <v>51</v>
      </c>
      <c r="BB2" s="6" t="s">
        <v>52</v>
      </c>
      <c r="BC2" s="6" t="s">
        <v>53</v>
      </c>
      <c r="BD2" s="6" t="s">
        <v>54</v>
      </c>
      <c r="BE2" s="6" t="s">
        <v>55</v>
      </c>
      <c r="BF2" s="6" t="s">
        <v>56</v>
      </c>
      <c r="BG2" s="6" t="s">
        <v>57</v>
      </c>
      <c r="BH2" s="6" t="s">
        <v>58</v>
      </c>
      <c r="BI2" s="6" t="s">
        <v>59</v>
      </c>
      <c r="BJ2" s="6" t="s">
        <v>60</v>
      </c>
      <c r="BK2" s="6" t="s">
        <v>61</v>
      </c>
      <c r="BL2" s="6" t="s">
        <v>62</v>
      </c>
      <c r="BM2" s="6" t="s">
        <v>63</v>
      </c>
      <c r="BN2" s="6" t="s">
        <v>64</v>
      </c>
      <c r="BO2" s="6" t="s">
        <v>65</v>
      </c>
      <c r="BP2" s="6" t="s">
        <v>66</v>
      </c>
      <c r="BQ2" s="6" t="s">
        <v>67</v>
      </c>
      <c r="BR2" s="6" t="s">
        <v>68</v>
      </c>
      <c r="BS2" s="6" t="s">
        <v>69</v>
      </c>
      <c r="BT2" s="6" t="s">
        <v>70</v>
      </c>
    </row>
    <row r="3" spans="1:72" x14ac:dyDescent="0.3">
      <c r="A3" s="11" t="s">
        <v>86</v>
      </c>
      <c r="B3" s="2" t="s">
        <v>83</v>
      </c>
      <c r="C3" s="2" t="s">
        <v>83</v>
      </c>
      <c r="D3" s="2" t="s">
        <v>83</v>
      </c>
      <c r="E3" s="2" t="s">
        <v>83</v>
      </c>
      <c r="F3" s="2" t="s">
        <v>83</v>
      </c>
      <c r="G3" s="2" t="s">
        <v>83</v>
      </c>
      <c r="H3" s="2" t="s">
        <v>83</v>
      </c>
      <c r="I3" s="2" t="s">
        <v>83</v>
      </c>
      <c r="J3" s="2" t="s">
        <v>83</v>
      </c>
      <c r="K3" s="2" t="s">
        <v>83</v>
      </c>
      <c r="L3" s="2" t="s">
        <v>83</v>
      </c>
      <c r="M3" s="2" t="s">
        <v>83</v>
      </c>
      <c r="N3" s="2" t="s">
        <v>83</v>
      </c>
      <c r="O3" s="2" t="s">
        <v>83</v>
      </c>
      <c r="P3" s="2" t="s">
        <v>83</v>
      </c>
      <c r="Q3" s="2" t="s">
        <v>83</v>
      </c>
      <c r="R3" s="2" t="s">
        <v>83</v>
      </c>
      <c r="S3" s="2" t="s">
        <v>83</v>
      </c>
      <c r="T3" s="2" t="s">
        <v>83</v>
      </c>
      <c r="U3" s="2" t="s">
        <v>83</v>
      </c>
      <c r="V3" s="2" t="s">
        <v>83</v>
      </c>
      <c r="W3" s="2" t="s">
        <v>83</v>
      </c>
      <c r="X3" s="2" t="s">
        <v>83</v>
      </c>
      <c r="Y3" s="2" t="s">
        <v>83</v>
      </c>
      <c r="Z3" s="2" t="s">
        <v>83</v>
      </c>
      <c r="AA3" s="2" t="s">
        <v>83</v>
      </c>
      <c r="AB3" s="2" t="s">
        <v>83</v>
      </c>
      <c r="AC3" s="2" t="s">
        <v>83</v>
      </c>
      <c r="AD3" s="2" t="s">
        <v>83</v>
      </c>
      <c r="AE3" s="2" t="s">
        <v>83</v>
      </c>
      <c r="AF3" s="2" t="s">
        <v>83</v>
      </c>
      <c r="AG3" s="2" t="s">
        <v>83</v>
      </c>
      <c r="AH3" s="2" t="s">
        <v>83</v>
      </c>
      <c r="AI3" s="2" t="s">
        <v>83</v>
      </c>
      <c r="AJ3" s="2" t="s">
        <v>83</v>
      </c>
      <c r="AK3" s="2" t="s">
        <v>83</v>
      </c>
      <c r="AL3" s="2" t="s">
        <v>83</v>
      </c>
      <c r="AM3" s="2" t="s">
        <v>83</v>
      </c>
      <c r="AN3" s="2" t="s">
        <v>83</v>
      </c>
      <c r="AO3" s="2" t="s">
        <v>83</v>
      </c>
      <c r="AP3" s="2" t="s">
        <v>83</v>
      </c>
      <c r="AQ3" s="2" t="s">
        <v>83</v>
      </c>
      <c r="AR3" s="2" t="s">
        <v>83</v>
      </c>
      <c r="AS3" s="2" t="s">
        <v>83</v>
      </c>
      <c r="AT3" s="2" t="s">
        <v>83</v>
      </c>
      <c r="AU3" s="2" t="s">
        <v>83</v>
      </c>
      <c r="AV3" s="2" t="s">
        <v>83</v>
      </c>
      <c r="AW3" s="2" t="s">
        <v>83</v>
      </c>
      <c r="AX3" s="2" t="s">
        <v>83</v>
      </c>
      <c r="AY3" s="2" t="s">
        <v>83</v>
      </c>
      <c r="AZ3" s="2" t="s">
        <v>83</v>
      </c>
      <c r="BA3" s="2" t="s">
        <v>83</v>
      </c>
      <c r="BB3" s="2" t="s">
        <v>83</v>
      </c>
      <c r="BC3" s="2" t="s">
        <v>83</v>
      </c>
      <c r="BD3" s="2" t="s">
        <v>83</v>
      </c>
      <c r="BE3" s="2" t="s">
        <v>83</v>
      </c>
      <c r="BF3" s="2" t="s">
        <v>83</v>
      </c>
      <c r="BG3" s="2" t="s">
        <v>83</v>
      </c>
      <c r="BH3" s="2" t="s">
        <v>83</v>
      </c>
      <c r="BI3" s="2" t="s">
        <v>83</v>
      </c>
      <c r="BJ3" s="2" t="s">
        <v>83</v>
      </c>
      <c r="BK3" s="2" t="s">
        <v>83</v>
      </c>
      <c r="BL3" s="2" t="s">
        <v>83</v>
      </c>
      <c r="BM3" s="2" t="s">
        <v>83</v>
      </c>
      <c r="BN3" s="2" t="s">
        <v>83</v>
      </c>
      <c r="BO3" s="2" t="s">
        <v>83</v>
      </c>
      <c r="BP3" s="2" t="s">
        <v>83</v>
      </c>
      <c r="BQ3" s="2" t="s">
        <v>83</v>
      </c>
      <c r="BR3" s="2" t="s">
        <v>83</v>
      </c>
      <c r="BS3" s="2" t="s">
        <v>83</v>
      </c>
      <c r="BT3" s="2" t="s">
        <v>83</v>
      </c>
    </row>
    <row r="4" spans="1:72" x14ac:dyDescent="0.3">
      <c r="A4" s="9">
        <v>0</v>
      </c>
      <c r="B4" s="2">
        <f>'Leachate chemistry'!$B$5*'Leachate chemistry'!C5*0.000001</f>
        <v>2.4999999999999999E-7</v>
      </c>
      <c r="C4" s="2">
        <f>'Leachate chemistry'!$B$5*'Leachate chemistry'!D5*0.000001</f>
        <v>1E-3</v>
      </c>
      <c r="D4" s="2">
        <f>'Leachate chemistry'!$B$5*'Leachate chemistry'!E5*0.000001</f>
        <v>5.7499999999999995E-5</v>
      </c>
      <c r="E4" s="2">
        <f>'Leachate chemistry'!$B$5*'Leachate chemistry'!F5*0.000001</f>
        <v>4.9999999999999996E-5</v>
      </c>
      <c r="F4" s="2">
        <f>'Leachate chemistry'!$B$5*'Leachate chemistry'!G5*0.000001</f>
        <v>4.2499999999999994E-3</v>
      </c>
      <c r="G4" s="2">
        <f>'Leachate chemistry'!$B$5*'Leachate chemistry'!H5*0.000001</f>
        <v>1.3749999999999999E-3</v>
      </c>
      <c r="H4" s="2">
        <f>'Leachate chemistry'!$B$5*'Leachate chemistry'!I5*0.000001</f>
        <v>2.2749999999999997E-5</v>
      </c>
      <c r="I4" s="2">
        <f>'Leachate chemistry'!$B$5*'Leachate chemistry'!J5*0.000001</f>
        <v>1.3750000000000001E-7</v>
      </c>
      <c r="J4" s="2" t="e">
        <f>'Leachate chemistry'!$B$5*'Leachate chemistry'!K5*0.000001</f>
        <v>#VALUE!</v>
      </c>
      <c r="K4" s="2">
        <f>'Leachate chemistry'!$B$5*'Leachate chemistry'!L5*0.000001</f>
        <v>1.1499999999999999</v>
      </c>
      <c r="L4" s="2">
        <f>'Leachate chemistry'!$B$5*'Leachate chemistry'!M5*0.000001</f>
        <v>2.7499999999999999E-6</v>
      </c>
      <c r="M4" s="2">
        <f>'Leachate chemistry'!$B$5*'Leachate chemistry'!N5*0.000001</f>
        <v>6.4999999999999996E-6</v>
      </c>
      <c r="N4" s="2">
        <f>'Leachate chemistry'!$B$5*'Leachate chemistry'!O5*0.000001</f>
        <v>6.2500000000000001E-4</v>
      </c>
      <c r="O4" s="2" t="e">
        <f>'Leachate chemistry'!$B$5*'Leachate chemistry'!P5*0.000001</f>
        <v>#VALUE!</v>
      </c>
      <c r="P4" s="2">
        <f>'Leachate chemistry'!$B$5*'Leachate chemistry'!Q5*0.000001</f>
        <v>7.9999999999999993E-5</v>
      </c>
      <c r="Q4" s="2">
        <f>'Leachate chemistry'!$B$5*'Leachate chemistry'!R5*0.000001</f>
        <v>6.2500000000000001E-5</v>
      </c>
      <c r="R4" s="2">
        <f>'Leachate chemistry'!$B$5*'Leachate chemistry'!S5*0.000001</f>
        <v>5.5000000000000003E-7</v>
      </c>
      <c r="S4" s="2">
        <f>'Leachate chemistry'!$B$5*'Leachate chemistry'!T5*0.000001</f>
        <v>6.5000000000000002E-7</v>
      </c>
      <c r="T4" s="2">
        <f>'Leachate chemistry'!$B$5*'Leachate chemistry'!U5*0.000001</f>
        <v>3.2500000000000001E-7</v>
      </c>
      <c r="U4" s="2">
        <f>'Leachate chemistry'!$B$5*'Leachate chemistry'!V5*0.000001</f>
        <v>1.975E-4</v>
      </c>
      <c r="V4" s="2">
        <f>'Leachate chemistry'!$B$5*'Leachate chemistry'!W5*0.000001</f>
        <v>3.4999999999999998E-7</v>
      </c>
      <c r="W4" s="2">
        <f>'Leachate chemistry'!$B$5*'Leachate chemistry'!X5*0.000001</f>
        <v>5.2499999999999995E-7</v>
      </c>
      <c r="X4" s="2" t="e">
        <f>'Leachate chemistry'!$B$5*'Leachate chemistry'!Y5*0.000001</f>
        <v>#VALUE!</v>
      </c>
      <c r="Y4" s="2">
        <f>'Leachate chemistry'!$B$5*'Leachate chemistry'!Z5*0.000001</f>
        <v>2.3749999999999998E-8</v>
      </c>
      <c r="Z4" s="2">
        <f>'Leachate chemistry'!$B$5*'Leachate chemistry'!AA5*0.000001</f>
        <v>1.8249999999999999E-6</v>
      </c>
      <c r="AA4" s="2">
        <f>'Leachate chemistry'!$B$5*'Leachate chemistry'!AB5*0.000001</f>
        <v>1.0999999999999999E-7</v>
      </c>
      <c r="AB4" s="2">
        <f>'Leachate chemistry'!$B$5*'Leachate chemistry'!AC5*0.000001</f>
        <v>7.4999999999999993E-5</v>
      </c>
      <c r="AC4" s="2">
        <f>'Leachate chemistry'!$B$5*'Leachate chemistry'!AD5*0.000001</f>
        <v>1.825E-7</v>
      </c>
      <c r="AD4" s="2">
        <f>'Leachate chemistry'!$B$5*'Leachate chemistry'!AE5*0.000001</f>
        <v>0.77499999999999991</v>
      </c>
      <c r="AE4" s="2">
        <f>'Leachate chemistry'!$B$5*'Leachate chemistry'!AF5*0.000001</f>
        <v>3.4999999999999999E-6</v>
      </c>
      <c r="AF4" s="2">
        <f>'Leachate chemistry'!$B$5*'Leachate chemistry'!AG5*0.000001</f>
        <v>2.4249999999999999E-4</v>
      </c>
      <c r="AG4" s="2">
        <f>'Leachate chemistry'!$B$5*'Leachate chemistry'!AH5*0.000001</f>
        <v>1.15E-7</v>
      </c>
      <c r="AH4" s="2">
        <f>'Leachate chemistry'!$B$5*'Leachate chemistry'!AI5*0.000001</f>
        <v>0.47499999999999998</v>
      </c>
      <c r="AI4" s="2">
        <f>'Leachate chemistry'!$B$5*'Leachate chemistry'!AJ5*0.000001</f>
        <v>1.0499999999999999E-2</v>
      </c>
      <c r="AJ4" s="2">
        <f>'Leachate chemistry'!$B$5*'Leachate chemistry'!AK5*0.000001</f>
        <v>9.7499999999999998E-6</v>
      </c>
      <c r="AK4" s="2">
        <f>'Leachate chemistry'!$B$5*'Leachate chemistry'!AL5*0.000001</f>
        <v>0.25</v>
      </c>
      <c r="AL4" s="2">
        <f>'Leachate chemistry'!$B$5*'Leachate chemistry'!AM5*0.000001</f>
        <v>9.7499999999999996E-9</v>
      </c>
      <c r="AM4" s="2">
        <f>'Leachate chemistry'!$B$5*'Leachate chemistry'!AN5*0.000001</f>
        <v>3.2499999999999998E-6</v>
      </c>
      <c r="AN4" s="2">
        <f>'Leachate chemistry'!$B$5*'Leachate chemistry'!AO5*0.000001</f>
        <v>1.4749999999999998E-4</v>
      </c>
      <c r="AO4" s="2">
        <f>'Leachate chemistry'!$B$5*'Leachate chemistry'!AP5*0.000001</f>
        <v>0</v>
      </c>
      <c r="AP4" s="2">
        <f>'Leachate chemistry'!$B$5*'Leachate chemistry'!AQ5*0.000001</f>
        <v>4.75E-4</v>
      </c>
      <c r="AQ4" s="2">
        <f>'Leachate chemistry'!$B$5*'Leachate chemistry'!AR5*0.000001</f>
        <v>4.9999999999999996E-6</v>
      </c>
      <c r="AR4" s="2">
        <f>'Leachate chemistry'!$B$5*'Leachate chemistry'!AS5*0.000001</f>
        <v>1.8000000000000002E-7</v>
      </c>
      <c r="AS4" s="2">
        <f>'Leachate chemistry'!$B$5*'Leachate chemistry'!AT5*0.000001</f>
        <v>8.2499999999999994E-7</v>
      </c>
      <c r="AT4" s="2">
        <f>'Leachate chemistry'!$B$5*'Leachate chemistry'!AU5*0.000001</f>
        <v>1.2750000000000001E-6</v>
      </c>
      <c r="AU4" s="2">
        <f>'Leachate chemistry'!$B$5*'Leachate chemistry'!AV5*0.000001</f>
        <v>9.5E-4</v>
      </c>
      <c r="AV4" s="2">
        <f>'Leachate chemistry'!$B$5*'Leachate chemistry'!AW5*0.000001</f>
        <v>2.4999999999999999E-7</v>
      </c>
      <c r="AW4" s="2">
        <f>'Leachate chemistry'!$B$5*'Leachate chemistry'!AX5*0.000001</f>
        <v>0</v>
      </c>
      <c r="AX4" s="2">
        <f>'Leachate chemistry'!$B$5*'Leachate chemistry'!AY5*0.000001</f>
        <v>0</v>
      </c>
      <c r="AY4" s="2">
        <f>'Leachate chemistry'!$B$5*'Leachate chemistry'!AZ5*0.000001</f>
        <v>1.9249999999999998</v>
      </c>
      <c r="AZ4" s="2">
        <f>'Leachate chemistry'!$B$5*'Leachate chemistry'!BA5*0.000001</f>
        <v>2.05E-4</v>
      </c>
      <c r="BA4" s="2">
        <f>'Leachate chemistry'!$B$5*'Leachate chemistry'!BB5*0.000001</f>
        <v>9.9999999999999995E-7</v>
      </c>
      <c r="BB4" s="2">
        <f>'Leachate chemistry'!$B$5*'Leachate chemistry'!BC5*0.000001</f>
        <v>6.2500000000000001E-5</v>
      </c>
      <c r="BC4" s="2">
        <f>'Leachate chemistry'!$B$5*'Leachate chemistry'!BD5*0.000001</f>
        <v>1.0249999999999999</v>
      </c>
      <c r="BD4" s="2">
        <f>'Leachate chemistry'!$B$5*'Leachate chemistry'!BE5*0.000001</f>
        <v>2.3499999999999997E-7</v>
      </c>
      <c r="BE4" s="2">
        <f>'Leachate chemistry'!$B$5*'Leachate chemistry'!BF5*0.000001</f>
        <v>3.2499999999999997E-5</v>
      </c>
      <c r="BF4" s="2">
        <f>'Leachate chemistry'!$B$5*'Leachate chemistry'!BG5*0.000001</f>
        <v>4.7499999999999999E-3</v>
      </c>
      <c r="BG4" s="2">
        <f>'Leachate chemistry'!$B$5*'Leachate chemistry'!BH5*0.000001</f>
        <v>7.500000000000001E-9</v>
      </c>
      <c r="BH4" s="2">
        <f>'Leachate chemistry'!$B$5*'Leachate chemistry'!BI5*0.000001</f>
        <v>3E-9</v>
      </c>
      <c r="BI4" s="2">
        <f>'Leachate chemistry'!$B$5*'Leachate chemistry'!BJ5*0.000001</f>
        <v>2.9999999999999997E-4</v>
      </c>
      <c r="BJ4" s="2">
        <f>'Leachate chemistry'!$B$5*'Leachate chemistry'!BK5*0.000001</f>
        <v>1.2000000000000002E-7</v>
      </c>
      <c r="BK4" s="2">
        <f>'Leachate chemistry'!$B$5*'Leachate chemistry'!BL5*0.000001</f>
        <v>5.75E-6</v>
      </c>
      <c r="BL4" s="2">
        <f>'Leachate chemistry'!$B$5*'Leachate chemistry'!BM5*0.000001</f>
        <v>2.7499999999999998E-5</v>
      </c>
      <c r="BM4" s="2">
        <f>'Leachate chemistry'!$B$5*'Leachate chemistry'!BN5*0.000001</f>
        <v>2.2999999999999999E-7</v>
      </c>
      <c r="BN4" s="2">
        <f>'Leachate chemistry'!$B$5*'Leachate chemistry'!BO5*0.000001</f>
        <v>4.7499999999999994E-6</v>
      </c>
      <c r="BO4" s="2">
        <f>'Leachate chemistry'!$B$5*'Leachate chemistry'!BP5*0.000001</f>
        <v>7.75E-5</v>
      </c>
      <c r="BP4" s="2" t="e">
        <f>'Leachate chemistry'!$B$5*'Leachate chemistry'!BQ5*0.000001</f>
        <v>#VALUE!</v>
      </c>
      <c r="BQ4" s="2">
        <f>'Leachate chemistry'!$B$5*'Leachate chemistry'!BR5*0.000001</f>
        <v>3.2499999999999998E-6</v>
      </c>
      <c r="BR4" s="2">
        <f>'Leachate chemistry'!$B$5*'Leachate chemistry'!BS5*0.000001</f>
        <v>3.2500000000000001E-7</v>
      </c>
      <c r="BS4" s="2">
        <f>'Leachate chemistry'!$B$5*'Leachate chemistry'!BT5*0.000001</f>
        <v>1.475E-3</v>
      </c>
      <c r="BT4" s="2">
        <f>'Leachate chemistry'!$B$5*'Leachate chemistry'!BU5*0.000001</f>
        <v>2.0249999999999997E-6</v>
      </c>
    </row>
    <row r="5" spans="1:72" x14ac:dyDescent="0.3">
      <c r="A5" s="9">
        <v>1</v>
      </c>
      <c r="B5" s="2">
        <f>'Leachate chemistry'!$B$6*'Leachate chemistry'!C6*0.000001</f>
        <v>1.5999999999999999E-6</v>
      </c>
      <c r="C5" s="2">
        <f>'Leachate chemistry'!$B$6*'Leachate chemistry'!D6*0.000001</f>
        <v>6.0000000000000001E-3</v>
      </c>
      <c r="D5" s="2">
        <f>'Leachate chemistry'!$B$6*'Leachate chemistry'!E6*0.000001</f>
        <v>4.2499999999999996E-5</v>
      </c>
      <c r="E5" s="2">
        <f>'Leachate chemistry'!$B$6*'Leachate chemistry'!F6*0.000001</f>
        <v>2.4999999999999998E-6</v>
      </c>
      <c r="F5" s="2">
        <f>'Leachate chemistry'!$B$6*'Leachate chemistry'!G6*0.000001</f>
        <v>1.0999999999999998E-3</v>
      </c>
      <c r="G5" s="2">
        <f>'Leachate chemistry'!$B$6*'Leachate chemistry'!H6*0.000001</f>
        <v>5.9999999999999995E-4</v>
      </c>
      <c r="H5" s="2">
        <f>'Leachate chemistry'!$B$6*'Leachate chemistry'!I6*0.000001</f>
        <v>3.4999999999999997E-5</v>
      </c>
      <c r="I5" s="2">
        <f>'Leachate chemistry'!$B$6*'Leachate chemistry'!J6*0.000001</f>
        <v>9.7499999999999993E-8</v>
      </c>
      <c r="J5" s="2">
        <f>'Leachate chemistry'!$B$6*'Leachate chemistry'!K6*0.000001</f>
        <v>2.5000000000000001E-4</v>
      </c>
      <c r="K5" s="2">
        <f>'Leachate chemistry'!$B$6*'Leachate chemistry'!L6*0.000001</f>
        <v>0.44999999999999996</v>
      </c>
      <c r="L5" s="2">
        <f>'Leachate chemistry'!$B$6*'Leachate chemistry'!M6*0.000001</f>
        <v>2.2749999999999998E-6</v>
      </c>
      <c r="M5" s="2">
        <f>'Leachate chemistry'!$B$6*'Leachate chemistry'!N6*0.000001</f>
        <v>1.3499999999999999E-5</v>
      </c>
      <c r="N5" s="2">
        <f>'Leachate chemistry'!$B$6*'Leachate chemistry'!O6*0.000001</f>
        <v>4.2499999999999998E-4</v>
      </c>
      <c r="O5" s="2">
        <f>'Leachate chemistry'!$B$6*'Leachate chemistry'!P6*0.000001</f>
        <v>3.7499999999999997E-5</v>
      </c>
      <c r="P5" s="2">
        <f>'Leachate chemistry'!$B$6*'Leachate chemistry'!Q6*0.000001</f>
        <v>2.9999999999999997E-5</v>
      </c>
      <c r="Q5" s="2">
        <f>'Leachate chemistry'!$B$6*'Leachate chemistry'!R6*0.000001</f>
        <v>3.7500000000000001E-4</v>
      </c>
      <c r="R5" s="2">
        <f>'Leachate chemistry'!$B$6*'Leachate chemistry'!S6*0.000001</f>
        <v>1.7249999999999998E-6</v>
      </c>
      <c r="S5" s="2">
        <f>'Leachate chemistry'!$B$6*'Leachate chemistry'!T6*0.000001</f>
        <v>5.5000000000000003E-7</v>
      </c>
      <c r="T5" s="2">
        <f>'Leachate chemistry'!$B$6*'Leachate chemistry'!U6*0.000001</f>
        <v>6.5000000000000002E-7</v>
      </c>
      <c r="U5" s="2">
        <f>'Leachate chemistry'!$B$6*'Leachate chemistry'!V6*0.000001</f>
        <v>1.7499999999999998E-3</v>
      </c>
      <c r="V5" s="2">
        <f>'Leachate chemistry'!$B$6*'Leachate chemistry'!W6*0.000001</f>
        <v>0</v>
      </c>
      <c r="W5" s="2">
        <f>'Leachate chemistry'!$B$6*'Leachate chemistry'!X6*0.000001</f>
        <v>3.7500000000000001E-7</v>
      </c>
      <c r="X5" s="2">
        <f>'Leachate chemistry'!$B$6*'Leachate chemistry'!Y6*0.000001</f>
        <v>0</v>
      </c>
      <c r="Y5" s="2">
        <f>'Leachate chemistry'!$B$6*'Leachate chemistry'!Z6*0.000001</f>
        <v>1.3749999999999999E-8</v>
      </c>
      <c r="Z5" s="2">
        <f>'Leachate chemistry'!$B$6*'Leachate chemistry'!AA6*0.000001</f>
        <v>2.3999999999999999E-6</v>
      </c>
      <c r="AA5" s="2">
        <f>'Leachate chemistry'!$B$6*'Leachate chemistry'!AB6*0.000001</f>
        <v>3.7500000000000001E-7</v>
      </c>
      <c r="AB5" s="2">
        <f>'Leachate chemistry'!$B$6*'Leachate chemistry'!AC6*0.000001</f>
        <v>4.4999999999999999E-4</v>
      </c>
      <c r="AC5" s="2">
        <f>'Leachate chemistry'!$B$6*'Leachate chemistry'!AD6*0.000001</f>
        <v>0</v>
      </c>
      <c r="AD5" s="2">
        <f>'Leachate chemistry'!$B$6*'Leachate chemistry'!AE6*0.000001</f>
        <v>0.3</v>
      </c>
      <c r="AE5" s="2">
        <f>'Leachate chemistry'!$B$6*'Leachate chemistry'!AF6*0.000001</f>
        <v>6.4999999999999996E-6</v>
      </c>
      <c r="AF5" s="2">
        <f>'Leachate chemistry'!$B$6*'Leachate chemistry'!AG6*0.000001</f>
        <v>1.9249999999999999E-4</v>
      </c>
      <c r="AG5" s="2">
        <f>'Leachate chemistry'!$B$6*'Leachate chemistry'!AH6*0.000001</f>
        <v>1.9999999999999999E-7</v>
      </c>
      <c r="AH5" s="2">
        <f>'Leachate chemistry'!$B$6*'Leachate chemistry'!AI6*0.000001</f>
        <v>0.19</v>
      </c>
      <c r="AI5" s="2">
        <f>'Leachate chemistry'!$B$6*'Leachate chemistry'!AJ6*0.000001</f>
        <v>5.0000000000000001E-3</v>
      </c>
      <c r="AJ5" s="2">
        <f>'Leachate chemistry'!$B$6*'Leachate chemistry'!AK6*0.000001</f>
        <v>6.9999999999999997E-7</v>
      </c>
      <c r="AK5" s="2">
        <f>'Leachate chemistry'!$B$6*'Leachate chemistry'!AL6*0.000001</f>
        <v>8.4999999999999992E-2</v>
      </c>
      <c r="AL5" s="2">
        <f>'Leachate chemistry'!$B$6*'Leachate chemistry'!AM6*0.000001</f>
        <v>0</v>
      </c>
      <c r="AM5" s="2">
        <f>'Leachate chemistry'!$B$6*'Leachate chemistry'!AN6*0.000001</f>
        <v>8.7499999999999992E-6</v>
      </c>
      <c r="AN5" s="2">
        <f>'Leachate chemistry'!$B$6*'Leachate chemistry'!AO6*0.000001</f>
        <v>1.325E-4</v>
      </c>
      <c r="AO5" s="2">
        <f>'Leachate chemistry'!$B$6*'Leachate chemistry'!AP6*0.000001</f>
        <v>0</v>
      </c>
      <c r="AP5" s="2">
        <f>'Leachate chemistry'!$B$6*'Leachate chemistry'!AQ6*0.000001</f>
        <v>1.3499999999999999E-3</v>
      </c>
      <c r="AQ5" s="2">
        <f>'Leachate chemistry'!$B$6*'Leachate chemistry'!AR6*0.000001</f>
        <v>2.075E-5</v>
      </c>
      <c r="AR5" s="2">
        <f>'Leachate chemistry'!$B$6*'Leachate chemistry'!AS6*0.000001</f>
        <v>3.4999999999999998E-7</v>
      </c>
      <c r="AS5" s="2">
        <f>'Leachate chemistry'!$B$6*'Leachate chemistry'!AT6*0.000001</f>
        <v>1.9249999999999998E-6</v>
      </c>
      <c r="AT5" s="2">
        <f>'Leachate chemistry'!$B$6*'Leachate chemistry'!AU6*0.000001</f>
        <v>5.5000000000000003E-7</v>
      </c>
      <c r="AU5" s="2">
        <f>'Leachate chemistry'!$B$6*'Leachate chemistry'!AV6*0.000001</f>
        <v>4.4999999999999999E-4</v>
      </c>
      <c r="AV5" s="2">
        <f>'Leachate chemistry'!$B$6*'Leachate chemistry'!AW6*0.000001</f>
        <v>4.0000000000000001E-8</v>
      </c>
      <c r="AW5" s="2">
        <f>'Leachate chemistry'!$B$6*'Leachate chemistry'!AX6*0.000001</f>
        <v>4.5000000000000001E-6</v>
      </c>
      <c r="AX5" s="2">
        <f>'Leachate chemistry'!$B$6*'Leachate chemistry'!AY6*0.000001</f>
        <v>4.2499999999999995E-7</v>
      </c>
      <c r="AY5" s="2">
        <f>'Leachate chemistry'!$B$6*'Leachate chemistry'!AZ6*0.000001</f>
        <v>1.125</v>
      </c>
      <c r="AZ5" s="2">
        <f>'Leachate chemistry'!$B$6*'Leachate chemistry'!BA6*0.000001</f>
        <v>7.4999999999999993E-5</v>
      </c>
      <c r="BA5" s="2">
        <f>'Leachate chemistry'!$B$6*'Leachate chemistry'!BB6*0.000001</f>
        <v>4.7499999999999994E-6</v>
      </c>
      <c r="BB5" s="2">
        <f>'Leachate chemistry'!$B$6*'Leachate chemistry'!BC6*0.000001</f>
        <v>1.45E-5</v>
      </c>
      <c r="BC5" s="2">
        <f>'Leachate chemistry'!$B$6*'Leachate chemistry'!BD6*0.000001</f>
        <v>0.79999999999999993</v>
      </c>
      <c r="BD5" s="2">
        <f>'Leachate chemistry'!$B$6*'Leachate chemistry'!BE6*0.000001</f>
        <v>1.4249999999999999E-6</v>
      </c>
      <c r="BE5" s="2">
        <f>'Leachate chemistry'!$B$6*'Leachate chemistry'!BF6*0.000001</f>
        <v>1.4999999999999999E-5</v>
      </c>
      <c r="BF5" s="2">
        <f>'Leachate chemistry'!$B$6*'Leachate chemistry'!BG6*0.000001</f>
        <v>1.8749999999999999E-3</v>
      </c>
      <c r="BG5" s="2">
        <f>'Leachate chemistry'!$B$6*'Leachate chemistry'!BH6*0.000001</f>
        <v>1.3750000000000002E-6</v>
      </c>
      <c r="BH5" s="2">
        <f>'Leachate chemistry'!$B$6*'Leachate chemistry'!BI6*0.000001</f>
        <v>3.7500000000000001E-7</v>
      </c>
      <c r="BI5" s="2">
        <f>'Leachate chemistry'!$B$6*'Leachate chemistry'!BJ6*0.000001</f>
        <v>3.9999999999999996E-4</v>
      </c>
      <c r="BJ5" s="2">
        <f>'Leachate chemistry'!$B$6*'Leachate chemistry'!BK6*0.000001</f>
        <v>3.7500000000000001E-7</v>
      </c>
      <c r="BK5" s="2">
        <f>'Leachate chemistry'!$B$6*'Leachate chemistry'!BL6*0.000001</f>
        <v>0</v>
      </c>
      <c r="BL5" s="2">
        <f>'Leachate chemistry'!$B$6*'Leachate chemistry'!BM6*0.000001</f>
        <v>1.2E-5</v>
      </c>
      <c r="BM5" s="2">
        <f>'Leachate chemistry'!$B$6*'Leachate chemistry'!BN6*0.000001</f>
        <v>1.9249999999999996E-7</v>
      </c>
      <c r="BN5" s="2">
        <f>'Leachate chemistry'!$B$6*'Leachate chemistry'!BO6*0.000001</f>
        <v>1.2E-5</v>
      </c>
      <c r="BO5" s="2">
        <f>'Leachate chemistry'!$B$6*'Leachate chemistry'!BP6*0.000001</f>
        <v>3.2499999999999997E-5</v>
      </c>
      <c r="BP5" s="2">
        <f>'Leachate chemistry'!$B$6*'Leachate chemistry'!BQ6*0.000001</f>
        <v>4.25E-6</v>
      </c>
      <c r="BQ5" s="2">
        <f>'Leachate chemistry'!$B$6*'Leachate chemistry'!BR6*0.000001</f>
        <v>6.2499999999999995E-6</v>
      </c>
      <c r="BR5" s="2">
        <f>'Leachate chemistry'!$B$6*'Leachate chemistry'!BS6*0.000001</f>
        <v>5.2499999999999995E-7</v>
      </c>
      <c r="BS5" s="2">
        <f>'Leachate chemistry'!$B$6*'Leachate chemistry'!BT6*0.000001</f>
        <v>1.25E-3</v>
      </c>
      <c r="BT5" s="2">
        <f>'Leachate chemistry'!$B$6*'Leachate chemistry'!BU6*0.000001</f>
        <v>3.9999999999999998E-6</v>
      </c>
    </row>
    <row r="6" spans="1:72" x14ac:dyDescent="0.3">
      <c r="A6" s="9">
        <v>2</v>
      </c>
      <c r="B6" s="2">
        <f>'Leachate chemistry'!$B$7*'Leachate chemistry'!C7*0.000001</f>
        <v>1.575E-6</v>
      </c>
      <c r="C6" s="2">
        <f>'Leachate chemistry'!$B$7*'Leachate chemistry'!D7*0.000001</f>
        <v>2.5000000000000001E-3</v>
      </c>
      <c r="D6" s="2">
        <f>'Leachate chemistry'!$B$7*'Leachate chemistry'!E7*0.000001</f>
        <v>6.2500000000000001E-5</v>
      </c>
      <c r="E6" s="2">
        <f>'Leachate chemistry'!$B$7*'Leachate chemistry'!F7*0.000001</f>
        <v>7.9999999999999996E-7</v>
      </c>
      <c r="F6" s="2">
        <f>'Leachate chemistry'!$B$7*'Leachate chemistry'!G7*0.000001</f>
        <v>1.0999999999999998E-3</v>
      </c>
      <c r="G6" s="2">
        <f>'Leachate chemistry'!$B$7*'Leachate chemistry'!H7*0.000001</f>
        <v>6.2500000000000001E-4</v>
      </c>
      <c r="H6" s="2">
        <f>'Leachate chemistry'!$B$7*'Leachate chemistry'!I7*0.000001</f>
        <v>3.4999999999999997E-5</v>
      </c>
      <c r="I6" s="2">
        <f>'Leachate chemistry'!$B$7*'Leachate chemistry'!J7*0.000001</f>
        <v>6.2499999999999997E-8</v>
      </c>
      <c r="J6" s="2">
        <f>'Leachate chemistry'!$B$7*'Leachate chemistry'!K7*0.000001</f>
        <v>8.25E-5</v>
      </c>
      <c r="K6" s="2">
        <f>'Leachate chemistry'!$B$7*'Leachate chemistry'!L7*0.000001</f>
        <v>0.3</v>
      </c>
      <c r="L6" s="2">
        <f>'Leachate chemistry'!$B$7*'Leachate chemistry'!M7*0.000001</f>
        <v>1.2E-5</v>
      </c>
      <c r="M6" s="2">
        <f>'Leachate chemistry'!$B$7*'Leachate chemistry'!N7*0.000001</f>
        <v>5.2499999999999997E-6</v>
      </c>
      <c r="N6" s="2">
        <f>'Leachate chemistry'!$B$7*'Leachate chemistry'!O7*0.000001</f>
        <v>3.5E-4</v>
      </c>
      <c r="O6" s="2">
        <f>'Leachate chemistry'!$B$7*'Leachate chemistry'!P7*0.000001</f>
        <v>7.4999999999999993E-6</v>
      </c>
      <c r="P6" s="2">
        <f>'Leachate chemistry'!$B$7*'Leachate chemistry'!Q7*0.000001</f>
        <v>2.4000000000000001E-5</v>
      </c>
      <c r="Q6" s="2">
        <f>'Leachate chemistry'!$B$7*'Leachate chemistry'!R7*0.000001</f>
        <v>5.7499999999999999E-4</v>
      </c>
      <c r="R6" s="2">
        <f>'Leachate chemistry'!$B$7*'Leachate chemistry'!S7*0.000001</f>
        <v>4.2499999999999995E-7</v>
      </c>
      <c r="S6" s="2">
        <f>'Leachate chemistry'!$B$7*'Leachate chemistry'!T7*0.000001</f>
        <v>5.5000000000000003E-7</v>
      </c>
      <c r="T6" s="2">
        <f>'Leachate chemistry'!$B$7*'Leachate chemistry'!U7*0.000001</f>
        <v>5.2499999999999995E-7</v>
      </c>
      <c r="U6" s="2">
        <f>'Leachate chemistry'!$B$7*'Leachate chemistry'!V7*0.000001</f>
        <v>1.0499999999999999E-3</v>
      </c>
      <c r="V6" s="2">
        <f>'Leachate chemistry'!$B$7*'Leachate chemistry'!W7*0.000001</f>
        <v>0</v>
      </c>
      <c r="W6" s="2">
        <f>'Leachate chemistry'!$B$7*'Leachate chemistry'!X7*0.000001</f>
        <v>7.5000000000000002E-7</v>
      </c>
      <c r="X6" s="2">
        <f>'Leachate chemistry'!$B$7*'Leachate chemistry'!Y7*0.000001</f>
        <v>0</v>
      </c>
      <c r="Y6" s="2">
        <f>'Leachate chemistry'!$B$7*'Leachate chemistry'!Z7*0.000001</f>
        <v>3.4999999999999998E-7</v>
      </c>
      <c r="Z6" s="2">
        <f>'Leachate chemistry'!$B$7*'Leachate chemistry'!AA7*0.000001</f>
        <v>1.9249999999999998E-6</v>
      </c>
      <c r="AA6" s="2">
        <f>'Leachate chemistry'!$B$7*'Leachate chemistry'!AB7*0.000001</f>
        <v>3.4999999999999996E-8</v>
      </c>
      <c r="AB6" s="2">
        <f>'Leachate chemistry'!$B$7*'Leachate chemistry'!AC7*0.000001</f>
        <v>7.2499999999999995E-4</v>
      </c>
      <c r="AC6" s="2">
        <f>'Leachate chemistry'!$B$7*'Leachate chemistry'!AD7*0.000001</f>
        <v>0</v>
      </c>
      <c r="AD6" s="2">
        <f>'Leachate chemistry'!$B$7*'Leachate chemistry'!AE7*0.000001</f>
        <v>0.22</v>
      </c>
      <c r="AE6" s="2">
        <f>'Leachate chemistry'!$B$7*'Leachate chemistry'!AF7*0.000001</f>
        <v>2.7499999999999999E-6</v>
      </c>
      <c r="AF6" s="2">
        <f>'Leachate chemistry'!$B$7*'Leachate chemistry'!AG7*0.000001</f>
        <v>1.5749999999999998E-4</v>
      </c>
      <c r="AG6" s="2">
        <f>'Leachate chemistry'!$B$7*'Leachate chemistry'!AH7*0.000001</f>
        <v>3.0000000000000004E-8</v>
      </c>
      <c r="AH6" s="2">
        <f>'Leachate chemistry'!$B$7*'Leachate chemistry'!AI7*0.000001</f>
        <v>0.11249999999999999</v>
      </c>
      <c r="AI6" s="2">
        <f>'Leachate chemistry'!$B$7*'Leachate chemistry'!AJ7*0.000001</f>
        <v>4.4999999999999997E-3</v>
      </c>
      <c r="AJ6" s="2">
        <f>'Leachate chemistry'!$B$7*'Leachate chemistry'!AK7*0.000001</f>
        <v>6.75E-7</v>
      </c>
      <c r="AK6" s="2">
        <f>'Leachate chemistry'!$B$7*'Leachate chemistry'!AL7*0.000001</f>
        <v>2.4999999999999998E-2</v>
      </c>
      <c r="AL6" s="2">
        <f>'Leachate chemistry'!$B$7*'Leachate chemistry'!AM7*0.000001</f>
        <v>5.25E-8</v>
      </c>
      <c r="AM6" s="2">
        <f>'Leachate chemistry'!$B$7*'Leachate chemistry'!AN7*0.000001</f>
        <v>2.7499999999999999E-6</v>
      </c>
      <c r="AN6" s="2">
        <f>'Leachate chemistry'!$B$7*'Leachate chemistry'!AO7*0.000001</f>
        <v>1.75E-4</v>
      </c>
      <c r="AO6" s="2">
        <f>'Leachate chemistry'!$B$7*'Leachate chemistry'!AP7*0.000001</f>
        <v>0</v>
      </c>
      <c r="AP6" s="2">
        <f>'Leachate chemistry'!$B$7*'Leachate chemistry'!AQ7*0.000001</f>
        <v>1.5249999999999999E-3</v>
      </c>
      <c r="AQ6" s="2">
        <f>'Leachate chemistry'!$B$7*'Leachate chemistry'!AR7*0.000001</f>
        <v>8.2499999999999989E-6</v>
      </c>
      <c r="AR6" s="2">
        <f>'Leachate chemistry'!$B$7*'Leachate chemistry'!AS7*0.000001</f>
        <v>1.2249999999999997E-6</v>
      </c>
      <c r="AS6" s="2">
        <f>'Leachate chemistry'!$B$7*'Leachate chemistry'!AT7*0.000001</f>
        <v>3.9999999999999998E-7</v>
      </c>
      <c r="AT6" s="2">
        <f>'Leachate chemistry'!$B$7*'Leachate chemistry'!AU7*0.000001</f>
        <v>2.7499999999999999E-6</v>
      </c>
      <c r="AU6" s="2">
        <f>'Leachate chemistry'!$B$7*'Leachate chemistry'!AV7*0.000001</f>
        <v>3.7500000000000001E-4</v>
      </c>
      <c r="AV6" s="2">
        <f>'Leachate chemistry'!$B$7*'Leachate chemistry'!AW7*0.000001</f>
        <v>3.2499999999999993E-8</v>
      </c>
      <c r="AW6" s="2">
        <f>'Leachate chemistry'!$B$7*'Leachate chemistry'!AX7*0.000001</f>
        <v>1.6750000000000001E-6</v>
      </c>
      <c r="AX6" s="2">
        <f>'Leachate chemistry'!$B$7*'Leachate chemistry'!AY7*0.000001</f>
        <v>0</v>
      </c>
      <c r="AY6" s="2">
        <f>'Leachate chemistry'!$B$7*'Leachate chemistry'!AZ7*0.000001</f>
        <v>0.65</v>
      </c>
      <c r="AZ6" s="2">
        <f>'Leachate chemistry'!$B$7*'Leachate chemistry'!BA7*0.000001</f>
        <v>6.9999999999999994E-5</v>
      </c>
      <c r="BA6" s="2">
        <f>'Leachate chemistry'!$B$7*'Leachate chemistry'!BB7*0.000001</f>
        <v>3.2500000000000001E-7</v>
      </c>
      <c r="BB6" s="2">
        <f>'Leachate chemistry'!$B$7*'Leachate chemistry'!BC7*0.000001</f>
        <v>4.2499999999999996E-5</v>
      </c>
      <c r="BC6" s="2">
        <f>'Leachate chemistry'!$B$7*'Leachate chemistry'!BD7*0.000001</f>
        <v>0.79999999999999993</v>
      </c>
      <c r="BD6" s="2">
        <f>'Leachate chemistry'!$B$7*'Leachate chemistry'!BE7*0.000001</f>
        <v>9.9999999999999995E-7</v>
      </c>
      <c r="BE6" s="2">
        <f>'Leachate chemistry'!$B$7*'Leachate chemistry'!BF7*0.000001</f>
        <v>1.275E-5</v>
      </c>
      <c r="BF6" s="2">
        <f>'Leachate chemistry'!$B$7*'Leachate chemistry'!BG7*0.000001</f>
        <v>1.325E-3</v>
      </c>
      <c r="BG6" s="2">
        <f>'Leachate chemistry'!$B$7*'Leachate chemistry'!BH7*0.000001</f>
        <v>5.0999999999999988E-7</v>
      </c>
      <c r="BH6" s="2">
        <f>'Leachate chemistry'!$B$7*'Leachate chemistry'!BI7*0.000001</f>
        <v>2.7500000000000001E-7</v>
      </c>
      <c r="BI6" s="2">
        <f>'Leachate chemistry'!$B$7*'Leachate chemistry'!BJ7*0.000001</f>
        <v>5.7499999999999999E-4</v>
      </c>
      <c r="BJ6" s="2">
        <f>'Leachate chemistry'!$B$7*'Leachate chemistry'!BK7*0.000001</f>
        <v>6.2499999999999997E-8</v>
      </c>
      <c r="BK6" s="2">
        <f>'Leachate chemistry'!$B$7*'Leachate chemistry'!BL7*0.000001</f>
        <v>9.7499999999999998E-6</v>
      </c>
      <c r="BL6" s="2">
        <f>'Leachate chemistry'!$B$7*'Leachate chemistry'!BM7*0.000001</f>
        <v>1.0499999999999999E-5</v>
      </c>
      <c r="BM6" s="2">
        <f>'Leachate chemistry'!$B$7*'Leachate chemistry'!BN7*0.000001</f>
        <v>6.4999999999999986E-8</v>
      </c>
      <c r="BN6" s="2">
        <f>'Leachate chemistry'!$B$7*'Leachate chemistry'!BO7*0.000001</f>
        <v>1.025E-5</v>
      </c>
      <c r="BO6" s="2">
        <f>'Leachate chemistry'!$B$7*'Leachate chemistry'!BP7*0.000001</f>
        <v>4.2499999999999996E-5</v>
      </c>
      <c r="BP6" s="2">
        <f>'Leachate chemistry'!$B$7*'Leachate chemistry'!BQ7*0.000001</f>
        <v>1.7499999999999998E-8</v>
      </c>
      <c r="BQ6" s="2">
        <f>'Leachate chemistry'!$B$7*'Leachate chemistry'!BR7*0.000001</f>
        <v>1.4499999999999999E-6</v>
      </c>
      <c r="BR6" s="2">
        <f>'Leachate chemistry'!$B$7*'Leachate chemistry'!BS7*0.000001</f>
        <v>1.1250000000000001E-9</v>
      </c>
      <c r="BS6" s="2">
        <f>'Leachate chemistry'!$B$7*'Leachate chemistry'!BT7*0.000001</f>
        <v>1.3499999999999999E-3</v>
      </c>
      <c r="BT6" s="2">
        <f>'Leachate chemistry'!$B$7*'Leachate chemistry'!BU7*0.000001</f>
        <v>1.375E-6</v>
      </c>
    </row>
    <row r="7" spans="1:72" x14ac:dyDescent="0.3">
      <c r="A7" s="9">
        <v>3</v>
      </c>
      <c r="B7" s="2">
        <f>'Leachate chemistry'!$B$8*'Leachate chemistry'!C8*0.000001</f>
        <v>2.0249999999999999E-8</v>
      </c>
      <c r="C7" s="2">
        <f>'Leachate chemistry'!$B$8*'Leachate chemistry'!D8*0.000001</f>
        <v>2.075E-3</v>
      </c>
      <c r="D7" s="2">
        <f>'Leachate chemistry'!$B$8*'Leachate chemistry'!E8*0.000001</f>
        <v>1.8999999999999998E-5</v>
      </c>
      <c r="E7" s="2">
        <f>'Leachate chemistry'!$B$8*'Leachate chemistry'!F8*0.000001</f>
        <v>7.9999999999999996E-7</v>
      </c>
      <c r="F7" s="2">
        <f>'Leachate chemistry'!$B$8*'Leachate chemistry'!G8*0.000001</f>
        <v>1.225E-3</v>
      </c>
      <c r="G7" s="2">
        <f>'Leachate chemistry'!$B$8*'Leachate chemistry'!H8*0.000001</f>
        <v>5.2499999999999997E-4</v>
      </c>
      <c r="H7" s="2">
        <f>'Leachate chemistry'!$B$8*'Leachate chemistry'!I8*0.000001</f>
        <v>3.9999999999999996E-5</v>
      </c>
      <c r="I7" s="2">
        <f>'Leachate chemistry'!$B$8*'Leachate chemistry'!J8*0.000001</f>
        <v>1.525E-7</v>
      </c>
      <c r="J7" s="2" t="e">
        <f>'Leachate chemistry'!$B$8*'Leachate chemistry'!K8*0.000001</f>
        <v>#VALUE!</v>
      </c>
      <c r="K7" s="2">
        <f>'Leachate chemistry'!$B$8*'Leachate chemistry'!L8*0.000001</f>
        <v>0.375</v>
      </c>
      <c r="L7" s="2">
        <f>'Leachate chemistry'!$B$8*'Leachate chemistry'!M8*0.000001</f>
        <v>2.2999999999999996E-6</v>
      </c>
      <c r="M7" s="2">
        <f>'Leachate chemistry'!$B$8*'Leachate chemistry'!N8*0.000001</f>
        <v>2.075E-6</v>
      </c>
      <c r="N7" s="2">
        <f>'Leachate chemistry'!$B$8*'Leachate chemistry'!O8*0.000001</f>
        <v>4.4999999999999999E-4</v>
      </c>
      <c r="O7" s="2" t="e">
        <f>'Leachate chemistry'!$B$8*'Leachate chemistry'!P8*0.000001</f>
        <v>#VALUE!</v>
      </c>
      <c r="P7" s="2">
        <f>'Leachate chemistry'!$B$8*'Leachate chemistry'!Q8*0.000001</f>
        <v>2.3749999999999998E-5</v>
      </c>
      <c r="Q7" s="2">
        <f>'Leachate chemistry'!$B$8*'Leachate chemistry'!R8*0.000001</f>
        <v>1.175E-4</v>
      </c>
      <c r="R7" s="2">
        <f>'Leachate chemistry'!$B$8*'Leachate chemistry'!S8*0.000001</f>
        <v>8.5000000000000007E-8</v>
      </c>
      <c r="S7" s="2">
        <f>'Leachate chemistry'!$B$8*'Leachate chemistry'!T8*0.000001</f>
        <v>0</v>
      </c>
      <c r="T7" s="2">
        <f>'Leachate chemistry'!$B$8*'Leachate chemistry'!U8*0.000001</f>
        <v>1.55E-7</v>
      </c>
      <c r="U7" s="2">
        <f>'Leachate chemistry'!$B$8*'Leachate chemistry'!V8*0.000001</f>
        <v>7.2499999999999995E-4</v>
      </c>
      <c r="V7" s="2">
        <f>'Leachate chemistry'!$B$8*'Leachate chemistry'!W8*0.000001</f>
        <v>0</v>
      </c>
      <c r="W7" s="2">
        <f>'Leachate chemistry'!$B$8*'Leachate chemistry'!X8*0.000001</f>
        <v>1.55E-7</v>
      </c>
      <c r="X7" s="2" t="e">
        <f>'Leachate chemistry'!$B$8*'Leachate chemistry'!Y8*0.000001</f>
        <v>#VALUE!</v>
      </c>
      <c r="Y7" s="2">
        <f>'Leachate chemistry'!$B$8*'Leachate chemistry'!Z8*0.000001</f>
        <v>4.2500000000000003E-8</v>
      </c>
      <c r="Z7" s="2">
        <f>'Leachate chemistry'!$B$8*'Leachate chemistry'!AA8*0.000001</f>
        <v>1.7750000000000002E-6</v>
      </c>
      <c r="AA7" s="2">
        <f>'Leachate chemistry'!$B$8*'Leachate chemistry'!AB8*0.000001</f>
        <v>6.4999999999999986E-8</v>
      </c>
      <c r="AB7" s="2">
        <f>'Leachate chemistry'!$B$8*'Leachate chemistry'!AC8*0.000001</f>
        <v>5.9999999999999995E-5</v>
      </c>
      <c r="AC7" s="2">
        <f>'Leachate chemistry'!$B$8*'Leachate chemistry'!AD8*0.000001</f>
        <v>0</v>
      </c>
      <c r="AD7" s="2">
        <f>'Leachate chemistry'!$B$8*'Leachate chemistry'!AE8*0.000001</f>
        <v>0.22999999999999998</v>
      </c>
      <c r="AE7" s="2">
        <f>'Leachate chemistry'!$B$8*'Leachate chemistry'!AF8*0.000001</f>
        <v>1.0499999999999999E-6</v>
      </c>
      <c r="AF7" s="2">
        <f>'Leachate chemistry'!$B$8*'Leachate chemistry'!AG8*0.000001</f>
        <v>1.8249999999999999E-4</v>
      </c>
      <c r="AG7" s="2">
        <f>'Leachate chemistry'!$B$8*'Leachate chemistry'!AH8*0.000001</f>
        <v>8.0000000000000002E-8</v>
      </c>
      <c r="AH7" s="2">
        <f>'Leachate chemistry'!$B$8*'Leachate chemistry'!AI8*0.000001</f>
        <v>0.16499999999999998</v>
      </c>
      <c r="AI7" s="2">
        <f>'Leachate chemistry'!$B$8*'Leachate chemistry'!AJ8*0.000001</f>
        <v>5.0000000000000001E-3</v>
      </c>
      <c r="AJ7" s="2">
        <f>'Leachate chemistry'!$B$8*'Leachate chemistry'!AK8*0.000001</f>
        <v>1.0250000000000001E-6</v>
      </c>
      <c r="AK7" s="2">
        <f>'Leachate chemistry'!$B$8*'Leachate chemistry'!AL8*0.000001</f>
        <v>2.75E-2</v>
      </c>
      <c r="AL7" s="2">
        <f>'Leachate chemistry'!$B$8*'Leachate chemistry'!AM8*0.000001</f>
        <v>6.4999999999999986E-8</v>
      </c>
      <c r="AM7" s="2">
        <f>'Leachate chemistry'!$B$8*'Leachate chemistry'!AN8*0.000001</f>
        <v>1.1499999999999998E-6</v>
      </c>
      <c r="AN7" s="2">
        <f>'Leachate chemistry'!$B$8*'Leachate chemistry'!AO8*0.000001</f>
        <v>9.7499999999999998E-5</v>
      </c>
      <c r="AO7" s="2">
        <f>'Leachate chemistry'!$B$8*'Leachate chemistry'!AP8*0.000001</f>
        <v>9.499999999999999E-8</v>
      </c>
      <c r="AP7" s="2">
        <f>'Leachate chemistry'!$B$8*'Leachate chemistry'!AQ8*0.000001</f>
        <v>3.2499999999999999E-4</v>
      </c>
      <c r="AQ7" s="2">
        <f>'Leachate chemistry'!$B$8*'Leachate chemistry'!AR8*0.000001</f>
        <v>4.7499999999999994E-6</v>
      </c>
      <c r="AR7" s="2">
        <f>'Leachate chemistry'!$B$8*'Leachate chemistry'!AS8*0.000001</f>
        <v>1.275E-7</v>
      </c>
      <c r="AS7" s="2">
        <f>'Leachate chemistry'!$B$8*'Leachate chemistry'!AT8*0.000001</f>
        <v>2.7500000000000001E-7</v>
      </c>
      <c r="AT7" s="2">
        <f>'Leachate chemistry'!$B$8*'Leachate chemistry'!AU8*0.000001</f>
        <v>2.4250000000000001E-7</v>
      </c>
      <c r="AU7" s="2">
        <f>'Leachate chemistry'!$B$8*'Leachate chemistry'!AV8*0.000001</f>
        <v>3.7500000000000001E-4</v>
      </c>
      <c r="AV7" s="2">
        <f>'Leachate chemistry'!$B$8*'Leachate chemistry'!AW8*0.000001</f>
        <v>3.4999999999999996E-8</v>
      </c>
      <c r="AW7" s="2">
        <f>'Leachate chemistry'!$B$8*'Leachate chemistry'!AX8*0.000001</f>
        <v>1.8000000000000002E-7</v>
      </c>
      <c r="AX7" s="2">
        <f>'Leachate chemistry'!$B$8*'Leachate chemistry'!AY8*0.000001</f>
        <v>3.7499999999999998E-8</v>
      </c>
      <c r="AY7" s="2">
        <f>'Leachate chemistry'!$B$8*'Leachate chemistry'!AZ8*0.000001</f>
        <v>0.625</v>
      </c>
      <c r="AZ7" s="2">
        <f>'Leachate chemistry'!$B$8*'Leachate chemistry'!BA8*0.000001</f>
        <v>5.7499999999999995E-5</v>
      </c>
      <c r="BA7" s="2">
        <f>'Leachate chemistry'!$B$8*'Leachate chemistry'!BB8*0.000001</f>
        <v>6.75E-7</v>
      </c>
      <c r="BB7" s="2">
        <f>'Leachate chemistry'!$B$8*'Leachate chemistry'!BC8*0.000001</f>
        <v>3.2499999999999997E-5</v>
      </c>
      <c r="BC7" s="2">
        <f>'Leachate chemistry'!$B$8*'Leachate chemistry'!BD8*0.000001</f>
        <v>0.97499999999999998</v>
      </c>
      <c r="BD7" s="2">
        <f>'Leachate chemistry'!$B$8*'Leachate chemistry'!BE8*0.000001</f>
        <v>0</v>
      </c>
      <c r="BE7" s="2">
        <f>'Leachate chemistry'!$B$8*'Leachate chemistry'!BF8*0.000001</f>
        <v>1.45E-5</v>
      </c>
      <c r="BF7" s="2">
        <f>'Leachate chemistry'!$B$8*'Leachate chemistry'!BG8*0.000001</f>
        <v>1.4499999999999999E-3</v>
      </c>
      <c r="BG7" s="2">
        <f>'Leachate chemistry'!$B$8*'Leachate chemistry'!BH8*0.000001</f>
        <v>0</v>
      </c>
      <c r="BH7" s="2">
        <f>'Leachate chemistry'!$B$8*'Leachate chemistry'!BI8*0.000001</f>
        <v>0</v>
      </c>
      <c r="BI7" s="2">
        <f>'Leachate chemistry'!$B$8*'Leachate chemistry'!BJ8*0.000001</f>
        <v>5.9999999999999995E-4</v>
      </c>
      <c r="BJ7" s="2">
        <f>'Leachate chemistry'!$B$8*'Leachate chemistry'!BK8*0.000001</f>
        <v>1.7000000000000001E-7</v>
      </c>
      <c r="BK7" s="2">
        <f>'Leachate chemistry'!$B$8*'Leachate chemistry'!BL8*0.000001</f>
        <v>1.5999999999999999E-6</v>
      </c>
      <c r="BL7" s="2">
        <f>'Leachate chemistry'!$B$8*'Leachate chemistry'!BM8*0.000001</f>
        <v>1.325E-5</v>
      </c>
      <c r="BM7" s="2">
        <f>'Leachate chemistry'!$B$8*'Leachate chemistry'!BN8*0.000001</f>
        <v>2.3499999999999997E-7</v>
      </c>
      <c r="BN7" s="2">
        <f>'Leachate chemistry'!$B$8*'Leachate chemistry'!BO8*0.000001</f>
        <v>1.8999999999999998E-5</v>
      </c>
      <c r="BO7" s="2">
        <f>'Leachate chemistry'!$B$8*'Leachate chemistry'!BP8*0.000001</f>
        <v>3.2499999999999997E-5</v>
      </c>
      <c r="BP7" s="2" t="e">
        <f>'Leachate chemistry'!$B$8*'Leachate chemistry'!BQ8*0.000001</f>
        <v>#VALUE!</v>
      </c>
      <c r="BQ7" s="2">
        <f>'Leachate chemistry'!$B$8*'Leachate chemistry'!BR8*0.000001</f>
        <v>1.4499999999999999E-6</v>
      </c>
      <c r="BR7" s="2">
        <f>'Leachate chemistry'!$B$8*'Leachate chemistry'!BS8*0.000001</f>
        <v>6.2499999999999997E-8</v>
      </c>
      <c r="BS7" s="2">
        <f>'Leachate chemistry'!$B$8*'Leachate chemistry'!BT8*0.000001</f>
        <v>7.9999999999999993E-4</v>
      </c>
      <c r="BT7" s="2">
        <f>'Leachate chemistry'!$B$8*'Leachate chemistry'!BU8*0.000001</f>
        <v>1.1000000000000001E-6</v>
      </c>
    </row>
    <row r="8" spans="1:72" x14ac:dyDescent="0.3">
      <c r="A8" s="9">
        <v>4</v>
      </c>
      <c r="B8" s="2">
        <f>'Leachate chemistry'!$B$9*'Leachate chemistry'!C9*0.000001</f>
        <v>3.7500000000000001E-7</v>
      </c>
      <c r="C8" s="2">
        <f>'Leachate chemistry'!$B$9*'Leachate chemistry'!D9*0.000001</f>
        <v>1.6749999999999998E-3</v>
      </c>
      <c r="D8" s="2">
        <f>'Leachate chemistry'!$B$9*'Leachate chemistry'!E9*0.000001</f>
        <v>4.7499999999999996E-5</v>
      </c>
      <c r="E8" s="2">
        <f>'Leachate chemistry'!$B$9*'Leachate chemistry'!F9*0.000001</f>
        <v>3.4999999999999998E-7</v>
      </c>
      <c r="F8" s="2">
        <f>'Leachate chemistry'!$B$9*'Leachate chemistry'!G9*0.000001</f>
        <v>1.1249999999999999E-3</v>
      </c>
      <c r="G8" s="2">
        <f>'Leachate chemistry'!$B$9*'Leachate chemistry'!H9*0.000001</f>
        <v>3.7500000000000001E-4</v>
      </c>
      <c r="H8" s="2">
        <f>'Leachate chemistry'!$B$9*'Leachate chemistry'!I9*0.000001</f>
        <v>3.4999999999999997E-5</v>
      </c>
      <c r="I8" s="2">
        <f>'Leachate chemistry'!$B$9*'Leachate chemistry'!J9*0.000001</f>
        <v>8.5000000000000007E-8</v>
      </c>
      <c r="J8" s="2">
        <f>'Leachate chemistry'!$B$9*'Leachate chemistry'!K9*0.000001</f>
        <v>2.05E-4</v>
      </c>
      <c r="K8" s="2">
        <f>'Leachate chemistry'!$B$9*'Leachate chemistry'!L9*0.000001</f>
        <v>0.25</v>
      </c>
      <c r="L8" s="2">
        <f>'Leachate chemistry'!$B$9*'Leachate chemistry'!M9*0.000001</f>
        <v>5.2499999999999997E-6</v>
      </c>
      <c r="M8" s="2">
        <f>'Leachate chemistry'!$B$9*'Leachate chemistry'!N9*0.000001</f>
        <v>2.3999999999999999E-6</v>
      </c>
      <c r="N8" s="2">
        <f>'Leachate chemistry'!$B$9*'Leachate chemistry'!O9*0.000001</f>
        <v>3.5E-4</v>
      </c>
      <c r="O8" s="2">
        <f>'Leachate chemistry'!$B$9*'Leachate chemistry'!P9*0.000001</f>
        <v>0</v>
      </c>
      <c r="P8" s="2">
        <f>'Leachate chemistry'!$B$9*'Leachate chemistry'!Q9*0.000001</f>
        <v>1.8749999999999998E-5</v>
      </c>
      <c r="Q8" s="2">
        <f>'Leachate chemistry'!$B$9*'Leachate chemistry'!R9*0.000001</f>
        <v>1.35E-4</v>
      </c>
      <c r="R8" s="2">
        <f>'Leachate chemistry'!$B$9*'Leachate chemistry'!S9*0.000001</f>
        <v>1.7000000000000001E-7</v>
      </c>
      <c r="S8" s="2">
        <f>'Leachate chemistry'!$B$9*'Leachate chemistry'!T9*0.000001</f>
        <v>2.1E-7</v>
      </c>
      <c r="T8" s="2">
        <f>'Leachate chemistry'!$B$9*'Leachate chemistry'!U9*0.000001</f>
        <v>4.4999999999999998E-7</v>
      </c>
      <c r="U8" s="2">
        <f>'Leachate chemistry'!$B$9*'Leachate chemistry'!V9*0.000001</f>
        <v>1.0499999999999999E-3</v>
      </c>
      <c r="V8" s="2">
        <f>'Leachate chemistry'!$B$9*'Leachate chemistry'!W9*0.000001</f>
        <v>0</v>
      </c>
      <c r="W8" s="2">
        <f>'Leachate chemistry'!$B$9*'Leachate chemistry'!X9*0.000001</f>
        <v>2.7500000000000001E-7</v>
      </c>
      <c r="X8" s="2">
        <f>'Leachate chemistry'!$B$9*'Leachate chemistry'!Y9*0.000001</f>
        <v>5.4999999999999999E-6</v>
      </c>
      <c r="Y8" s="2">
        <f>'Leachate chemistry'!$B$9*'Leachate chemistry'!Z9*0.000001</f>
        <v>1.875E-7</v>
      </c>
      <c r="Z8" s="2">
        <f>'Leachate chemistry'!$B$9*'Leachate chemistry'!AA9*0.000001</f>
        <v>3.9999999999999998E-6</v>
      </c>
      <c r="AA8" s="2">
        <f>'Leachate chemistry'!$B$9*'Leachate chemistry'!AB9*0.000001</f>
        <v>1.1749999999999999E-8</v>
      </c>
      <c r="AB8" s="2">
        <f>'Leachate chemistry'!$B$9*'Leachate chemistry'!AC9*0.000001</f>
        <v>5.4999999999999992E-4</v>
      </c>
      <c r="AC8" s="2">
        <f>'Leachate chemistry'!$B$9*'Leachate chemistry'!AD9*0.000001</f>
        <v>0</v>
      </c>
      <c r="AD8" s="2">
        <f>'Leachate chemistry'!$B$9*'Leachate chemistry'!AE9*0.000001</f>
        <v>0.16</v>
      </c>
      <c r="AE8" s="2">
        <f>'Leachate chemistry'!$B$9*'Leachate chemistry'!AF9*0.000001</f>
        <v>2.075E-6</v>
      </c>
      <c r="AF8" s="2">
        <f>'Leachate chemistry'!$B$9*'Leachate chemistry'!AG9*0.000001</f>
        <v>1.3999999999999999E-4</v>
      </c>
      <c r="AG8" s="2">
        <f>'Leachate chemistry'!$B$9*'Leachate chemistry'!AH9*0.000001</f>
        <v>2.4999999999999999E-7</v>
      </c>
      <c r="AH8" s="2">
        <f>'Leachate chemistry'!$B$9*'Leachate chemistry'!AI9*0.000001</f>
        <v>0.10249999999999999</v>
      </c>
      <c r="AI8" s="2">
        <f>'Leachate chemistry'!$B$9*'Leachate chemistry'!AJ9*0.000001</f>
        <v>3.7499999999999999E-3</v>
      </c>
      <c r="AJ8" s="2">
        <f>'Leachate chemistry'!$B$9*'Leachate chemistry'!AK9*0.000001</f>
        <v>9.499999999999999E-7</v>
      </c>
      <c r="AK8" s="2">
        <f>'Leachate chemistry'!$B$9*'Leachate chemistry'!AL9*0.000001</f>
        <v>2.2499999999999999E-2</v>
      </c>
      <c r="AL8" s="2">
        <f>'Leachate chemistry'!$B$9*'Leachate chemistry'!AM9*0.000001</f>
        <v>0</v>
      </c>
      <c r="AM8" s="2">
        <f>'Leachate chemistry'!$B$9*'Leachate chemistry'!AN9*0.000001</f>
        <v>2.7499999999999999E-6</v>
      </c>
      <c r="AN8" s="2">
        <f>'Leachate chemistry'!$B$9*'Leachate chemistry'!AO9*0.000001</f>
        <v>8.9999999999999992E-5</v>
      </c>
      <c r="AO8" s="2">
        <f>'Leachate chemistry'!$B$9*'Leachate chemistry'!AP9*0.000001</f>
        <v>1.1250000000000001E-9</v>
      </c>
      <c r="AP8" s="2">
        <f>'Leachate chemistry'!$B$9*'Leachate chemistry'!AQ9*0.000001</f>
        <v>5.0000000000000001E-4</v>
      </c>
      <c r="AQ8" s="2">
        <f>'Leachate chemistry'!$B$9*'Leachate chemistry'!AR9*0.000001</f>
        <v>4.5000000000000001E-6</v>
      </c>
      <c r="AR8" s="2">
        <f>'Leachate chemistry'!$B$9*'Leachate chemistry'!AS9*0.000001</f>
        <v>1.3249999999999998E-6</v>
      </c>
      <c r="AS8" s="2">
        <f>'Leachate chemistry'!$B$9*'Leachate chemistry'!AT9*0.000001</f>
        <v>2.4499999999999998E-7</v>
      </c>
      <c r="AT8" s="2">
        <f>'Leachate chemistry'!$B$9*'Leachate chemistry'!AU9*0.000001</f>
        <v>3.2499999999999998E-6</v>
      </c>
      <c r="AU8" s="2">
        <f>'Leachate chemistry'!$B$9*'Leachate chemistry'!AV9*0.000001</f>
        <v>3.2499999999999999E-4</v>
      </c>
      <c r="AV8" s="2">
        <f>'Leachate chemistry'!$B$9*'Leachate chemistry'!AW9*0.000001</f>
        <v>0</v>
      </c>
      <c r="AW8" s="2">
        <f>'Leachate chemistry'!$B$9*'Leachate chemistry'!AX9*0.000001</f>
        <v>1.125E-6</v>
      </c>
      <c r="AX8" s="2">
        <f>'Leachate chemistry'!$B$9*'Leachate chemistry'!AY9*0.000001</f>
        <v>3.9999999999999998E-7</v>
      </c>
      <c r="AY8" s="2">
        <f>'Leachate chemistry'!$B$9*'Leachate chemistry'!AZ9*0.000001</f>
        <v>0.44999999999999996</v>
      </c>
      <c r="AZ8" s="2">
        <f>'Leachate chemistry'!$B$9*'Leachate chemistry'!BA9*0.000001</f>
        <v>4.7499999999999996E-5</v>
      </c>
      <c r="BA8" s="2">
        <f>'Leachate chemistry'!$B$9*'Leachate chemistry'!BB9*0.000001</f>
        <v>1.6999999999999998E-6</v>
      </c>
      <c r="BB8" s="2">
        <f>'Leachate chemistry'!$B$9*'Leachate chemistry'!BC9*0.000001</f>
        <v>1.3499999999999999E-5</v>
      </c>
      <c r="BC8" s="2">
        <f>'Leachate chemistry'!$B$9*'Leachate chemistry'!BD9*0.000001</f>
        <v>0.82499999999999996</v>
      </c>
      <c r="BD8" s="2">
        <f>'Leachate chemistry'!$B$9*'Leachate chemistry'!BE9*0.000001</f>
        <v>3.7500000000000001E-7</v>
      </c>
      <c r="BE8" s="2">
        <f>'Leachate chemistry'!$B$9*'Leachate chemistry'!BF9*0.000001</f>
        <v>6.9999999999999999E-6</v>
      </c>
      <c r="BF8" s="2">
        <f>'Leachate chemistry'!$B$9*'Leachate chemistry'!BG9*0.000001</f>
        <v>1.075E-3</v>
      </c>
      <c r="BG8" s="2">
        <f>'Leachate chemistry'!$B$9*'Leachate chemistry'!BH9*0.000001</f>
        <v>3.6999999999999994E-8</v>
      </c>
      <c r="BH8" s="2">
        <f>'Leachate chemistry'!$B$9*'Leachate chemistry'!BI9*0.000001</f>
        <v>2.7500000000000001E-7</v>
      </c>
      <c r="BI8" s="2">
        <f>'Leachate chemistry'!$B$9*'Leachate chemistry'!BJ9*0.000001</f>
        <v>6.4999999999999997E-4</v>
      </c>
      <c r="BJ8" s="2">
        <f>'Leachate chemistry'!$B$9*'Leachate chemistry'!BK9*0.000001</f>
        <v>2.1249999999999998E-7</v>
      </c>
      <c r="BK8" s="2">
        <f>'Leachate chemistry'!$B$9*'Leachate chemistry'!BL9*0.000001</f>
        <v>0</v>
      </c>
      <c r="BL8" s="2">
        <f>'Leachate chemistry'!$B$9*'Leachate chemistry'!BM9*0.000001</f>
        <v>8.7499999999999992E-6</v>
      </c>
      <c r="BM8" s="2">
        <f>'Leachate chemistry'!$B$9*'Leachate chemistry'!BN9*0.000001</f>
        <v>3.4999999999999996E-8</v>
      </c>
      <c r="BN8" s="2">
        <f>'Leachate chemistry'!$B$9*'Leachate chemistry'!BO9*0.000001</f>
        <v>1.45E-5</v>
      </c>
      <c r="BO8" s="2">
        <f>'Leachate chemistry'!$B$9*'Leachate chemistry'!BP9*0.000001</f>
        <v>2.7499999999999998E-5</v>
      </c>
      <c r="BP8" s="2">
        <f>'Leachate chemistry'!$B$9*'Leachate chemistry'!BQ9*0.000001</f>
        <v>1.05E-7</v>
      </c>
      <c r="BQ8" s="2">
        <f>'Leachate chemistry'!$B$9*'Leachate chemistry'!BR9*0.000001</f>
        <v>6.2499999999999995E-7</v>
      </c>
      <c r="BR8" s="2">
        <f>'Leachate chemistry'!$B$9*'Leachate chemistry'!BS9*0.000001</f>
        <v>0</v>
      </c>
      <c r="BS8" s="2">
        <f>'Leachate chemistry'!$B$9*'Leachate chemistry'!BT9*0.000001</f>
        <v>8.25E-4</v>
      </c>
      <c r="BT8" s="2">
        <f>'Leachate chemistry'!$B$9*'Leachate chemistry'!BU9*0.000001</f>
        <v>1.8999999999999998E-6</v>
      </c>
    </row>
    <row r="9" spans="1:72" x14ac:dyDescent="0.3">
      <c r="A9" s="9">
        <v>5</v>
      </c>
      <c r="B9" s="2">
        <f>'Leachate chemistry'!$B$10*'Leachate chemistry'!C10*0.000001</f>
        <v>4.4999999999999998E-7</v>
      </c>
      <c r="C9" s="2">
        <f>'Leachate chemistry'!$B$10*'Leachate chemistry'!D10*0.000001</f>
        <v>1.9249999999999998E-3</v>
      </c>
      <c r="D9" s="2">
        <f>'Leachate chemistry'!$B$10*'Leachate chemistry'!E10*0.000001</f>
        <v>1.2999999999999999E-5</v>
      </c>
      <c r="E9" s="2">
        <f>'Leachate chemistry'!$B$10*'Leachate chemistry'!F10*0.000001</f>
        <v>7.5000000000000002E-7</v>
      </c>
      <c r="F9" s="2">
        <f>'Leachate chemistry'!$B$10*'Leachate chemistry'!G10*0.000001</f>
        <v>0</v>
      </c>
      <c r="G9" s="2">
        <f>'Leachate chemistry'!$B$10*'Leachate chemistry'!H10*0.000001</f>
        <v>5.2499999999999997E-4</v>
      </c>
      <c r="H9" s="2">
        <f>'Leachate chemistry'!$B$10*'Leachate chemistry'!I10*0.000001</f>
        <v>3.7499999999999997E-5</v>
      </c>
      <c r="I9" s="2">
        <f>'Leachate chemistry'!$B$10*'Leachate chemistry'!J10*0.000001</f>
        <v>2.9999999999999999E-7</v>
      </c>
      <c r="J9" s="2" t="e">
        <f>'Leachate chemistry'!$B$10*'Leachate chemistry'!K10*0.000001</f>
        <v>#VALUE!</v>
      </c>
      <c r="K9" s="2">
        <f>'Leachate chemistry'!$B$10*'Leachate chemistry'!L10*0.000001</f>
        <v>0.35</v>
      </c>
      <c r="L9" s="2">
        <f>'Leachate chemistry'!$B$10*'Leachate chemistry'!M10*0.000001</f>
        <v>3.7499999999999997E-6</v>
      </c>
      <c r="M9" s="2">
        <f>'Leachate chemistry'!$B$10*'Leachate chemistry'!N10*0.000001</f>
        <v>7.4999999999999993E-6</v>
      </c>
      <c r="N9" s="2">
        <f>'Leachate chemistry'!$B$10*'Leachate chemistry'!O10*0.000001</f>
        <v>4.4999999999999999E-4</v>
      </c>
      <c r="O9" s="2" t="e">
        <f>'Leachate chemistry'!$B$10*'Leachate chemistry'!P10*0.000001</f>
        <v>#VALUE!</v>
      </c>
      <c r="P9" s="2">
        <f>'Leachate chemistry'!$B$10*'Leachate chemistry'!Q10*0.000001</f>
        <v>1.825E-5</v>
      </c>
      <c r="Q9" s="2">
        <f>'Leachate chemistry'!$B$10*'Leachate chemistry'!R10*0.000001</f>
        <v>6.2500000000000001E-4</v>
      </c>
      <c r="R9" s="2">
        <f>'Leachate chemistry'!$B$10*'Leachate chemistry'!S10*0.000001</f>
        <v>5.5000000000000003E-7</v>
      </c>
      <c r="S9" s="2">
        <f>'Leachate chemistry'!$B$10*'Leachate chemistry'!T10*0.000001</f>
        <v>4.4999999999999998E-7</v>
      </c>
      <c r="T9" s="2">
        <f>'Leachate chemistry'!$B$10*'Leachate chemistry'!U10*0.000001</f>
        <v>3.4999999999999998E-7</v>
      </c>
      <c r="U9" s="2">
        <f>'Leachate chemistry'!$B$10*'Leachate chemistry'!V10*0.000001</f>
        <v>4.75E-4</v>
      </c>
      <c r="V9" s="2">
        <f>'Leachate chemistry'!$B$10*'Leachate chemistry'!W10*0.000001</f>
        <v>0</v>
      </c>
      <c r="W9" s="2">
        <f>'Leachate chemistry'!$B$10*'Leachate chemistry'!X10*0.000001</f>
        <v>7.2499999999999994E-7</v>
      </c>
      <c r="X9" s="2" t="e">
        <f>'Leachate chemistry'!$B$10*'Leachate chemistry'!Y10*0.000001</f>
        <v>#VALUE!</v>
      </c>
      <c r="Y9" s="2">
        <f>'Leachate chemistry'!$B$10*'Leachate chemistry'!Z10*0.000001</f>
        <v>4.0000000000000002E-9</v>
      </c>
      <c r="Z9" s="2">
        <f>'Leachate chemistry'!$B$10*'Leachate chemistry'!AA10*0.000001</f>
        <v>2.1499999999999997E-6</v>
      </c>
      <c r="AA9" s="2">
        <f>'Leachate chemistry'!$B$10*'Leachate chemistry'!AB10*0.000001</f>
        <v>1.2249999999999999E-7</v>
      </c>
      <c r="AB9" s="2">
        <f>'Leachate chemistry'!$B$10*'Leachate chemistry'!AC10*0.000001</f>
        <v>5.7499999999999995E-5</v>
      </c>
      <c r="AC9" s="2">
        <f>'Leachate chemistry'!$B$10*'Leachate chemistry'!AD10*0.000001</f>
        <v>0</v>
      </c>
      <c r="AD9" s="2">
        <f>'Leachate chemistry'!$B$10*'Leachate chemistry'!AE10*0.000001</f>
        <v>0.1575</v>
      </c>
      <c r="AE9" s="2">
        <f>'Leachate chemistry'!$B$10*'Leachate chemistry'!AF10*0.000001</f>
        <v>3.7499999999999997E-6</v>
      </c>
      <c r="AF9" s="2">
        <f>'Leachate chemistry'!$B$10*'Leachate chemistry'!AG10*0.000001</f>
        <v>1.3999999999999999E-4</v>
      </c>
      <c r="AG9" s="2">
        <f>'Leachate chemistry'!$B$10*'Leachate chemistry'!AH10*0.000001</f>
        <v>5.7499999999999999E-8</v>
      </c>
      <c r="AH9" s="2">
        <f>'Leachate chemistry'!$B$10*'Leachate chemistry'!AI10*0.000001</f>
        <v>0.15</v>
      </c>
      <c r="AI9" s="2">
        <f>'Leachate chemistry'!$B$10*'Leachate chemistry'!AJ10*0.000001</f>
        <v>4.7499999999999999E-3</v>
      </c>
      <c r="AJ9" s="2">
        <f>'Leachate chemistry'!$B$10*'Leachate chemistry'!AK10*0.000001</f>
        <v>7.9999999999999996E-7</v>
      </c>
      <c r="AK9" s="2">
        <f>'Leachate chemistry'!$B$10*'Leachate chemistry'!AL10*0.000001</f>
        <v>1.4999999999999999E-2</v>
      </c>
      <c r="AL9" s="2">
        <f>'Leachate chemistry'!$B$10*'Leachate chemistry'!AM10*0.000001</f>
        <v>1.4999999999999999E-7</v>
      </c>
      <c r="AM9" s="2">
        <f>'Leachate chemistry'!$B$10*'Leachate chemistry'!AN10*0.000001</f>
        <v>3.9999999999999998E-6</v>
      </c>
      <c r="AN9" s="2">
        <f>'Leachate chemistry'!$B$10*'Leachate chemistry'!AO10*0.000001</f>
        <v>9.4999999999999992E-5</v>
      </c>
      <c r="AO9" s="2">
        <f>'Leachate chemistry'!$B$10*'Leachate chemistry'!AP10*0.000001</f>
        <v>0</v>
      </c>
      <c r="AP9" s="2">
        <f>'Leachate chemistry'!$B$10*'Leachate chemistry'!AQ10*0.000001</f>
        <v>2.2249999999999999E-4</v>
      </c>
      <c r="AQ9" s="2">
        <f>'Leachate chemistry'!$B$10*'Leachate chemistry'!AR10*0.000001</f>
        <v>1.925E-5</v>
      </c>
      <c r="AR9" s="2">
        <f>'Leachate chemistry'!$B$10*'Leachate chemistry'!AS10*0.000001</f>
        <v>6.9999999999999992E-8</v>
      </c>
      <c r="AS9" s="2">
        <f>'Leachate chemistry'!$B$10*'Leachate chemistry'!AT10*0.000001</f>
        <v>8.2499999999999994E-7</v>
      </c>
      <c r="AT9" s="2">
        <f>'Leachate chemistry'!$B$10*'Leachate chemistry'!AU10*0.000001</f>
        <v>9.499999999999999E-8</v>
      </c>
      <c r="AU9" s="2">
        <f>'Leachate chemistry'!$B$10*'Leachate chemistry'!AV10*0.000001</f>
        <v>2.9999999999999997E-4</v>
      </c>
      <c r="AV9" s="2">
        <f>'Leachate chemistry'!$B$10*'Leachate chemistry'!AW10*0.000001</f>
        <v>1.6750000000000001E-8</v>
      </c>
      <c r="AW9" s="2">
        <f>'Leachate chemistry'!$B$10*'Leachate chemistry'!AX10*0.000001</f>
        <v>1.1249999999999999E-7</v>
      </c>
      <c r="AX9" s="2">
        <f>'Leachate chemistry'!$B$10*'Leachate chemistry'!AY10*0.000001</f>
        <v>0</v>
      </c>
      <c r="AY9" s="2">
        <f>'Leachate chemistry'!$B$10*'Leachate chemistry'!AZ10*0.000001</f>
        <v>0.625</v>
      </c>
      <c r="AZ9" s="2">
        <f>'Leachate chemistry'!$B$10*'Leachate chemistry'!BA10*0.000001</f>
        <v>2.7499999999999998E-5</v>
      </c>
      <c r="BA9" s="2">
        <f>'Leachate chemistry'!$B$10*'Leachate chemistry'!BB10*0.000001</f>
        <v>8.9999999999999996E-7</v>
      </c>
      <c r="BB9" s="2">
        <f>'Leachate chemistry'!$B$10*'Leachate chemistry'!BC10*0.000001</f>
        <v>1.95E-5</v>
      </c>
      <c r="BC9" s="2">
        <f>'Leachate chemistry'!$B$10*'Leachate chemistry'!BD10*0.000001</f>
        <v>0.52500000000000002</v>
      </c>
      <c r="BD9" s="2">
        <f>'Leachate chemistry'!$B$10*'Leachate chemistry'!BE10*0.000001</f>
        <v>6.5000000000000002E-7</v>
      </c>
      <c r="BE9" s="2">
        <f>'Leachate chemistry'!$B$10*'Leachate chemistry'!BF10*0.000001</f>
        <v>4.9999999999999996E-6</v>
      </c>
      <c r="BF9" s="2">
        <f>'Leachate chemistry'!$B$10*'Leachate chemistry'!BG10*0.000001</f>
        <v>1.325E-3</v>
      </c>
      <c r="BG9" s="2">
        <f>'Leachate chemistry'!$B$10*'Leachate chemistry'!BH10*0.000001</f>
        <v>4.0000000000000001E-8</v>
      </c>
      <c r="BH9" s="2">
        <f>'Leachate chemistry'!$B$10*'Leachate chemistry'!BI10*0.000001</f>
        <v>6.2499999999999997E-8</v>
      </c>
      <c r="BI9" s="2">
        <f>'Leachate chemistry'!$B$10*'Leachate chemistry'!BJ10*0.000001</f>
        <v>4.75E-4</v>
      </c>
      <c r="BJ9" s="2">
        <f>'Leachate chemistry'!$B$10*'Leachate chemistry'!BK10*0.000001</f>
        <v>2.7500000000000001E-7</v>
      </c>
      <c r="BK9" s="2">
        <f>'Leachate chemistry'!$B$10*'Leachate chemistry'!BL10*0.000001</f>
        <v>0</v>
      </c>
      <c r="BL9" s="2">
        <f>'Leachate chemistry'!$B$10*'Leachate chemistry'!BM10*0.000001</f>
        <v>1.1249999999999999E-5</v>
      </c>
      <c r="BM9" s="2">
        <f>'Leachate chemistry'!$B$10*'Leachate chemistry'!BN10*0.000001</f>
        <v>1.825E-7</v>
      </c>
      <c r="BN9" s="2">
        <f>'Leachate chemistry'!$B$10*'Leachate chemistry'!BO10*0.000001</f>
        <v>1.1749999999999999E-5</v>
      </c>
      <c r="BO9" s="2">
        <f>'Leachate chemistry'!$B$10*'Leachate chemistry'!BP10*0.000001</f>
        <v>1.7249999999999999E-5</v>
      </c>
      <c r="BP9" s="2" t="e">
        <f>'Leachate chemistry'!$B$10*'Leachate chemistry'!BQ10*0.000001</f>
        <v>#VALUE!</v>
      </c>
      <c r="BQ9" s="2">
        <f>'Leachate chemistry'!$B$10*'Leachate chemistry'!BR10*0.000001</f>
        <v>3.4999999999999999E-6</v>
      </c>
      <c r="BR9" s="2">
        <f>'Leachate chemistry'!$B$10*'Leachate chemistry'!BS10*0.000001</f>
        <v>3.7499999999999998E-8</v>
      </c>
      <c r="BS9" s="2">
        <f>'Leachate chemistry'!$B$10*'Leachate chemistry'!BT10*0.000001</f>
        <v>1.0249999999999999E-3</v>
      </c>
      <c r="BT9" s="2">
        <f>'Leachate chemistry'!$B$10*'Leachate chemistry'!BU10*0.000001</f>
        <v>1.35E-6</v>
      </c>
    </row>
    <row r="10" spans="1:72" x14ac:dyDescent="0.3">
      <c r="A10" s="9">
        <v>6</v>
      </c>
      <c r="B10" s="2">
        <f>'Leachate chemistry'!$B$11*'Leachate chemistry'!C11*0.000001</f>
        <v>2.0249999999999997E-7</v>
      </c>
      <c r="C10" s="2">
        <f>'Leachate chemistry'!$B$11*'Leachate chemistry'!D11*0.000001</f>
        <v>2.3749999999999999E-3</v>
      </c>
      <c r="D10" s="2">
        <f>'Leachate chemistry'!$B$11*'Leachate chemistry'!E11*0.000001</f>
        <v>1.0499999999999999E-5</v>
      </c>
      <c r="E10" s="2">
        <f>'Leachate chemistry'!$B$11*'Leachate chemistry'!F11*0.000001</f>
        <v>6.2499999999999995E-7</v>
      </c>
      <c r="F10" s="2">
        <f>'Leachate chemistry'!$B$11*'Leachate chemistry'!G11*0.000001</f>
        <v>9.2499999999999993E-4</v>
      </c>
      <c r="G10" s="2">
        <f>'Leachate chemistry'!$B$11*'Leachate chemistry'!H11*0.000001</f>
        <v>5.7499999999999999E-4</v>
      </c>
      <c r="H10" s="2">
        <f>'Leachate chemistry'!$B$11*'Leachate chemistry'!I11*0.000001</f>
        <v>5.9999999999999995E-5</v>
      </c>
      <c r="I10" s="2">
        <f>'Leachate chemistry'!$B$11*'Leachate chemistry'!J11*0.000001</f>
        <v>2.0249999999999997E-7</v>
      </c>
      <c r="J10" s="2">
        <f>'Leachate chemistry'!$B$11*'Leachate chemistry'!K11*0.000001</f>
        <v>7.75E-5</v>
      </c>
      <c r="K10" s="2">
        <f>'Leachate chemistry'!$B$11*'Leachate chemistry'!L11*0.000001</f>
        <v>0.39999999999999997</v>
      </c>
      <c r="L10" s="2">
        <f>'Leachate chemistry'!$B$11*'Leachate chemistry'!M11*0.000001</f>
        <v>5.4999999999999999E-6</v>
      </c>
      <c r="M10" s="2">
        <f>'Leachate chemistry'!$B$11*'Leachate chemistry'!N11*0.000001</f>
        <v>6.7499999999999997E-6</v>
      </c>
      <c r="N10" s="2">
        <f>'Leachate chemistry'!$B$11*'Leachate chemistry'!O11*0.000001</f>
        <v>6.2500000000000001E-4</v>
      </c>
      <c r="O10" s="2">
        <f>'Leachate chemistry'!$B$11*'Leachate chemistry'!P11*0.000001</f>
        <v>4.4999999999999996E-5</v>
      </c>
      <c r="P10" s="2">
        <f>'Leachate chemistry'!$B$11*'Leachate chemistry'!Q11*0.000001</f>
        <v>2.0999999999999999E-5</v>
      </c>
      <c r="Q10" s="2">
        <f>'Leachate chemistry'!$B$11*'Leachate chemistry'!R11*0.000001</f>
        <v>2.7499999999999996E-4</v>
      </c>
      <c r="R10" s="2">
        <f>'Leachate chemistry'!$B$11*'Leachate chemistry'!S11*0.000001</f>
        <v>7.2499999999999994E-7</v>
      </c>
      <c r="S10" s="2">
        <f>'Leachate chemistry'!$B$11*'Leachate chemistry'!T11*0.000001</f>
        <v>5.5000000000000003E-7</v>
      </c>
      <c r="T10" s="2">
        <f>'Leachate chemistry'!$B$11*'Leachate chemistry'!U11*0.000001</f>
        <v>1.2249999999999997E-6</v>
      </c>
      <c r="U10" s="2">
        <f>'Leachate chemistry'!$B$11*'Leachate chemistry'!V11*0.000001</f>
        <v>1.175E-3</v>
      </c>
      <c r="V10" s="2">
        <f>'Leachate chemistry'!$B$11*'Leachate chemistry'!W11*0.000001</f>
        <v>0</v>
      </c>
      <c r="W10" s="2">
        <f>'Leachate chemistry'!$B$11*'Leachate chemistry'!X11*0.000001</f>
        <v>8.2499999999999994E-7</v>
      </c>
      <c r="X10" s="2">
        <f>'Leachate chemistry'!$B$11*'Leachate chemistry'!Y11*0.000001</f>
        <v>0</v>
      </c>
      <c r="Y10" s="2">
        <f>'Leachate chemistry'!$B$11*'Leachate chemistry'!Z11*0.000001</f>
        <v>0</v>
      </c>
      <c r="Z10" s="2">
        <f>'Leachate chemistry'!$B$11*'Leachate chemistry'!AA11*0.000001</f>
        <v>1.5999999999999999E-6</v>
      </c>
      <c r="AA10" s="2">
        <f>'Leachate chemistry'!$B$11*'Leachate chemistry'!AB11*0.000001</f>
        <v>1.275E-7</v>
      </c>
      <c r="AB10" s="2">
        <f>'Leachate chemistry'!$B$11*'Leachate chemistry'!AC11*0.000001</f>
        <v>4.2499999999999998E-4</v>
      </c>
      <c r="AC10" s="2">
        <f>'Leachate chemistry'!$B$11*'Leachate chemistry'!AD11*0.000001</f>
        <v>0</v>
      </c>
      <c r="AD10" s="2">
        <f>'Leachate chemistry'!$B$11*'Leachate chemistry'!AE11*0.000001</f>
        <v>0.14749999999999999</v>
      </c>
      <c r="AE10" s="2">
        <f>'Leachate chemistry'!$B$11*'Leachate chemistry'!AF11*0.000001</f>
        <v>4.25E-6</v>
      </c>
      <c r="AF10" s="2">
        <f>'Leachate chemistry'!$B$11*'Leachate chemistry'!AG11*0.000001</f>
        <v>1.6249999999999999E-4</v>
      </c>
      <c r="AG10" s="2">
        <f>'Leachate chemistry'!$B$11*'Leachate chemistry'!AH11*0.000001</f>
        <v>6.2499999999999995E-7</v>
      </c>
      <c r="AH10" s="2">
        <f>'Leachate chemistry'!$B$11*'Leachate chemistry'!AI11*0.000001</f>
        <v>0.16250000000000001</v>
      </c>
      <c r="AI10" s="2">
        <f>'Leachate chemistry'!$B$11*'Leachate chemistry'!AJ11*0.000001</f>
        <v>6.0000000000000001E-3</v>
      </c>
      <c r="AJ10" s="2">
        <f>'Leachate chemistry'!$B$11*'Leachate chemistry'!AK11*0.000001</f>
        <v>0</v>
      </c>
      <c r="AK10" s="2">
        <f>'Leachate chemistry'!$B$11*'Leachate chemistry'!AL11*0.000001</f>
        <v>1.4249999999999999E-2</v>
      </c>
      <c r="AL10" s="2">
        <f>'Leachate chemistry'!$B$11*'Leachate chemistry'!AM11*0.000001</f>
        <v>0</v>
      </c>
      <c r="AM10" s="2">
        <f>'Leachate chemistry'!$B$11*'Leachate chemistry'!AN11*0.000001</f>
        <v>1.4499999999999999E-6</v>
      </c>
      <c r="AN10" s="2">
        <f>'Leachate chemistry'!$B$11*'Leachate chemistry'!AO11*0.000001</f>
        <v>1.4999999999999999E-4</v>
      </c>
      <c r="AO10" s="2">
        <f>'Leachate chemistry'!$B$11*'Leachate chemistry'!AP11*0.000001</f>
        <v>0</v>
      </c>
      <c r="AP10" s="2">
        <f>'Leachate chemistry'!$B$11*'Leachate chemistry'!AQ11*0.000001</f>
        <v>4.4999999999999999E-4</v>
      </c>
      <c r="AQ10" s="2">
        <f>'Leachate chemistry'!$B$11*'Leachate chemistry'!AR11*0.000001</f>
        <v>4.7499999999999994E-6</v>
      </c>
      <c r="AR10" s="2">
        <f>'Leachate chemistry'!$B$11*'Leachate chemistry'!AS11*0.000001</f>
        <v>1.375E-6</v>
      </c>
      <c r="AS10" s="2">
        <f>'Leachate chemistry'!$B$11*'Leachate chemistry'!AT11*0.000001</f>
        <v>1.0499999999999999E-6</v>
      </c>
      <c r="AT10" s="2">
        <f>'Leachate chemistry'!$B$11*'Leachate chemistry'!AU11*0.000001</f>
        <v>1.3999999999999999E-6</v>
      </c>
      <c r="AU10" s="2">
        <f>'Leachate chemistry'!$B$11*'Leachate chemistry'!AV11*0.000001</f>
        <v>3.7500000000000001E-4</v>
      </c>
      <c r="AV10" s="2">
        <f>'Leachate chemistry'!$B$11*'Leachate chemistry'!AW11*0.000001</f>
        <v>0</v>
      </c>
      <c r="AW10" s="2">
        <f>'Leachate chemistry'!$B$11*'Leachate chemistry'!AX11*0.000001</f>
        <v>7.7499999999999999E-7</v>
      </c>
      <c r="AX10" s="2">
        <f>'Leachate chemistry'!$B$11*'Leachate chemistry'!AY11*0.000001</f>
        <v>0</v>
      </c>
      <c r="AY10" s="2">
        <f>'Leachate chemistry'!$B$11*'Leachate chemistry'!AZ11*0.000001</f>
        <v>0.875</v>
      </c>
      <c r="AZ10" s="2">
        <f>'Leachate chemistry'!$B$11*'Leachate chemistry'!BA11*0.000001</f>
        <v>2.9999999999999997E-5</v>
      </c>
      <c r="BA10" s="2">
        <f>'Leachate chemistry'!$B$11*'Leachate chemistry'!BB11*0.000001</f>
        <v>3.9999999999999998E-6</v>
      </c>
      <c r="BB10" s="2">
        <f>'Leachate chemistry'!$B$11*'Leachate chemistry'!BC11*0.000001</f>
        <v>9.9999999999999991E-5</v>
      </c>
      <c r="BC10" s="2">
        <f>'Leachate chemistry'!$B$11*'Leachate chemistry'!BD11*0.000001</f>
        <v>0.54999999999999993</v>
      </c>
      <c r="BD10" s="2">
        <f>'Leachate chemistry'!$B$11*'Leachate chemistry'!BE11*0.000001</f>
        <v>3.9999999999999998E-7</v>
      </c>
      <c r="BE10" s="2">
        <f>'Leachate chemistry'!$B$11*'Leachate chemistry'!BF11*0.000001</f>
        <v>8.7499999999999992E-6</v>
      </c>
      <c r="BF10" s="2">
        <f>'Leachate chemistry'!$B$11*'Leachate chemistry'!BG11*0.000001</f>
        <v>1.7749999999999999E-3</v>
      </c>
      <c r="BG10" s="2">
        <f>'Leachate chemistry'!$B$11*'Leachate chemistry'!BH11*0.000001</f>
        <v>4.3999999999999997E-8</v>
      </c>
      <c r="BH10" s="2">
        <f>'Leachate chemistry'!$B$11*'Leachate chemistry'!BI11*0.000001</f>
        <v>2.0749999999999997E-7</v>
      </c>
      <c r="BI10" s="2">
        <f>'Leachate chemistry'!$B$11*'Leachate chemistry'!BJ11*0.000001</f>
        <v>7.2499999999999995E-4</v>
      </c>
      <c r="BJ10" s="2">
        <f>'Leachate chemistry'!$B$11*'Leachate chemistry'!BK11*0.000001</f>
        <v>6.7500000000000002E-8</v>
      </c>
      <c r="BK10" s="2">
        <f>'Leachate chemistry'!$B$11*'Leachate chemistry'!BL11*0.000001</f>
        <v>1.225E-5</v>
      </c>
      <c r="BL10" s="2">
        <f>'Leachate chemistry'!$B$11*'Leachate chemistry'!BM11*0.000001</f>
        <v>9.9999999999999991E-6</v>
      </c>
      <c r="BM10" s="2">
        <f>'Leachate chemistry'!$B$11*'Leachate chemistry'!BN11*0.000001</f>
        <v>1.55E-8</v>
      </c>
      <c r="BN10" s="2">
        <f>'Leachate chemistry'!$B$11*'Leachate chemistry'!BO11*0.000001</f>
        <v>1.4999999999999999E-5</v>
      </c>
      <c r="BO10" s="2">
        <f>'Leachate chemistry'!$B$11*'Leachate chemistry'!BP11*0.000001</f>
        <v>1.6249999999999999E-5</v>
      </c>
      <c r="BP10" s="2">
        <f>'Leachate chemistry'!$B$11*'Leachate chemistry'!BQ11*0.000001</f>
        <v>1.2249999999999997E-6</v>
      </c>
      <c r="BQ10" s="2">
        <f>'Leachate chemistry'!$B$11*'Leachate chemistry'!BR11*0.000001</f>
        <v>3.2499999999999998E-6</v>
      </c>
      <c r="BR10" s="2">
        <f>'Leachate chemistry'!$B$11*'Leachate chemistry'!BS11*0.000001</f>
        <v>0</v>
      </c>
      <c r="BS10" s="2">
        <f>'Leachate chemistry'!$B$11*'Leachate chemistry'!BT11*0.000001</f>
        <v>1.25E-3</v>
      </c>
      <c r="BT10" s="2">
        <f>'Leachate chemistry'!$B$11*'Leachate chemistry'!BU11*0.000001</f>
        <v>2.3499999999999999E-6</v>
      </c>
    </row>
    <row r="11" spans="1:72" x14ac:dyDescent="0.3">
      <c r="A11" s="9">
        <v>7</v>
      </c>
      <c r="B11" s="2">
        <f>'Leachate chemistry'!$B$12*'Leachate chemistry'!C12*0.000001</f>
        <v>0</v>
      </c>
      <c r="C11" s="2">
        <f>'Leachate chemistry'!$B$12*'Leachate chemistry'!D12*0.000001</f>
        <v>4.7499999999999999E-3</v>
      </c>
      <c r="D11" s="2">
        <f>'Leachate chemistry'!$B$12*'Leachate chemistry'!E12*0.000001</f>
        <v>7.7500000000000003E-6</v>
      </c>
      <c r="E11" s="2">
        <f>'Leachate chemistry'!$B$12*'Leachate chemistry'!F12*0.000001</f>
        <v>2.4999999999999999E-7</v>
      </c>
      <c r="F11" s="2">
        <f>'Leachate chemistry'!$B$12*'Leachate chemistry'!G12*0.000001</f>
        <v>2.7499999999999996E-4</v>
      </c>
      <c r="G11" s="2">
        <f>'Leachate chemistry'!$B$12*'Leachate chemistry'!H12*0.000001</f>
        <v>7.9999999999999993E-4</v>
      </c>
      <c r="H11" s="2">
        <f>'Leachate chemistry'!$B$12*'Leachate chemistry'!I12*0.000001</f>
        <v>9.4999999999999992E-5</v>
      </c>
      <c r="I11" s="2">
        <f>'Leachate chemistry'!$B$12*'Leachate chemistry'!J12*0.000001</f>
        <v>2.325E-7</v>
      </c>
      <c r="J11" s="2">
        <f>'Leachate chemistry'!$B$12*'Leachate chemistry'!K12*0.000001</f>
        <v>0</v>
      </c>
      <c r="K11" s="2">
        <f>'Leachate chemistry'!$B$12*'Leachate chemistry'!L12*0.000001</f>
        <v>0.54999999999999993</v>
      </c>
      <c r="L11" s="2">
        <f>'Leachate chemistry'!$B$12*'Leachate chemistry'!M12*0.000001</f>
        <v>8.2499999999999989E-6</v>
      </c>
      <c r="M11" s="2">
        <f>'Leachate chemistry'!$B$12*'Leachate chemistry'!N12*0.000001</f>
        <v>2.3749999999999998E-5</v>
      </c>
      <c r="N11" s="2">
        <f>'Leachate chemistry'!$B$12*'Leachate chemistry'!O12*0.000001</f>
        <v>9.2499999999999993E-4</v>
      </c>
      <c r="O11" s="2">
        <f>'Leachate chemistry'!$B$12*'Leachate chemistry'!P12*0.000001</f>
        <v>7.4999999999999993E-6</v>
      </c>
      <c r="P11" s="2">
        <f>'Leachate chemistry'!$B$12*'Leachate chemistry'!Q12*0.000001</f>
        <v>2.425E-5</v>
      </c>
      <c r="Q11" s="2">
        <f>'Leachate chemistry'!$B$12*'Leachate chemistry'!R12*0.000001</f>
        <v>3.5E-4</v>
      </c>
      <c r="R11" s="2">
        <f>'Leachate chemistry'!$B$12*'Leachate chemistry'!S12*0.000001</f>
        <v>2.0999999999999998E-6</v>
      </c>
      <c r="S11" s="2">
        <f>'Leachate chemistry'!$B$12*'Leachate chemistry'!T12*0.000001</f>
        <v>8.9999999999999996E-7</v>
      </c>
      <c r="T11" s="2">
        <f>'Leachate chemistry'!$B$12*'Leachate chemistry'!U12*0.000001</f>
        <v>1.9249999999999996E-7</v>
      </c>
      <c r="U11" s="2">
        <f>'Leachate chemistry'!$B$12*'Leachate chemistry'!V12*0.000001</f>
        <v>1.0249999999999999E-3</v>
      </c>
      <c r="V11" s="2">
        <f>'Leachate chemistry'!$B$12*'Leachate chemistry'!W12*0.000001</f>
        <v>0</v>
      </c>
      <c r="W11" s="2">
        <f>'Leachate chemistry'!$B$12*'Leachate chemistry'!X12*0.000001</f>
        <v>1.6750000000000001E-6</v>
      </c>
      <c r="X11" s="2">
        <f>'Leachate chemistry'!$B$12*'Leachate chemistry'!Y12*0.000001</f>
        <v>0</v>
      </c>
      <c r="Y11" s="2">
        <f>'Leachate chemistry'!$B$12*'Leachate chemistry'!Z12*0.000001</f>
        <v>1.6E-7</v>
      </c>
      <c r="Z11" s="2">
        <f>'Leachate chemistry'!$B$12*'Leachate chemistry'!AA12*0.000001</f>
        <v>2.7499999999999999E-6</v>
      </c>
      <c r="AA11" s="2">
        <f>'Leachate chemistry'!$B$12*'Leachate chemistry'!AB12*0.000001</f>
        <v>3.9999999999999998E-7</v>
      </c>
      <c r="AB11" s="2">
        <f>'Leachate chemistry'!$B$12*'Leachate chemistry'!AC12*0.000001</f>
        <v>2.7499999999999996E-4</v>
      </c>
      <c r="AC11" s="2">
        <f>'Leachate chemistry'!$B$12*'Leachate chemistry'!AD12*0.000001</f>
        <v>0</v>
      </c>
      <c r="AD11" s="2">
        <f>'Leachate chemistry'!$B$12*'Leachate chemistry'!AE12*0.000001</f>
        <v>0.15</v>
      </c>
      <c r="AE11" s="2">
        <f>'Leachate chemistry'!$B$12*'Leachate chemistry'!AF12*0.000001</f>
        <v>1.3749999999999999E-5</v>
      </c>
      <c r="AF11" s="2">
        <f>'Leachate chemistry'!$B$12*'Leachate chemistry'!AG12*0.000001</f>
        <v>2.1249999999999999E-4</v>
      </c>
      <c r="AG11" s="2">
        <f>'Leachate chemistry'!$B$12*'Leachate chemistry'!AH12*0.000001</f>
        <v>1.525E-7</v>
      </c>
      <c r="AH11" s="2">
        <f>'Leachate chemistry'!$B$12*'Leachate chemistry'!AI12*0.000001</f>
        <v>0.23749999999999999</v>
      </c>
      <c r="AI11" s="2">
        <f>'Leachate chemistry'!$B$12*'Leachate chemistry'!AJ12*0.000001</f>
        <v>8.7499999999999991E-3</v>
      </c>
      <c r="AJ11" s="2">
        <f>'Leachate chemistry'!$B$12*'Leachate chemistry'!AK12*0.000001</f>
        <v>4.9999999999999998E-7</v>
      </c>
      <c r="AK11" s="2">
        <f>'Leachate chemistry'!$B$12*'Leachate chemistry'!AL12*0.000001</f>
        <v>1.0749999999999999E-2</v>
      </c>
      <c r="AL11" s="2">
        <f>'Leachate chemistry'!$B$12*'Leachate chemistry'!AM12*0.000001</f>
        <v>0</v>
      </c>
      <c r="AM11" s="2">
        <f>'Leachate chemistry'!$B$12*'Leachate chemistry'!AN12*0.000001</f>
        <v>1.4249999999999999E-5</v>
      </c>
      <c r="AN11" s="2">
        <f>'Leachate chemistry'!$B$12*'Leachate chemistry'!AO12*0.000001</f>
        <v>2.2249999999999999E-4</v>
      </c>
      <c r="AO11" s="2">
        <f>'Leachate chemistry'!$B$12*'Leachate chemistry'!AP12*0.000001</f>
        <v>2.4999999999999999E-7</v>
      </c>
      <c r="AP11" s="2">
        <f>'Leachate chemistry'!$B$12*'Leachate chemistry'!AQ12*0.000001</f>
        <v>3.9999999999999996E-4</v>
      </c>
      <c r="AQ11" s="2">
        <f>'Leachate chemistry'!$B$12*'Leachate chemistry'!AR12*0.000001</f>
        <v>7.25E-6</v>
      </c>
      <c r="AR11" s="2">
        <f>'Leachate chemistry'!$B$12*'Leachate chemistry'!AS12*0.000001</f>
        <v>3.7500000000000001E-7</v>
      </c>
      <c r="AS11" s="2">
        <f>'Leachate chemistry'!$B$12*'Leachate chemistry'!AT12*0.000001</f>
        <v>2.3499999999999999E-6</v>
      </c>
      <c r="AT11" s="2">
        <f>'Leachate chemistry'!$B$12*'Leachate chemistry'!AU12*0.000001</f>
        <v>8.7499999999999999E-7</v>
      </c>
      <c r="AU11" s="2">
        <f>'Leachate chemistry'!$B$12*'Leachate chemistry'!AV12*0.000001</f>
        <v>4.2499999999999998E-4</v>
      </c>
      <c r="AV11" s="2">
        <f>'Leachate chemistry'!$B$12*'Leachate chemistry'!AW12*0.000001</f>
        <v>4.7499999999999995E-8</v>
      </c>
      <c r="AW11" s="2">
        <f>'Leachate chemistry'!$B$12*'Leachate chemistry'!AX12*0.000001</f>
        <v>5.5000000000000003E-7</v>
      </c>
      <c r="AX11" s="2">
        <f>'Leachate chemistry'!$B$12*'Leachate chemistry'!AY12*0.000001</f>
        <v>0</v>
      </c>
      <c r="AY11" s="2">
        <f>'Leachate chemistry'!$B$12*'Leachate chemistry'!AZ12*0.000001</f>
        <v>1.25</v>
      </c>
      <c r="AZ11" s="2">
        <f>'Leachate chemistry'!$B$12*'Leachate chemistry'!BA12*0.000001</f>
        <v>3.2499999999999997E-5</v>
      </c>
      <c r="BA11" s="2">
        <f>'Leachate chemistry'!$B$12*'Leachate chemistry'!BB12*0.000001</f>
        <v>5.75E-6</v>
      </c>
      <c r="BB11" s="2">
        <f>'Leachate chemistry'!$B$12*'Leachate chemistry'!BC12*0.000001</f>
        <v>5.9999999999999995E-5</v>
      </c>
      <c r="BC11" s="2">
        <f>'Leachate chemistry'!$B$12*'Leachate chemistry'!BD12*0.000001</f>
        <v>0.65</v>
      </c>
      <c r="BD11" s="2">
        <f>'Leachate chemistry'!$B$12*'Leachate chemistry'!BE12*0.000001</f>
        <v>1.75E-6</v>
      </c>
      <c r="BE11" s="2">
        <f>'Leachate chemistry'!$B$12*'Leachate chemistry'!BF12*0.000001</f>
        <v>7.25E-6</v>
      </c>
      <c r="BF11" s="2">
        <f>'Leachate chemistry'!$B$12*'Leachate chemistry'!BG12*0.000001</f>
        <v>2.3500000000000001E-3</v>
      </c>
      <c r="BG11" s="2">
        <f>'Leachate chemistry'!$B$12*'Leachate chemistry'!BH12*0.000001</f>
        <v>7.4999999999999997E-8</v>
      </c>
      <c r="BH11" s="2">
        <f>'Leachate chemistry'!$B$12*'Leachate chemistry'!BI12*0.000001</f>
        <v>1.4249999999999999E-7</v>
      </c>
      <c r="BI11" s="2">
        <f>'Leachate chemistry'!$B$12*'Leachate chemistry'!BJ12*0.000001</f>
        <v>1.0249999999999999E-3</v>
      </c>
      <c r="BJ11" s="2">
        <f>'Leachate chemistry'!$B$12*'Leachate chemistry'!BK12*0.000001</f>
        <v>6.75E-7</v>
      </c>
      <c r="BK11" s="2">
        <f>'Leachate chemistry'!$B$12*'Leachate chemistry'!BL12*0.000001</f>
        <v>0</v>
      </c>
      <c r="BL11" s="2">
        <f>'Leachate chemistry'!$B$12*'Leachate chemistry'!BM12*0.000001</f>
        <v>1.275E-5</v>
      </c>
      <c r="BM11" s="2">
        <f>'Leachate chemistry'!$B$12*'Leachate chemistry'!BN12*0.000001</f>
        <v>7.7499999999999999E-8</v>
      </c>
      <c r="BN11" s="2">
        <f>'Leachate chemistry'!$B$12*'Leachate chemistry'!BO12*0.000001</f>
        <v>1.925E-5</v>
      </c>
      <c r="BO11" s="2">
        <f>'Leachate chemistry'!$B$12*'Leachate chemistry'!BP12*0.000001</f>
        <v>2.2499999999999998E-5</v>
      </c>
      <c r="BP11" s="2">
        <f>'Leachate chemistry'!$B$12*'Leachate chemistry'!BQ12*0.000001</f>
        <v>0</v>
      </c>
      <c r="BQ11" s="2">
        <f>'Leachate chemistry'!$B$12*'Leachate chemistry'!BR12*0.000001</f>
        <v>8.2499999999999989E-6</v>
      </c>
      <c r="BR11" s="2">
        <f>'Leachate chemistry'!$B$12*'Leachate chemistry'!BS12*0.000001</f>
        <v>2.9999999999999999E-7</v>
      </c>
      <c r="BS11" s="2">
        <f>'Leachate chemistry'!$B$12*'Leachate chemistry'!BT12*0.000001</f>
        <v>2.5000000000000001E-3</v>
      </c>
      <c r="BT11" s="2">
        <f>'Leachate chemistry'!$B$12*'Leachate chemistry'!BU12*0.000001</f>
        <v>2.2249999999999999E-6</v>
      </c>
    </row>
    <row r="12" spans="1:72" x14ac:dyDescent="0.3">
      <c r="A12" s="9">
        <v>8</v>
      </c>
      <c r="B12" s="2">
        <f>'Leachate chemistry'!$B$13*'Leachate chemistry'!C13*0.000001</f>
        <v>1.0375E-6</v>
      </c>
      <c r="C12" s="2">
        <f>'Leachate chemistry'!$B$13*'Leachate chemistry'!D13*0.000001</f>
        <v>5.875E-3</v>
      </c>
      <c r="D12" s="2">
        <f>'Leachate chemistry'!$B$13*'Leachate chemistry'!E13*0.000001</f>
        <v>2.2449999999999997E-5</v>
      </c>
      <c r="E12" s="2">
        <f>'Leachate chemistry'!$B$13*'Leachate chemistry'!F13*0.000001</f>
        <v>3.2000000000000001E-7</v>
      </c>
      <c r="F12" s="2">
        <f>'Leachate chemistry'!$B$13*'Leachate chemistry'!G13*0.000001</f>
        <v>4.0000000000000001E-3</v>
      </c>
      <c r="G12" s="2">
        <f>'Leachate chemistry'!$B$13*'Leachate chemistry'!H13*0.000001</f>
        <v>8.7499999999999991E-4</v>
      </c>
      <c r="H12" s="2">
        <f>'Leachate chemistry'!$B$13*'Leachate chemistry'!I13*0.000001</f>
        <v>2.0625E-4</v>
      </c>
      <c r="I12" s="2">
        <f>'Leachate chemistry'!$B$13*'Leachate chemistry'!J13*0.000001</f>
        <v>1.9249999999999998E-7</v>
      </c>
      <c r="J12" s="2">
        <f>'Leachate chemistry'!$B$13*'Leachate chemistry'!K13*0.000001</f>
        <v>1.2374999999999999E-5</v>
      </c>
      <c r="K12" s="2">
        <f>'Leachate chemistry'!$B$13*'Leachate chemistry'!L13*0.000001</f>
        <v>0.63749999999999996</v>
      </c>
      <c r="L12" s="2">
        <f>'Leachate chemistry'!$B$13*'Leachate chemistry'!M13*0.000001</f>
        <v>5.2499999999999989E-6</v>
      </c>
      <c r="M12" s="2">
        <f>'Leachate chemistry'!$B$13*'Leachate chemistry'!N13*0.000001</f>
        <v>2.8749999999999994E-5</v>
      </c>
      <c r="N12" s="2">
        <f>'Leachate chemistry'!$B$13*'Leachate chemistry'!O13*0.000001</f>
        <v>1.0874999999999999E-3</v>
      </c>
      <c r="O12" s="2">
        <f>'Leachate chemistry'!$B$13*'Leachate chemistry'!P13*0.000001</f>
        <v>1.0762500000000001E-5</v>
      </c>
      <c r="P12" s="2">
        <f>'Leachate chemistry'!$B$13*'Leachate chemistry'!Q13*0.000001</f>
        <v>8.25E-5</v>
      </c>
      <c r="Q12" s="2">
        <f>'Leachate chemistry'!$B$13*'Leachate chemistry'!R13*0.000001</f>
        <v>5.7499999999999999E-4</v>
      </c>
      <c r="R12" s="2">
        <f>'Leachate chemistry'!$B$13*'Leachate chemistry'!S13*0.000001</f>
        <v>1.5249999999999998E-6</v>
      </c>
      <c r="S12" s="2">
        <f>'Leachate chemistry'!$B$13*'Leachate chemistry'!T13*0.000001</f>
        <v>8.1249999999999995E-7</v>
      </c>
      <c r="T12" s="2">
        <f>'Leachate chemistry'!$B$13*'Leachate chemistry'!U13*0.000001</f>
        <v>6.75E-7</v>
      </c>
      <c r="U12" s="2">
        <f>'Leachate chemistry'!$B$13*'Leachate chemistry'!V13*0.000001</f>
        <v>2.875E-3</v>
      </c>
      <c r="V12" s="2">
        <f>'Leachate chemistry'!$B$13*'Leachate chemistry'!W13*0.000001</f>
        <v>0</v>
      </c>
      <c r="W12" s="2">
        <f>'Leachate chemistry'!$B$13*'Leachate chemistry'!X13*0.000001</f>
        <v>1.9375000000000001E-6</v>
      </c>
      <c r="X12" s="2">
        <f>'Leachate chemistry'!$B$13*'Leachate chemistry'!Y13*0.000001</f>
        <v>0</v>
      </c>
      <c r="Y12" s="2">
        <f>'Leachate chemistry'!$B$13*'Leachate chemistry'!Z13*0.000001</f>
        <v>5.4999999999999996E-9</v>
      </c>
      <c r="Z12" s="2">
        <f>'Leachate chemistry'!$B$13*'Leachate chemistry'!AA13*0.000001</f>
        <v>6.3750000000000004E-7</v>
      </c>
      <c r="AA12" s="2">
        <f>'Leachate chemistry'!$B$13*'Leachate chemistry'!AB13*0.000001</f>
        <v>2.2875000000000001E-7</v>
      </c>
      <c r="AB12" s="2">
        <f>'Leachate chemistry'!$B$13*'Leachate chemistry'!AC13*0.000001</f>
        <v>9.6249999999999981E-4</v>
      </c>
      <c r="AC12" s="2">
        <f>'Leachate chemistry'!$B$13*'Leachate chemistry'!AD13*0.000001</f>
        <v>0</v>
      </c>
      <c r="AD12" s="2">
        <f>'Leachate chemistry'!$B$13*'Leachate chemistry'!AE13*0.000001</f>
        <v>0.22</v>
      </c>
      <c r="AE12" s="2">
        <f>'Leachate chemistry'!$B$13*'Leachate chemistry'!AF13*0.000001</f>
        <v>1.3499999999999999E-5</v>
      </c>
      <c r="AF12" s="2">
        <f>'Leachate chemistry'!$B$13*'Leachate chemistry'!AG13*0.000001</f>
        <v>3.9999999999999996E-4</v>
      </c>
      <c r="AG12" s="2">
        <f>'Leachate chemistry'!$B$13*'Leachate chemistry'!AH13*0.000001</f>
        <v>2.8749999999999999E-8</v>
      </c>
      <c r="AH12" s="2">
        <f>'Leachate chemistry'!$B$13*'Leachate chemistry'!AI13*0.000001</f>
        <v>0.25</v>
      </c>
      <c r="AI12" s="2">
        <f>'Leachate chemistry'!$B$13*'Leachate chemistry'!AJ13*0.000001</f>
        <v>9.6249999999999999E-3</v>
      </c>
      <c r="AJ12" s="2">
        <f>'Leachate chemistry'!$B$13*'Leachate chemistry'!AK13*0.000001</f>
        <v>1.2499999999999999E-7</v>
      </c>
      <c r="AK12" s="2">
        <f>'Leachate chemistry'!$B$13*'Leachate chemistry'!AL13*0.000001</f>
        <v>1.1875E-2</v>
      </c>
      <c r="AL12" s="2">
        <f>'Leachate chemistry'!$B$13*'Leachate chemistry'!AM13*0.000001</f>
        <v>4.0000000000000001E-8</v>
      </c>
      <c r="AM12" s="2">
        <f>'Leachate chemistry'!$B$13*'Leachate chemistry'!AN13*0.000001</f>
        <v>1.2625E-5</v>
      </c>
      <c r="AN12" s="2">
        <f>'Leachate chemistry'!$B$13*'Leachate chemistry'!AO13*0.000001</f>
        <v>1.9512499999999999E-4</v>
      </c>
      <c r="AO12" s="2">
        <f>'Leachate chemistry'!$B$13*'Leachate chemistry'!AP13*0.000001</f>
        <v>3.875E-8</v>
      </c>
      <c r="AP12" s="2">
        <f>'Leachate chemistry'!$B$13*'Leachate chemistry'!AQ13*0.000001</f>
        <v>1.7374999999999997E-3</v>
      </c>
      <c r="AQ12" s="2">
        <f>'Leachate chemistry'!$B$13*'Leachate chemistry'!AR13*0.000001</f>
        <v>4.1249999999999995E-6</v>
      </c>
      <c r="AR12" s="2">
        <f>'Leachate chemistry'!$B$13*'Leachate chemistry'!AS13*0.000001</f>
        <v>1.875E-7</v>
      </c>
      <c r="AS12" s="2">
        <f>'Leachate chemistry'!$B$13*'Leachate chemistry'!AT13*0.000001</f>
        <v>3.3749999999999999E-6</v>
      </c>
      <c r="AT12" s="2">
        <f>'Leachate chemistry'!$B$13*'Leachate chemistry'!AU13*0.000001</f>
        <v>1.05E-7</v>
      </c>
      <c r="AU12" s="2">
        <f>'Leachate chemistry'!$B$13*'Leachate chemistry'!AV13*0.000001</f>
        <v>8.9999999999999998E-4</v>
      </c>
      <c r="AV12" s="2">
        <f>'Leachate chemistry'!$B$13*'Leachate chemistry'!AW13*0.000001</f>
        <v>3.875E-8</v>
      </c>
      <c r="AW12" s="2">
        <f>'Leachate chemistry'!$B$13*'Leachate chemistry'!AX13*0.000001</f>
        <v>3.4999999999999996E-8</v>
      </c>
      <c r="AX12" s="2">
        <f>'Leachate chemistry'!$B$13*'Leachate chemistry'!AY13*0.000001</f>
        <v>4.1499999999999994E-7</v>
      </c>
      <c r="AY12" s="2">
        <f>'Leachate chemistry'!$B$13*'Leachate chemistry'!AZ13*0.000001</f>
        <v>1.4124999999999999</v>
      </c>
      <c r="AZ12" s="2">
        <f>'Leachate chemistry'!$B$13*'Leachate chemistry'!BA13*0.000001</f>
        <v>3.1250000000000001E-5</v>
      </c>
      <c r="BA12" s="2">
        <f>'Leachate chemistry'!$B$13*'Leachate chemistry'!BB13*0.000001</f>
        <v>6.8124999999999996E-6</v>
      </c>
      <c r="BB12" s="2">
        <f>'Leachate chemistry'!$B$13*'Leachate chemistry'!BC13*0.000001</f>
        <v>6.3749999999999991E-5</v>
      </c>
      <c r="BC12" s="2">
        <f>'Leachate chemistry'!$B$13*'Leachate chemistry'!BD13*0.000001</f>
        <v>0.51249999999999996</v>
      </c>
      <c r="BD12" s="2">
        <f>'Leachate chemistry'!$B$13*'Leachate chemistry'!BE13*0.000001</f>
        <v>2.9374999999999998E-6</v>
      </c>
      <c r="BE12" s="2">
        <f>'Leachate chemistry'!$B$13*'Leachate chemistry'!BF13*0.000001</f>
        <v>3.6249999999999996E-6</v>
      </c>
      <c r="BF12" s="2">
        <f>'Leachate chemistry'!$B$13*'Leachate chemistry'!BG13*0.000001</f>
        <v>2.3375000000000002E-3</v>
      </c>
      <c r="BG12" s="2">
        <f>'Leachate chemistry'!$B$13*'Leachate chemistry'!BH13*0.000001</f>
        <v>3.25E-8</v>
      </c>
      <c r="BH12" s="2">
        <f>'Leachate chemistry'!$B$13*'Leachate chemistry'!BI13*0.000001</f>
        <v>2.5374999999999995E-7</v>
      </c>
      <c r="BI12" s="2">
        <f>'Leachate chemistry'!$B$13*'Leachate chemistry'!BJ13*0.000001</f>
        <v>6.8749999999999996E-4</v>
      </c>
      <c r="BJ12" s="2">
        <f>'Leachate chemistry'!$B$13*'Leachate chemistry'!BK13*0.000001</f>
        <v>1.0124999999999998E-6</v>
      </c>
      <c r="BK12" s="2">
        <f>'Leachate chemistry'!$B$13*'Leachate chemistry'!BL13*0.000001</f>
        <v>0</v>
      </c>
      <c r="BL12" s="2">
        <f>'Leachate chemistry'!$B$13*'Leachate chemistry'!BM13*0.000001</f>
        <v>1.8125E-5</v>
      </c>
      <c r="BM12" s="2">
        <f>'Leachate chemistry'!$B$13*'Leachate chemistry'!BN13*0.000001</f>
        <v>5.875E-8</v>
      </c>
      <c r="BN12" s="2">
        <f>'Leachate chemistry'!$B$13*'Leachate chemistry'!BO13*0.000001</f>
        <v>1.5875E-5</v>
      </c>
      <c r="BO12" s="2">
        <f>'Leachate chemistry'!$B$13*'Leachate chemistry'!BP13*0.000001</f>
        <v>3.1250000000000001E-5</v>
      </c>
      <c r="BP12" s="2">
        <f>'Leachate chemistry'!$B$13*'Leachate chemistry'!BQ13*0.000001</f>
        <v>5.7499999999999989E-7</v>
      </c>
      <c r="BQ12" s="2">
        <f>'Leachate chemistry'!$B$13*'Leachate chemistry'!BR13*0.000001</f>
        <v>9.9999999999999991E-6</v>
      </c>
      <c r="BR12" s="2">
        <f>'Leachate chemistry'!$B$13*'Leachate chemistry'!BS13*0.000001</f>
        <v>3.0374999999999995E-7</v>
      </c>
      <c r="BS12" s="2">
        <f>'Leachate chemistry'!$B$13*'Leachate chemistry'!BT13*0.000001</f>
        <v>2.2499999999999998E-3</v>
      </c>
      <c r="BT12" s="2">
        <f>'Leachate chemistry'!$B$13*'Leachate chemistry'!BU13*0.000001</f>
        <v>2.525E-6</v>
      </c>
    </row>
    <row r="13" spans="1:72" x14ac:dyDescent="0.3">
      <c r="A13" s="9">
        <v>9</v>
      </c>
      <c r="B13" s="2">
        <f>'Leachate chemistry'!$B$14*'Leachate chemistry'!C14*0.000001</f>
        <v>6.2499999999999995E-7</v>
      </c>
      <c r="C13" s="2">
        <f>'Leachate chemistry'!$B$14*'Leachate chemistry'!D14*0.000001</f>
        <v>1.375E-2</v>
      </c>
      <c r="D13" s="2">
        <f>'Leachate chemistry'!$B$14*'Leachate chemistry'!E14*0.000001</f>
        <v>2.1625E-5</v>
      </c>
      <c r="E13" s="2">
        <f>'Leachate chemistry'!$B$14*'Leachate chemistry'!F14*0.000001</f>
        <v>3.3249999999999999E-7</v>
      </c>
      <c r="F13" s="2">
        <f>'Leachate chemistry'!$B$14*'Leachate chemistry'!G14*0.000001</f>
        <v>4.4999999999999997E-3</v>
      </c>
      <c r="G13" s="2">
        <f>'Leachate chemistry'!$B$14*'Leachate chemistry'!H14*0.000001</f>
        <v>1.4375E-3</v>
      </c>
      <c r="H13" s="2">
        <f>'Leachate chemistry'!$B$14*'Leachate chemistry'!I14*0.000001</f>
        <v>3.3749999999999996E-4</v>
      </c>
      <c r="I13" s="2">
        <f>'Leachate chemistry'!$B$14*'Leachate chemistry'!J14*0.000001</f>
        <v>3.7500000000000001E-7</v>
      </c>
      <c r="J13" s="2">
        <f>'Leachate chemistry'!$B$14*'Leachate chemistry'!K14*0.000001</f>
        <v>5.2499999999999995E-5</v>
      </c>
      <c r="K13" s="2">
        <f>'Leachate chemistry'!$B$14*'Leachate chemistry'!L14*0.000001</f>
        <v>0.97499999999999998</v>
      </c>
      <c r="L13" s="2">
        <f>'Leachate chemistry'!$B$14*'Leachate chemistry'!M14*0.000001</f>
        <v>6.6374999999999996E-6</v>
      </c>
      <c r="M13" s="2">
        <f>'Leachate chemistry'!$B$14*'Leachate chemistry'!N14*0.000001</f>
        <v>1.125E-4</v>
      </c>
      <c r="N13" s="2">
        <f>'Leachate chemistry'!$B$14*'Leachate chemistry'!O14*0.000001</f>
        <v>1.8749999999999999E-3</v>
      </c>
      <c r="O13" s="2">
        <f>'Leachate chemistry'!$B$14*'Leachate chemistry'!P14*0.000001</f>
        <v>1.0550000000000001E-5</v>
      </c>
      <c r="P13" s="2">
        <f>'Leachate chemistry'!$B$14*'Leachate chemistry'!Q14*0.000001</f>
        <v>8.9999999999999992E-5</v>
      </c>
      <c r="Q13" s="2">
        <f>'Leachate chemistry'!$B$14*'Leachate chemistry'!R14*0.000001</f>
        <v>1.1125E-3</v>
      </c>
      <c r="R13" s="2">
        <f>'Leachate chemistry'!$B$14*'Leachate chemistry'!S14*0.000001</f>
        <v>5.6249999999999995E-6</v>
      </c>
      <c r="S13" s="2">
        <f>'Leachate chemistry'!$B$14*'Leachate chemistry'!T14*0.000001</f>
        <v>2.3624999999999998E-6</v>
      </c>
      <c r="T13" s="2">
        <f>'Leachate chemistry'!$B$14*'Leachate chemistry'!U14*0.000001</f>
        <v>2.875E-6</v>
      </c>
      <c r="U13" s="2">
        <f>'Leachate chemistry'!$B$14*'Leachate chemistry'!V14*0.000001</f>
        <v>7.3749999999999996E-3</v>
      </c>
      <c r="V13" s="2">
        <f>'Leachate chemistry'!$B$14*'Leachate chemistry'!W14*0.000001</f>
        <v>0</v>
      </c>
      <c r="W13" s="2">
        <f>'Leachate chemistry'!$B$14*'Leachate chemistry'!X14*0.000001</f>
        <v>7.2499999999999992E-6</v>
      </c>
      <c r="X13" s="2">
        <f>'Leachate chemistry'!$B$14*'Leachate chemistry'!Y14*0.000001</f>
        <v>5.6250000000000001E-7</v>
      </c>
      <c r="Y13" s="2">
        <f>'Leachate chemistry'!$B$14*'Leachate chemistry'!Z14*0.000001</f>
        <v>4.2624999999999993E-8</v>
      </c>
      <c r="Z13" s="2">
        <f>'Leachate chemistry'!$B$14*'Leachate chemistry'!AA14*0.000001</f>
        <v>3.1249999999999997E-6</v>
      </c>
      <c r="AA13" s="2">
        <f>'Leachate chemistry'!$B$14*'Leachate chemistry'!AB14*0.000001</f>
        <v>9.8750000000000007E-7</v>
      </c>
      <c r="AB13" s="2">
        <f>'Leachate chemistry'!$B$14*'Leachate chemistry'!AC14*0.000001</f>
        <v>5.0000000000000001E-4</v>
      </c>
      <c r="AC13" s="2">
        <f>'Leachate chemistry'!$B$14*'Leachate chemistry'!AD14*0.000001</f>
        <v>1.2999999999999999E-8</v>
      </c>
      <c r="AD13" s="2">
        <f>'Leachate chemistry'!$B$14*'Leachate chemistry'!AE14*0.000001</f>
        <v>0.19749999999999998</v>
      </c>
      <c r="AE13" s="2">
        <f>'Leachate chemistry'!$B$14*'Leachate chemistry'!AF14*0.000001</f>
        <v>4.9999999999999996E-5</v>
      </c>
      <c r="AF13" s="2">
        <f>'Leachate chemistry'!$B$14*'Leachate chemistry'!AG14*0.000001</f>
        <v>3.8749999999999999E-4</v>
      </c>
      <c r="AG13" s="2">
        <f>'Leachate chemistry'!$B$14*'Leachate chemistry'!AH14*0.000001</f>
        <v>1.8374999999999999E-7</v>
      </c>
      <c r="AH13" s="2">
        <f>'Leachate chemistry'!$B$14*'Leachate chemistry'!AI14*0.000001</f>
        <v>0.39999999999999997</v>
      </c>
      <c r="AI13" s="2">
        <f>'Leachate chemistry'!$B$14*'Leachate chemistry'!AJ14*0.000001</f>
        <v>1.5625E-2</v>
      </c>
      <c r="AJ13" s="2">
        <f>'Leachate chemistry'!$B$14*'Leachate chemistry'!AK14*0.000001</f>
        <v>0</v>
      </c>
      <c r="AK13" s="2">
        <f>'Leachate chemistry'!$B$14*'Leachate chemistry'!AL14*0.000001</f>
        <v>0.01</v>
      </c>
      <c r="AL13" s="2">
        <f>'Leachate chemistry'!$B$14*'Leachate chemistry'!AM14*0.000001</f>
        <v>3.2875000000000002E-8</v>
      </c>
      <c r="AM13" s="2">
        <f>'Leachate chemistry'!$B$14*'Leachate chemistry'!AN14*0.000001</f>
        <v>5.7499999999999988E-5</v>
      </c>
      <c r="AN13" s="2">
        <f>'Leachate chemistry'!$B$14*'Leachate chemistry'!AO14*0.000001</f>
        <v>3.5E-4</v>
      </c>
      <c r="AO13" s="2">
        <f>'Leachate chemistry'!$B$14*'Leachate chemistry'!AP14*0.000001</f>
        <v>4.0000000000000001E-8</v>
      </c>
      <c r="AP13" s="2">
        <f>'Leachate chemistry'!$B$14*'Leachate chemistry'!AQ14*0.000001</f>
        <v>1.15E-3</v>
      </c>
      <c r="AQ13" s="2">
        <f>'Leachate chemistry'!$B$14*'Leachate chemistry'!AR14*0.000001</f>
        <v>1.8999999999999998E-5</v>
      </c>
      <c r="AR13" s="2">
        <f>'Leachate chemistry'!$B$14*'Leachate chemistry'!AS14*0.000001</f>
        <v>5.6249999999999997E-8</v>
      </c>
      <c r="AS13" s="2">
        <f>'Leachate chemistry'!$B$14*'Leachate chemistry'!AT14*0.000001</f>
        <v>1.2999999999999999E-5</v>
      </c>
      <c r="AT13" s="2">
        <f>'Leachate chemistry'!$B$14*'Leachate chemistry'!AU14*0.000001</f>
        <v>0</v>
      </c>
      <c r="AU13" s="2">
        <f>'Leachate chemistry'!$B$14*'Leachate chemistry'!AV14*0.000001</f>
        <v>9.6249999999999981E-4</v>
      </c>
      <c r="AV13" s="2">
        <f>'Leachate chemistry'!$B$14*'Leachate chemistry'!AW14*0.000001</f>
        <v>0</v>
      </c>
      <c r="AW13" s="2">
        <f>'Leachate chemistry'!$B$14*'Leachate chemistry'!AX14*0.000001</f>
        <v>2.7499999999999998E-8</v>
      </c>
      <c r="AX13" s="2">
        <f>'Leachate chemistry'!$B$14*'Leachate chemistry'!AY14*0.000001</f>
        <v>1.3374999999999999E-7</v>
      </c>
      <c r="AY13" s="2">
        <f>'Leachate chemistry'!$B$14*'Leachate chemistry'!AZ14*0.000001</f>
        <v>2.0375000000000001</v>
      </c>
      <c r="AZ13" s="2">
        <f>'Leachate chemistry'!$B$14*'Leachate chemistry'!BA14*0.000001</f>
        <v>2.0124999999999998E-5</v>
      </c>
      <c r="BA13" s="2">
        <f>'Leachate chemistry'!$B$14*'Leachate chemistry'!BB14*0.000001</f>
        <v>7.6624999999999982E-6</v>
      </c>
      <c r="BB13" s="2">
        <f>'Leachate chemistry'!$B$14*'Leachate chemistry'!BC14*0.000001</f>
        <v>7.1250000000000011E-5</v>
      </c>
      <c r="BC13" s="2">
        <f>'Leachate chemistry'!$B$14*'Leachate chemistry'!BD14*0.000001</f>
        <v>0.52500000000000002</v>
      </c>
      <c r="BD13" s="2">
        <f>'Leachate chemistry'!$B$14*'Leachate chemistry'!BE14*0.000001</f>
        <v>1.2875E-5</v>
      </c>
      <c r="BE13" s="2">
        <f>'Leachate chemistry'!$B$14*'Leachate chemistry'!BF14*0.000001</f>
        <v>2.4499999999999999E-5</v>
      </c>
      <c r="BF13" s="2">
        <f>'Leachate chemistry'!$B$14*'Leachate chemistry'!BG14*0.000001</f>
        <v>3.7499999999999999E-3</v>
      </c>
      <c r="BG13" s="2">
        <f>'Leachate chemistry'!$B$14*'Leachate chemistry'!BH14*0.000001</f>
        <v>3.3333333333333334E-8</v>
      </c>
      <c r="BH13" s="2">
        <f>'Leachate chemistry'!$B$14*'Leachate chemistry'!BI14*0.000001</f>
        <v>1.1250000000000002E-6</v>
      </c>
      <c r="BI13" s="2">
        <f>'Leachate chemistry'!$B$14*'Leachate chemistry'!BJ14*0.000001</f>
        <v>8.25E-4</v>
      </c>
      <c r="BJ13" s="2">
        <f>'Leachate chemistry'!$B$14*'Leachate chemistry'!BK14*0.000001</f>
        <v>4.2500000000000001E-7</v>
      </c>
      <c r="BK13" s="2">
        <f>'Leachate chemistry'!$B$14*'Leachate chemistry'!BL14*0.000001</f>
        <v>0</v>
      </c>
      <c r="BL13" s="2">
        <f>'Leachate chemistry'!$B$14*'Leachate chemistry'!BM14*0.000001</f>
        <v>2.0625E-5</v>
      </c>
      <c r="BM13" s="2">
        <f>'Leachate chemistry'!$B$14*'Leachate chemistry'!BN14*0.000001</f>
        <v>3.2500000000000001E-7</v>
      </c>
      <c r="BN13" s="2">
        <f>'Leachate chemistry'!$B$14*'Leachate chemistry'!BO14*0.000001</f>
        <v>5.7499999999999995E-5</v>
      </c>
      <c r="BO13" s="2">
        <f>'Leachate chemistry'!$B$14*'Leachate chemistry'!BP14*0.000001</f>
        <v>2.9999999999999997E-5</v>
      </c>
      <c r="BP13" s="2">
        <f>'Leachate chemistry'!$B$14*'Leachate chemistry'!BQ14*0.000001</f>
        <v>1.35E-7</v>
      </c>
      <c r="BQ13" s="2">
        <f>'Leachate chemistry'!$B$14*'Leachate chemistry'!BR14*0.000001</f>
        <v>3.6250000000000007E-5</v>
      </c>
      <c r="BR13" s="2">
        <f>'Leachate chemistry'!$B$14*'Leachate chemistry'!BS14*0.000001</f>
        <v>1.375E-6</v>
      </c>
      <c r="BS13" s="2">
        <f>'Leachate chemistry'!$B$14*'Leachate chemistry'!BT14*0.000001</f>
        <v>5.2499999999999995E-3</v>
      </c>
      <c r="BT13" s="2">
        <f>'Leachate chemistry'!$B$14*'Leachate chemistry'!BU14*0.000001</f>
        <v>3.0499999999999999E-7</v>
      </c>
    </row>
    <row r="14" spans="1:72" x14ac:dyDescent="0.3">
      <c r="A14" s="9">
        <v>10</v>
      </c>
      <c r="B14" s="2">
        <f>'Leachate chemistry'!$B$15*'Leachate chemistry'!C15*0.000001</f>
        <v>2.1249999999999998E-7</v>
      </c>
      <c r="C14" s="2">
        <f>'Leachate chemistry'!$B$15*'Leachate chemistry'!D15*0.000001</f>
        <v>2.6249999999999999E-2</v>
      </c>
      <c r="D14" s="2">
        <f>'Leachate chemistry'!$B$15*'Leachate chemistry'!E15*0.000001</f>
        <v>1.1749999999999999E-5</v>
      </c>
      <c r="E14" s="2">
        <f>'Leachate chemistry'!$B$15*'Leachate chemistry'!F15*0.000001</f>
        <v>1.3750000000000001E-7</v>
      </c>
      <c r="F14" s="2">
        <f>'Leachate chemistry'!$B$15*'Leachate chemistry'!G15*0.000001</f>
        <v>4.6249999999999998E-3</v>
      </c>
      <c r="G14" s="2">
        <f>'Leachate chemistry'!$B$15*'Leachate chemistry'!H15*0.000001</f>
        <v>5.1249999999999993E-3</v>
      </c>
      <c r="H14" s="2">
        <f>'Leachate chemistry'!$B$15*'Leachate chemistry'!I15*0.000001</f>
        <v>4.8749999999999998E-4</v>
      </c>
      <c r="I14" s="2">
        <f>'Leachate chemistry'!$B$15*'Leachate chemistry'!J15*0.000001</f>
        <v>2.4999999999999999E-7</v>
      </c>
      <c r="J14" s="2">
        <f>'Leachate chemistry'!$B$15*'Leachate chemistry'!K15*0.000001</f>
        <v>0</v>
      </c>
      <c r="K14" s="2">
        <f>'Leachate chemistry'!$B$15*'Leachate chemistry'!L15*0.000001</f>
        <v>1.425</v>
      </c>
      <c r="L14" s="2">
        <f>'Leachate chemistry'!$B$15*'Leachate chemistry'!M15*0.000001</f>
        <v>1.575E-5</v>
      </c>
      <c r="M14" s="2">
        <f>'Leachate chemistry'!$B$15*'Leachate chemistry'!N15*0.000001</f>
        <v>2.2499999999999999E-4</v>
      </c>
      <c r="N14" s="2">
        <f>'Leachate chemistry'!$B$15*'Leachate chemistry'!O15*0.000001</f>
        <v>2.875E-3</v>
      </c>
      <c r="O14" s="2">
        <f>'Leachate chemistry'!$B$15*'Leachate chemistry'!P15*0.000001</f>
        <v>2.2374999999999998E-5</v>
      </c>
      <c r="P14" s="2">
        <f>'Leachate chemistry'!$B$15*'Leachate chemistry'!Q15*0.000001</f>
        <v>5.1250000000000006E-5</v>
      </c>
      <c r="Q14" s="2">
        <f>'Leachate chemistry'!$B$15*'Leachate chemistry'!R15*0.000001</f>
        <v>2.7499999999999998E-3</v>
      </c>
      <c r="R14" s="2">
        <f>'Leachate chemistry'!$B$15*'Leachate chemistry'!S15*0.000001</f>
        <v>1.1625E-5</v>
      </c>
      <c r="S14" s="2">
        <f>'Leachate chemistry'!$B$15*'Leachate chemistry'!T15*0.000001</f>
        <v>4.8749999999999999E-6</v>
      </c>
      <c r="T14" s="2">
        <f>'Leachate chemistry'!$B$15*'Leachate chemistry'!U15*0.000001</f>
        <v>4.7500000000000003E-6</v>
      </c>
      <c r="U14" s="2">
        <f>'Leachate chemistry'!$B$15*'Leachate chemistry'!V15*0.000001</f>
        <v>1.1875E-2</v>
      </c>
      <c r="V14" s="2">
        <f>'Leachate chemistry'!$B$15*'Leachate chemistry'!W15*0.000001</f>
        <v>0</v>
      </c>
      <c r="W14" s="2">
        <f>'Leachate chemistry'!$B$15*'Leachate chemistry'!X15*0.000001</f>
        <v>1.5875E-5</v>
      </c>
      <c r="X14" s="2">
        <f>'Leachate chemistry'!$B$15*'Leachate chemistry'!Y15*0.000001</f>
        <v>0</v>
      </c>
      <c r="Y14" s="2">
        <f>'Leachate chemistry'!$B$15*'Leachate chemistry'!Z15*0.000001</f>
        <v>1.0874999999999998E-7</v>
      </c>
      <c r="Z14" s="2">
        <f>'Leachate chemistry'!$B$15*'Leachate chemistry'!AA15*0.000001</f>
        <v>1.75E-6</v>
      </c>
      <c r="AA14" s="2">
        <f>'Leachate chemistry'!$B$15*'Leachate chemistry'!AB15*0.000001</f>
        <v>1.7624999999999999E-6</v>
      </c>
      <c r="AB14" s="2">
        <f>'Leachate chemistry'!$B$15*'Leachate chemistry'!AC15*0.000001</f>
        <v>3.2499999999999993E-4</v>
      </c>
      <c r="AC14" s="2">
        <f>'Leachate chemistry'!$B$15*'Leachate chemistry'!AD15*0.000001</f>
        <v>0</v>
      </c>
      <c r="AD14" s="2">
        <f>'Leachate chemistry'!$B$15*'Leachate chemistry'!AE15*0.000001</f>
        <v>0.18124999999999999</v>
      </c>
      <c r="AE14" s="2">
        <f>'Leachate chemistry'!$B$15*'Leachate chemistry'!AF15*0.000001</f>
        <v>1.075E-4</v>
      </c>
      <c r="AF14" s="2">
        <f>'Leachate chemistry'!$B$15*'Leachate chemistry'!AG15*0.000001</f>
        <v>4.125E-4</v>
      </c>
      <c r="AG14" s="2">
        <f>'Leachate chemistry'!$B$15*'Leachate chemistry'!AH15*0.000001</f>
        <v>2.6124999999999999E-7</v>
      </c>
      <c r="AH14" s="2">
        <f>'Leachate chemistry'!$B$15*'Leachate chemistry'!AI15*0.000001</f>
        <v>0.58750000000000002</v>
      </c>
      <c r="AI14" s="2">
        <f>'Leachate chemistry'!$B$15*'Leachate chemistry'!AJ15*0.000001</f>
        <v>2.3125E-2</v>
      </c>
      <c r="AJ14" s="2">
        <f>'Leachate chemistry'!$B$15*'Leachate chemistry'!AK15*0.000001</f>
        <v>0</v>
      </c>
      <c r="AK14" s="2">
        <f>'Leachate chemistry'!$B$15*'Leachate chemistry'!AL15*0.000001</f>
        <v>1.2624999999999999E-2</v>
      </c>
      <c r="AL14" s="2">
        <f>'Leachate chemistry'!$B$15*'Leachate chemistry'!AM15*0.000001</f>
        <v>4.6250000000000001E-8</v>
      </c>
      <c r="AM14" s="2">
        <f>'Leachate chemistry'!$B$15*'Leachate chemistry'!AN15*0.000001</f>
        <v>1.125E-4</v>
      </c>
      <c r="AN14" s="2">
        <f>'Leachate chemistry'!$B$15*'Leachate chemistry'!AO15*0.000001</f>
        <v>5.2499999999999997E-4</v>
      </c>
      <c r="AO14" s="2">
        <f>'Leachate chemistry'!$B$15*'Leachate chemistry'!AP15*0.000001</f>
        <v>3.0000000000000004E-8</v>
      </c>
      <c r="AP14" s="2">
        <f>'Leachate chemistry'!$B$15*'Leachate chemistry'!AQ15*0.000001</f>
        <v>1.2749999999999999E-3</v>
      </c>
      <c r="AQ14" s="2">
        <f>'Leachate chemistry'!$B$15*'Leachate chemistry'!AR15*0.000001</f>
        <v>1.9999999999999998E-5</v>
      </c>
      <c r="AR14" s="2">
        <f>'Leachate chemistry'!$B$15*'Leachate chemistry'!AS15*0.000001</f>
        <v>2.4999999999999999E-7</v>
      </c>
      <c r="AS14" s="2">
        <f>'Leachate chemistry'!$B$15*'Leachate chemistry'!AT15*0.000001</f>
        <v>2.7499999999999998E-5</v>
      </c>
      <c r="AT14" s="2">
        <f>'Leachate chemistry'!$B$15*'Leachate chemistry'!AU15*0.000001</f>
        <v>0</v>
      </c>
      <c r="AU14" s="2">
        <f>'Leachate chemistry'!$B$15*'Leachate chemistry'!AV15*0.000001</f>
        <v>7.8750000000000011E-4</v>
      </c>
      <c r="AV14" s="2">
        <f>'Leachate chemistry'!$B$15*'Leachate chemistry'!AW15*0.000001</f>
        <v>1.1124999999999999E-8</v>
      </c>
      <c r="AW14" s="2">
        <f>'Leachate chemistry'!$B$15*'Leachate chemistry'!AX15*0.000001</f>
        <v>0</v>
      </c>
      <c r="AX14" s="2">
        <f>'Leachate chemistry'!$B$15*'Leachate chemistry'!AY15*0.000001</f>
        <v>9.3750000000000002E-8</v>
      </c>
      <c r="AY14" s="2">
        <f>'Leachate chemistry'!$B$15*'Leachate chemistry'!AZ15*0.000001</f>
        <v>2.625</v>
      </c>
      <c r="AZ14" s="2">
        <f>'Leachate chemistry'!$B$15*'Leachate chemistry'!BA15*0.000001</f>
        <v>1.6374999999999998E-5</v>
      </c>
      <c r="BA14" s="2">
        <f>'Leachate chemistry'!$B$15*'Leachate chemistry'!BB15*0.000001</f>
        <v>2.6750000000000002E-6</v>
      </c>
      <c r="BB14" s="2">
        <f>'Leachate chemistry'!$B$15*'Leachate chemistry'!BC15*0.000001</f>
        <v>7.1250000000000011E-5</v>
      </c>
      <c r="BC14" s="2">
        <f>'Leachate chemistry'!$B$15*'Leachate chemistry'!BD15*0.000001</f>
        <v>0.625</v>
      </c>
      <c r="BD14" s="2">
        <f>'Leachate chemistry'!$B$15*'Leachate chemistry'!BE15*0.000001</f>
        <v>2.3249999999999999E-5</v>
      </c>
      <c r="BE14" s="2">
        <f>'Leachate chemistry'!$B$15*'Leachate chemistry'!BF15*0.000001</f>
        <v>2.4874999999999998E-5</v>
      </c>
      <c r="BF14" s="2">
        <f>'Leachate chemistry'!$B$15*'Leachate chemistry'!BG15*0.000001</f>
        <v>5.6249999999999998E-3</v>
      </c>
      <c r="BG14" s="2">
        <f>'Leachate chemistry'!$B$15*'Leachate chemistry'!BH15*0.000001</f>
        <v>3.291666666666666E-8</v>
      </c>
      <c r="BH14" s="2">
        <f>'Leachate chemistry'!$B$15*'Leachate chemistry'!BI15*0.000001</f>
        <v>2.6125E-6</v>
      </c>
      <c r="BI14" s="2">
        <f>'Leachate chemistry'!$B$15*'Leachate chemistry'!BJ15*0.000001</f>
        <v>8.9999999999999998E-4</v>
      </c>
      <c r="BJ14" s="2">
        <f>'Leachate chemistry'!$B$15*'Leachate chemistry'!BK15*0.000001</f>
        <v>3.6749999999999998E-7</v>
      </c>
      <c r="BK14" s="2">
        <f>'Leachate chemistry'!$B$15*'Leachate chemistry'!BL15*0.000001</f>
        <v>6.624999999999999E-7</v>
      </c>
      <c r="BL14" s="2">
        <f>'Leachate chemistry'!$B$15*'Leachate chemistry'!BM15*0.000001</f>
        <v>1.6249999999999999E-5</v>
      </c>
      <c r="BM14" s="2">
        <f>'Leachate chemistry'!$B$15*'Leachate chemistry'!BN15*0.000001</f>
        <v>6.9999999999999997E-7</v>
      </c>
      <c r="BN14" s="2">
        <f>'Leachate chemistry'!$B$15*'Leachate chemistry'!BO15*0.000001</f>
        <v>9.1249999999999995E-5</v>
      </c>
      <c r="BO14" s="2">
        <f>'Leachate chemistry'!$B$15*'Leachate chemistry'!BP15*0.000001</f>
        <v>1.7125E-5</v>
      </c>
      <c r="BP14" s="2">
        <f>'Leachate chemistry'!$B$15*'Leachate chemistry'!BQ15*0.000001</f>
        <v>1.1875E-7</v>
      </c>
      <c r="BQ14" s="2">
        <f>'Leachate chemistry'!$B$15*'Leachate chemistry'!BR15*0.000001</f>
        <v>7.374999999999999E-5</v>
      </c>
      <c r="BR14" s="2">
        <f>'Leachate chemistry'!$B$15*'Leachate chemistry'!BS15*0.000001</f>
        <v>2.875E-6</v>
      </c>
      <c r="BS14" s="2">
        <f>'Leachate chemistry'!$B$15*'Leachate chemistry'!BT15*0.000001</f>
        <v>1.125E-2</v>
      </c>
      <c r="BT14" s="2">
        <f>'Leachate chemistry'!$B$15*'Leachate chemistry'!BU15*0.000001</f>
        <v>3.7499999999999997E-6</v>
      </c>
    </row>
    <row r="15" spans="1:72" x14ac:dyDescent="0.3">
      <c r="A15" s="9">
        <v>11</v>
      </c>
      <c r="B15" s="2">
        <f>'Leachate chemistry'!$B$16*'Leachate chemistry'!C16*0.000001</f>
        <v>2.5799999999999999E-6</v>
      </c>
      <c r="C15" s="2">
        <f>'Leachate chemistry'!$B$16*'Leachate chemistry'!D16*0.000001</f>
        <v>2.1284999999999998E-2</v>
      </c>
      <c r="D15" s="2">
        <f>'Leachate chemistry'!$B$16*'Leachate chemistry'!E16*0.000001</f>
        <v>1.9349999999999996E-5</v>
      </c>
      <c r="E15" s="2">
        <f>'Leachate chemistry'!$B$16*'Leachate chemistry'!F16*0.000001</f>
        <v>2.1499999999999998E-7</v>
      </c>
      <c r="F15" s="2">
        <f>'Leachate chemistry'!$B$16*'Leachate chemistry'!G16*0.000001</f>
        <v>3.4399999999999999E-3</v>
      </c>
      <c r="G15" s="2">
        <f>'Leachate chemistry'!$B$16*'Leachate chemistry'!H16*0.000001</f>
        <v>1.3115E-2</v>
      </c>
      <c r="H15" s="2">
        <f>'Leachate chemistry'!$B$16*'Leachate chemistry'!I16*0.000001</f>
        <v>3.2249999999999998E-4</v>
      </c>
      <c r="I15" s="2">
        <f>'Leachate chemistry'!$B$16*'Leachate chemistry'!J16*0.000001</f>
        <v>2.7949999999999998E-7</v>
      </c>
      <c r="J15" s="2">
        <f>'Leachate chemistry'!$B$16*'Leachate chemistry'!K16*0.000001</f>
        <v>1.247E-4</v>
      </c>
      <c r="K15" s="2">
        <f>'Leachate chemistry'!$B$16*'Leachate chemistry'!L16*0.000001</f>
        <v>0.79549999999999998</v>
      </c>
      <c r="L15" s="2">
        <f>'Leachate chemistry'!$B$16*'Leachate chemistry'!M16*0.000001</f>
        <v>2.3649999999999999E-5</v>
      </c>
      <c r="M15" s="2">
        <f>'Leachate chemistry'!$B$16*'Leachate chemistry'!N16*0.000001</f>
        <v>1.1394999999999999E-4</v>
      </c>
      <c r="N15" s="2">
        <f>'Leachate chemistry'!$B$16*'Leachate chemistry'!O16*0.000001</f>
        <v>1.4189999999999999E-3</v>
      </c>
      <c r="O15" s="2">
        <f>'Leachate chemistry'!$B$16*'Leachate chemistry'!P16*0.000001</f>
        <v>8.3850000000000002E-6</v>
      </c>
      <c r="P15" s="2">
        <f>'Leachate chemistry'!$B$16*'Leachate chemistry'!Q16*0.000001</f>
        <v>3.2249999999999998E-5</v>
      </c>
      <c r="Q15" s="2">
        <f>'Leachate chemistry'!$B$16*'Leachate chemistry'!R16*0.000001</f>
        <v>1.1179999999999999E-3</v>
      </c>
      <c r="R15" s="2">
        <f>'Leachate chemistry'!$B$16*'Leachate chemistry'!S16*0.000001</f>
        <v>5.5899999999999998E-6</v>
      </c>
      <c r="S15" s="2">
        <f>'Leachate chemistry'!$B$16*'Leachate chemistry'!T16*0.000001</f>
        <v>2.3649999999999998E-6</v>
      </c>
      <c r="T15" s="2">
        <f>'Leachate chemistry'!$B$16*'Leachate chemistry'!U16*0.000001</f>
        <v>1.0749999999999999E-6</v>
      </c>
      <c r="U15" s="2">
        <f>'Leachate chemistry'!$B$16*'Leachate chemistry'!V16*0.000001</f>
        <v>7.5249999999999996E-3</v>
      </c>
      <c r="V15" s="2">
        <f>'Leachate chemistry'!$B$16*'Leachate chemistry'!W16*0.000001</f>
        <v>1.0534999999999997E-6</v>
      </c>
      <c r="W15" s="2">
        <f>'Leachate chemistry'!$B$16*'Leachate chemistry'!X16*0.000001</f>
        <v>6.4500000000000001E-6</v>
      </c>
      <c r="X15" s="2">
        <f>'Leachate chemistry'!$B$16*'Leachate chemistry'!Y16*0.000001</f>
        <v>0</v>
      </c>
      <c r="Y15" s="2">
        <f>'Leachate chemistry'!$B$16*'Leachate chemistry'!Z16*0.000001</f>
        <v>6.2349999999999999E-8</v>
      </c>
      <c r="Z15" s="2">
        <f>'Leachate chemistry'!$B$16*'Leachate chemistry'!AA16*0.000001</f>
        <v>0</v>
      </c>
      <c r="AA15" s="2">
        <f>'Leachate chemistry'!$B$16*'Leachate chemistry'!AB16*0.000001</f>
        <v>1.1179999999999999E-6</v>
      </c>
      <c r="AB15" s="2">
        <f>'Leachate chemistry'!$B$16*'Leachate chemistry'!AC16*0.000001</f>
        <v>6.2349999999999992E-4</v>
      </c>
      <c r="AC15" s="2">
        <f>'Leachate chemistry'!$B$16*'Leachate chemistry'!AD16*0.000001</f>
        <v>0</v>
      </c>
      <c r="AD15" s="2">
        <f>'Leachate chemistry'!$B$16*'Leachate chemistry'!AE16*0.000001</f>
        <v>8.3849999999999994E-2</v>
      </c>
      <c r="AE15" s="2">
        <f>'Leachate chemistry'!$B$16*'Leachate chemistry'!AF16*0.000001</f>
        <v>6.02E-5</v>
      </c>
      <c r="AF15" s="2">
        <f>'Leachate chemistry'!$B$16*'Leachate chemistry'!AG16*0.000001</f>
        <v>1.8919999999999999E-4</v>
      </c>
      <c r="AG15" s="2">
        <f>'Leachate chemistry'!$B$16*'Leachate chemistry'!AH16*0.000001</f>
        <v>2.3650000000000001E-7</v>
      </c>
      <c r="AH15" s="2">
        <f>'Leachate chemistry'!$B$16*'Leachate chemistry'!AI16*0.000001</f>
        <v>0.30099999999999999</v>
      </c>
      <c r="AI15" s="2">
        <f>'Leachate chemistry'!$B$16*'Leachate chemistry'!AJ16*0.000001</f>
        <v>1.1609999999999999E-2</v>
      </c>
      <c r="AJ15" s="2">
        <f>'Leachate chemistry'!$B$16*'Leachate chemistry'!AK16*0.000001</f>
        <v>3.6549999999999998E-7</v>
      </c>
      <c r="AK15" s="2">
        <f>'Leachate chemistry'!$B$16*'Leachate chemistry'!AL16*0.000001</f>
        <v>0.19134999999999999</v>
      </c>
      <c r="AL15" s="2">
        <f>'Leachate chemistry'!$B$16*'Leachate chemistry'!AM16*0.000001</f>
        <v>2.3650000000000001E-7</v>
      </c>
      <c r="AM15" s="2">
        <f>'Leachate chemistry'!$B$16*'Leachate chemistry'!AN16*0.000001</f>
        <v>7.525E-5</v>
      </c>
      <c r="AN15" s="2">
        <f>'Leachate chemistry'!$B$16*'Leachate chemistry'!AO16*0.000001</f>
        <v>3.01E-4</v>
      </c>
      <c r="AO15" s="2">
        <f>'Leachate chemistry'!$B$16*'Leachate chemistry'!AP16*0.000001</f>
        <v>3.4400000000000001E-7</v>
      </c>
      <c r="AP15" s="2">
        <f>'Leachate chemistry'!$B$16*'Leachate chemistry'!AQ16*0.000001</f>
        <v>1.075E-3</v>
      </c>
      <c r="AQ15" s="2">
        <f>'Leachate chemistry'!$B$16*'Leachate chemistry'!AR16*0.000001</f>
        <v>2.3649999999999999E-5</v>
      </c>
      <c r="AR15" s="2">
        <f>'Leachate chemistry'!$B$16*'Leachate chemistry'!AS16*0.000001</f>
        <v>1.2039999999999999E-7</v>
      </c>
      <c r="AS15" s="2">
        <f>'Leachate chemistry'!$B$16*'Leachate chemistry'!AT16*0.000001</f>
        <v>1.7629999999999999E-5</v>
      </c>
      <c r="AT15" s="2">
        <f>'Leachate chemistry'!$B$16*'Leachate chemistry'!AU16*0.000001</f>
        <v>4.0849999999999993E-7</v>
      </c>
      <c r="AU15" s="2">
        <f>'Leachate chemistry'!$B$16*'Leachate chemistry'!AV16*0.000001</f>
        <v>4.2999999999999999E-4</v>
      </c>
      <c r="AV15" s="2">
        <f>'Leachate chemistry'!$B$16*'Leachate chemistry'!AW16*0.000001</f>
        <v>1.8275E-8</v>
      </c>
      <c r="AW15" s="2">
        <f>'Leachate chemistry'!$B$16*'Leachate chemistry'!AX16*0.000001</f>
        <v>3.8700000000000001E-7</v>
      </c>
      <c r="AX15" s="2">
        <f>'Leachate chemistry'!$B$16*'Leachate chemistry'!AY16*0.000001</f>
        <v>1.4834999999999998E-7</v>
      </c>
      <c r="AY15" s="2">
        <f>'Leachate chemistry'!$B$16*'Leachate chemistry'!AZ16*0.000001</f>
        <v>1.7414999999999998</v>
      </c>
      <c r="AZ15" s="2">
        <f>'Leachate chemistry'!$B$16*'Leachate chemistry'!BA16*0.000001</f>
        <v>1.7414999999999998E-5</v>
      </c>
      <c r="BA15" s="2">
        <f>'Leachate chemistry'!$B$16*'Leachate chemistry'!BB16*0.000001</f>
        <v>8.8150000000000005E-7</v>
      </c>
      <c r="BB15" s="2">
        <f>'Leachate chemistry'!$B$16*'Leachate chemistry'!BC16*0.000001</f>
        <v>5.8050000000000002E-5</v>
      </c>
      <c r="BC15" s="2">
        <f>'Leachate chemistry'!$B$16*'Leachate chemistry'!BD16*0.000001</f>
        <v>0.38699999999999996</v>
      </c>
      <c r="BD15" s="2">
        <f>'Leachate chemistry'!$B$16*'Leachate chemistry'!BE16*0.000001</f>
        <v>2.58E-5</v>
      </c>
      <c r="BE15" s="2">
        <f>'Leachate chemistry'!$B$16*'Leachate chemistry'!BF16*0.000001</f>
        <v>8.1699999999999997E-6</v>
      </c>
      <c r="BF15" s="2">
        <f>'Leachate chemistry'!$B$16*'Leachate chemistry'!BG16*0.000001</f>
        <v>3.4399999999999999E-3</v>
      </c>
      <c r="BG15" s="2">
        <f>'Leachate chemistry'!$B$16*'Leachate chemistry'!BH16*0.000001</f>
        <v>2.4079999999999999E-7</v>
      </c>
      <c r="BH15" s="2">
        <f>'Leachate chemistry'!$B$16*'Leachate chemistry'!BI16*0.000001</f>
        <v>9.0299999999999987E-7</v>
      </c>
      <c r="BI15" s="2">
        <f>'Leachate chemistry'!$B$16*'Leachate chemistry'!BJ16*0.000001</f>
        <v>8.1699999999999991E-4</v>
      </c>
      <c r="BJ15" s="2">
        <f>'Leachate chemistry'!$B$16*'Leachate chemistry'!BK16*0.000001</f>
        <v>1.2899999999999999E-6</v>
      </c>
      <c r="BK15" s="2">
        <f>'Leachate chemistry'!$B$16*'Leachate chemistry'!BL16*0.000001</f>
        <v>3.01E-5</v>
      </c>
      <c r="BL15" s="2">
        <f>'Leachate chemistry'!$B$16*'Leachate chemistry'!BM16*0.000001</f>
        <v>1.5479999999999997E-5</v>
      </c>
      <c r="BM15" s="2">
        <f>'Leachate chemistry'!$B$16*'Leachate chemistry'!BN16*0.000001</f>
        <v>2.1499999999999998E-7</v>
      </c>
      <c r="BN15" s="2">
        <f>'Leachate chemistry'!$B$16*'Leachate chemistry'!BO16*0.000001</f>
        <v>1.0965E-4</v>
      </c>
      <c r="BO15" s="2">
        <f>'Leachate chemistry'!$B$16*'Leachate chemistry'!BP16*0.000001</f>
        <v>1.3759999999999999E-5</v>
      </c>
      <c r="BP15" s="2">
        <f>'Leachate chemistry'!$B$16*'Leachate chemistry'!BQ16*0.000001</f>
        <v>2.5799999999999995E-7</v>
      </c>
      <c r="BQ15" s="2">
        <f>'Leachate chemistry'!$B$16*'Leachate chemistry'!BR16*0.000001</f>
        <v>3.2249999999999998E-5</v>
      </c>
      <c r="BR15" s="2">
        <f>'Leachate chemistry'!$B$16*'Leachate chemistry'!BS16*0.000001</f>
        <v>1.2255E-6</v>
      </c>
      <c r="BS15" s="2">
        <f>'Leachate chemistry'!$B$16*'Leachate chemistry'!BT16*0.000001</f>
        <v>1.1394999999999999E-2</v>
      </c>
      <c r="BT15" s="2">
        <f>'Leachate chemistry'!$B$16*'Leachate chemistry'!BU16*0.000001</f>
        <v>1.0319999999999999E-5</v>
      </c>
    </row>
    <row r="16" spans="1:72" x14ac:dyDescent="0.3">
      <c r="A16" s="9">
        <v>12</v>
      </c>
      <c r="B16" s="2">
        <f>'Leachate chemistry'!$B$17*'Leachate chemistry'!C17*0.000001</f>
        <v>3.4399999999999997E-6</v>
      </c>
      <c r="C16" s="2">
        <f>'Leachate chemistry'!$B$17*'Leachate chemistry'!D17*0.000001</f>
        <v>2.58E-2</v>
      </c>
      <c r="D16" s="2">
        <f>'Leachate chemistry'!$B$17*'Leachate chemistry'!E17*0.000001</f>
        <v>2.0424999999999998E-5</v>
      </c>
      <c r="E16" s="2">
        <f>'Leachate chemistry'!$B$17*'Leachate chemistry'!F17*0.000001</f>
        <v>8.814999999999998E-4</v>
      </c>
      <c r="F16" s="2">
        <f>'Leachate chemistry'!$B$17*'Leachate chemistry'!G17*0.000001</f>
        <v>4.7299999999999998E-3</v>
      </c>
      <c r="G16" s="2">
        <f>'Leachate chemistry'!$B$17*'Leachate chemistry'!H17*0.000001</f>
        <v>1.29E-2</v>
      </c>
      <c r="H16" s="2">
        <f>'Leachate chemistry'!$B$17*'Leachate chemistry'!I17*0.000001</f>
        <v>3.6549999999999999E-4</v>
      </c>
      <c r="I16" s="2">
        <f>'Leachate chemistry'!$B$17*'Leachate chemistry'!J17*0.000001</f>
        <v>2.5799999999999995E-7</v>
      </c>
      <c r="J16" s="2">
        <f>'Leachate chemistry'!$B$17*'Leachate chemistry'!K17*0.000001</f>
        <v>3.4399999999999996E-4</v>
      </c>
      <c r="K16" s="2">
        <f>'Leachate chemistry'!$B$17*'Leachate chemistry'!L17*0.000001</f>
        <v>0.77399999999999991</v>
      </c>
      <c r="L16" s="2">
        <f>'Leachate chemistry'!$B$17*'Leachate chemistry'!M17*0.000001</f>
        <v>2.3649999999999999E-5</v>
      </c>
      <c r="M16" s="2">
        <f>'Leachate chemistry'!$B$17*'Leachate chemistry'!N17*0.000001</f>
        <v>1.3544999999999999E-4</v>
      </c>
      <c r="N16" s="2">
        <f>'Leachate chemistry'!$B$17*'Leachate chemistry'!O17*0.000001</f>
        <v>1.591E-3</v>
      </c>
      <c r="O16" s="2">
        <f>'Leachate chemistry'!$B$17*'Leachate chemistry'!P17*0.000001</f>
        <v>1.204E-5</v>
      </c>
      <c r="P16" s="2">
        <f>'Leachate chemistry'!$B$17*'Leachate chemistry'!Q17*0.000001</f>
        <v>3.01E-5</v>
      </c>
      <c r="Q16" s="2">
        <f>'Leachate chemistry'!$B$17*'Leachate chemistry'!R17*0.000001</f>
        <v>1.6339999999999998E-3</v>
      </c>
      <c r="R16" s="2">
        <f>'Leachate chemistry'!$B$17*'Leachate chemistry'!S17*0.000001</f>
        <v>7.0950000000000007E-6</v>
      </c>
      <c r="S16" s="2">
        <f>'Leachate chemistry'!$B$17*'Leachate chemistry'!T17*0.000001</f>
        <v>3.225E-6</v>
      </c>
      <c r="T16" s="2">
        <f>'Leachate chemistry'!$B$17*'Leachate chemistry'!U17*0.000001</f>
        <v>4.2999999999999995E-6</v>
      </c>
      <c r="U16" s="2">
        <f>'Leachate chemistry'!$B$17*'Leachate chemistry'!V17*0.000001</f>
        <v>1.0534999999999999E-2</v>
      </c>
      <c r="V16" s="2">
        <f>'Leachate chemistry'!$B$17*'Leachate chemistry'!W17*0.000001</f>
        <v>8.5999999999999992E-7</v>
      </c>
      <c r="W16" s="2">
        <f>'Leachate chemistry'!$B$17*'Leachate chemistry'!X17*0.000001</f>
        <v>9.4599999999999992E-6</v>
      </c>
      <c r="X16" s="2">
        <f>'Leachate chemistry'!$B$17*'Leachate chemistry'!Y17*0.000001</f>
        <v>3.01E-6</v>
      </c>
      <c r="Y16" s="2">
        <f>'Leachate chemistry'!$B$17*'Leachate chemistry'!Z17*0.000001</f>
        <v>4.2999999999999996E-7</v>
      </c>
      <c r="Z16" s="2">
        <f>'Leachate chemistry'!$B$17*'Leachate chemistry'!AA17*0.000001</f>
        <v>1.0965E-6</v>
      </c>
      <c r="AA16" s="2">
        <f>'Leachate chemistry'!$B$17*'Leachate chemistry'!AB17*0.000001</f>
        <v>1.333E-6</v>
      </c>
      <c r="AB16" s="2">
        <f>'Leachate chemistry'!$B$17*'Leachate chemistry'!AC17*0.000001</f>
        <v>7.0949999999999995E-4</v>
      </c>
      <c r="AC16" s="2">
        <f>'Leachate chemistry'!$B$17*'Leachate chemistry'!AD17*0.000001</f>
        <v>0</v>
      </c>
      <c r="AD16" s="2">
        <f>'Leachate chemistry'!$B$17*'Leachate chemistry'!AE17*0.000001</f>
        <v>7.3099999999999998E-2</v>
      </c>
      <c r="AE16" s="2">
        <f>'Leachate chemistry'!$B$17*'Leachate chemistry'!AF17*0.000001</f>
        <v>6.8799999999999992E-5</v>
      </c>
      <c r="AF16" s="2">
        <f>'Leachate chemistry'!$B$17*'Leachate chemistry'!AG17*0.000001</f>
        <v>2.1499999999999999E-4</v>
      </c>
      <c r="AG16" s="2">
        <f>'Leachate chemistry'!$B$17*'Leachate chemistry'!AH17*0.000001</f>
        <v>3.8700000000000001E-7</v>
      </c>
      <c r="AH16" s="2">
        <f>'Leachate chemistry'!$B$17*'Leachate chemistry'!AI17*0.000001</f>
        <v>0.32250000000000001</v>
      </c>
      <c r="AI16" s="2">
        <f>'Leachate chemistry'!$B$17*'Leachate chemistry'!AJ17*0.000001</f>
        <v>1.2039999999999999E-2</v>
      </c>
      <c r="AJ16" s="2">
        <f>'Leachate chemistry'!$B$17*'Leachate chemistry'!AK17*0.000001</f>
        <v>2.7949999999999999E-6</v>
      </c>
      <c r="AK16" s="2">
        <f>'Leachate chemistry'!$B$17*'Leachate chemistry'!AL17*0.000001</f>
        <v>1.247E-2</v>
      </c>
      <c r="AL16" s="2">
        <f>'Leachate chemistry'!$B$17*'Leachate chemistry'!AM17*0.000001</f>
        <v>0</v>
      </c>
      <c r="AM16" s="2">
        <f>'Leachate chemistry'!$B$17*'Leachate chemistry'!AN17*0.000001</f>
        <v>6.4499999999999996E-5</v>
      </c>
      <c r="AN16" s="2">
        <f>'Leachate chemistry'!$B$17*'Leachate chemistry'!AO17*0.000001</f>
        <v>4.5149999999999997E-4</v>
      </c>
      <c r="AO16" s="2">
        <f>'Leachate chemistry'!$B$17*'Leachate chemistry'!AP17*0.000001</f>
        <v>2.1499999999999998E-7</v>
      </c>
      <c r="AP16" s="2">
        <f>'Leachate chemistry'!$B$17*'Leachate chemistry'!AQ17*0.000001</f>
        <v>9.0299999999999994E-4</v>
      </c>
      <c r="AQ16" s="2">
        <f>'Leachate chemistry'!$B$17*'Leachate chemistry'!AR17*0.000001</f>
        <v>2.58E-5</v>
      </c>
      <c r="AR16" s="2">
        <f>'Leachate chemistry'!$B$17*'Leachate chemistry'!AS17*0.000001</f>
        <v>3.1174999999999997E-7</v>
      </c>
      <c r="AS16" s="2">
        <f>'Leachate chemistry'!$B$17*'Leachate chemistry'!AT17*0.000001</f>
        <v>1.7629999999999999E-5</v>
      </c>
      <c r="AT16" s="2">
        <f>'Leachate chemistry'!$B$17*'Leachate chemistry'!AU17*0.000001</f>
        <v>1.6769999999999998E-6</v>
      </c>
      <c r="AU16" s="2">
        <f>'Leachate chemistry'!$B$17*'Leachate chemistry'!AV17*0.000001</f>
        <v>3.8699999999999997E-4</v>
      </c>
      <c r="AV16" s="2">
        <f>'Leachate chemistry'!$B$17*'Leachate chemistry'!AW17*0.000001</f>
        <v>2.7949999999999999E-8</v>
      </c>
      <c r="AW16" s="2">
        <f>'Leachate chemistry'!$B$17*'Leachate chemistry'!AX17*0.000001</f>
        <v>2.4939999999999998E-6</v>
      </c>
      <c r="AX16" s="2">
        <f>'Leachate chemistry'!$B$17*'Leachate chemistry'!AY17*0.000001</f>
        <v>7.9549999999999994E-7</v>
      </c>
      <c r="AY16" s="2">
        <f>'Leachate chemistry'!$B$17*'Leachate chemistry'!AZ17*0.000001</f>
        <v>1.6984999999999999</v>
      </c>
      <c r="AZ16" s="2">
        <f>'Leachate chemistry'!$B$17*'Leachate chemistry'!BA17*0.000001</f>
        <v>2.58E-5</v>
      </c>
      <c r="BA16" s="2">
        <f>'Leachate chemistry'!$B$17*'Leachate chemistry'!BB17*0.000001</f>
        <v>3.0099999999999996E-7</v>
      </c>
      <c r="BB16" s="2">
        <f>'Leachate chemistry'!$B$17*'Leachate chemistry'!BC17*0.000001</f>
        <v>6.4499999999999996E-5</v>
      </c>
      <c r="BC16" s="2">
        <f>'Leachate chemistry'!$B$17*'Leachate chemistry'!BD17*0.000001</f>
        <v>0.43</v>
      </c>
      <c r="BD16" s="2">
        <f>'Leachate chemistry'!$B$17*'Leachate chemistry'!BE17*0.000001</f>
        <v>1.5264999999999997E-5</v>
      </c>
      <c r="BE16" s="2">
        <f>'Leachate chemistry'!$B$17*'Leachate chemistry'!BF17*0.000001</f>
        <v>1.806E-5</v>
      </c>
      <c r="BF16" s="2">
        <f>'Leachate chemistry'!$B$17*'Leachate chemistry'!BG17*0.000001</f>
        <v>3.6549999999999998E-3</v>
      </c>
      <c r="BG16" s="2">
        <f>'Leachate chemistry'!$B$17*'Leachate chemistry'!BH17*0.000001</f>
        <v>8.4279999999999998E-8</v>
      </c>
      <c r="BH16" s="2">
        <f>'Leachate chemistry'!$B$17*'Leachate chemistry'!BI17*0.000001</f>
        <v>1.2469999999999999E-6</v>
      </c>
      <c r="BI16" s="2">
        <f>'Leachate chemistry'!$B$17*'Leachate chemistry'!BJ17*0.000001</f>
        <v>8.5999999999999998E-4</v>
      </c>
      <c r="BJ16" s="2">
        <f>'Leachate chemistry'!$B$17*'Leachate chemistry'!BK17*0.000001</f>
        <v>1.0749999999999999E-6</v>
      </c>
      <c r="BK16" s="2">
        <f>'Leachate chemistry'!$B$17*'Leachate chemistry'!BL17*0.000001</f>
        <v>1.5264999999999997E-5</v>
      </c>
      <c r="BL16" s="2">
        <f>'Leachate chemistry'!$B$17*'Leachate chemistry'!BM17*0.000001</f>
        <v>1.4834999999999999E-5</v>
      </c>
      <c r="BM16" s="2">
        <f>'Leachate chemistry'!$B$17*'Leachate chemistry'!BN17*0.000001</f>
        <v>3.4400000000000001E-7</v>
      </c>
      <c r="BN16" s="2">
        <f>'Leachate chemistry'!$B$17*'Leachate chemistry'!BO17*0.000001</f>
        <v>1.3330000000000001E-4</v>
      </c>
      <c r="BO16" s="2">
        <f>'Leachate chemistry'!$B$17*'Leachate chemistry'!BP17*0.000001</f>
        <v>2.7949999999999998E-5</v>
      </c>
      <c r="BP16" s="2">
        <f>'Leachate chemistry'!$B$17*'Leachate chemistry'!BQ17*0.000001</f>
        <v>6.6649999999999999E-7</v>
      </c>
      <c r="BQ16" s="2">
        <f>'Leachate chemistry'!$B$17*'Leachate chemistry'!BR17*0.000001</f>
        <v>3.6550000000000001E-5</v>
      </c>
      <c r="BR16" s="2">
        <f>'Leachate chemistry'!$B$17*'Leachate chemistry'!BS17*0.000001</f>
        <v>1.548E-6</v>
      </c>
      <c r="BS16" s="2">
        <f>'Leachate chemistry'!$B$17*'Leachate chemistry'!BT17*0.000001</f>
        <v>1.0749999999999999E-2</v>
      </c>
      <c r="BT16" s="2">
        <f>'Leachate chemistry'!$B$17*'Leachate chemistry'!BU17*0.000001</f>
        <v>1.6124999999999999E-5</v>
      </c>
    </row>
    <row r="17" spans="1:72" x14ac:dyDescent="0.3">
      <c r="A17" s="9">
        <v>13</v>
      </c>
      <c r="B17" s="2">
        <f>'Leachate chemistry'!$B$18*'Leachate chemistry'!C18*0.000001</f>
        <v>3.2549999999999998E-6</v>
      </c>
      <c r="C17" s="2">
        <f>'Leachate chemistry'!$B$18*'Leachate chemistry'!D18*0.000001</f>
        <v>2.0999999999999998E-2</v>
      </c>
      <c r="D17" s="2">
        <f>'Leachate chemistry'!$B$18*'Leachate chemistry'!E18*0.000001</f>
        <v>9.5444999999999998E-6</v>
      </c>
      <c r="E17" s="2">
        <f>'Leachate chemistry'!$B$18*'Leachate chemistry'!F18*0.000001</f>
        <v>6.1949999999999996E-7</v>
      </c>
      <c r="F17" s="2">
        <f>'Leachate chemistry'!$B$18*'Leachate chemistry'!G18*0.000001</f>
        <v>1.5015E-3</v>
      </c>
      <c r="G17" s="2">
        <f>'Leachate chemistry'!$B$18*'Leachate chemistry'!H18*0.000001</f>
        <v>1.5225E-3</v>
      </c>
      <c r="H17" s="2">
        <f>'Leachate chemistry'!$B$18*'Leachate chemistry'!I18*0.000001</f>
        <v>4.1999999999999996E-4</v>
      </c>
      <c r="I17" s="2">
        <f>'Leachate chemistry'!$B$18*'Leachate chemistry'!J18*0.000001</f>
        <v>1.2809999999999999E-6</v>
      </c>
      <c r="J17" s="2">
        <f>'Leachate chemistry'!$B$18*'Leachate chemistry'!K18*0.000001</f>
        <v>6.1949999999999993E-4</v>
      </c>
      <c r="K17" s="2">
        <f>'Leachate chemistry'!$B$18*'Leachate chemistry'!L18*0.000001</f>
        <v>0.72449999999999992</v>
      </c>
      <c r="L17" s="2">
        <f>'Leachate chemistry'!$B$18*'Leachate chemistry'!M18*0.000001</f>
        <v>6.6150000000000009E-5</v>
      </c>
      <c r="M17" s="2">
        <f>'Leachate chemistry'!$B$18*'Leachate chemistry'!N18*0.000001</f>
        <v>1.4594999999999997E-4</v>
      </c>
      <c r="N17" s="2">
        <f>'Leachate chemistry'!$B$18*'Leachate chemistry'!O18*0.000001</f>
        <v>1.5330000000000001E-3</v>
      </c>
      <c r="O17" s="2">
        <f>'Leachate chemistry'!$B$18*'Leachate chemistry'!P18*0.000001</f>
        <v>5.3550000000000004E-6</v>
      </c>
      <c r="P17" s="2">
        <f>'Leachate chemistry'!$B$18*'Leachate chemistry'!Q18*0.000001</f>
        <v>3.3599999999999997E-5</v>
      </c>
      <c r="Q17" s="2">
        <f>'Leachate chemistry'!$B$18*'Leachate chemistry'!R18*0.000001</f>
        <v>1.869E-3</v>
      </c>
      <c r="R17" s="2">
        <f>'Leachate chemistry'!$B$18*'Leachate chemistry'!S18*0.000001</f>
        <v>5.9850000000000003E-6</v>
      </c>
      <c r="S17" s="2">
        <f>'Leachate chemistry'!$B$18*'Leachate chemistry'!T18*0.000001</f>
        <v>3.1499999999999999E-6</v>
      </c>
      <c r="T17" s="2">
        <f>'Leachate chemistry'!$B$18*'Leachate chemistry'!U18*0.000001</f>
        <v>5.2499999999999997E-6</v>
      </c>
      <c r="U17" s="2">
        <f>'Leachate chemistry'!$B$18*'Leachate chemistry'!V18*0.000001</f>
        <v>1.281E-2</v>
      </c>
      <c r="V17" s="2">
        <f>'Leachate chemistry'!$B$18*'Leachate chemistry'!W18*0.000001</f>
        <v>0</v>
      </c>
      <c r="W17" s="2">
        <f>'Leachate chemistry'!$B$18*'Leachate chemistry'!X18*0.000001</f>
        <v>7.5600000000000005E-6</v>
      </c>
      <c r="X17" s="2">
        <f>'Leachate chemistry'!$B$18*'Leachate chemistry'!Y18*0.000001</f>
        <v>0</v>
      </c>
      <c r="Y17" s="2">
        <f>'Leachate chemistry'!$B$18*'Leachate chemistry'!Z18*0.000001</f>
        <v>1.9782000000000001E-8</v>
      </c>
      <c r="Z17" s="2">
        <f>'Leachate chemistry'!$B$18*'Leachate chemistry'!AA18*0.000001</f>
        <v>3.2549999999999998E-6</v>
      </c>
      <c r="AA17" s="2">
        <f>'Leachate chemistry'!$B$18*'Leachate chemistry'!AB18*0.000001</f>
        <v>1.2074999999999999E-6</v>
      </c>
      <c r="AB17" s="2">
        <f>'Leachate chemistry'!$B$18*'Leachate chemistry'!AC18*0.000001</f>
        <v>2.8350000000000001E-4</v>
      </c>
      <c r="AC17" s="2">
        <f>'Leachate chemistry'!$B$18*'Leachate chemistry'!AD18*0.000001</f>
        <v>2.3100000000000002E-8</v>
      </c>
      <c r="AD17" s="2">
        <f>'Leachate chemistry'!$B$18*'Leachate chemistry'!AE18*0.000001</f>
        <v>5.985E-2</v>
      </c>
      <c r="AE17" s="2">
        <f>'Leachate chemistry'!$B$18*'Leachate chemistry'!AF18*0.000001</f>
        <v>7.5599999999999994E-5</v>
      </c>
      <c r="AF17" s="2">
        <f>'Leachate chemistry'!$B$18*'Leachate chemistry'!AG18*0.000001</f>
        <v>2.3100000000000003E-4</v>
      </c>
      <c r="AG17" s="2">
        <f>'Leachate chemistry'!$B$18*'Leachate chemistry'!AH18*0.000001</f>
        <v>3.3599999999999994E-7</v>
      </c>
      <c r="AH17" s="2">
        <f>'Leachate chemistry'!$B$18*'Leachate chemistry'!AI18*0.000001</f>
        <v>0.29399999999999998</v>
      </c>
      <c r="AI17" s="2">
        <f>'Leachate chemistry'!$B$18*'Leachate chemistry'!AJ18*0.000001</f>
        <v>1.1235E-2</v>
      </c>
      <c r="AJ17" s="2">
        <f>'Leachate chemistry'!$B$18*'Leachate chemistry'!AK18*0.000001</f>
        <v>2.4150000000000001E-5</v>
      </c>
      <c r="AK17" s="2">
        <f>'Leachate chemistry'!$B$18*'Leachate chemistry'!AL18*0.000001</f>
        <v>5.1449999999999994E-3</v>
      </c>
      <c r="AL17" s="2">
        <f>'Leachate chemistry'!$B$18*'Leachate chemistry'!AM18*0.000001</f>
        <v>1.1550000000000001E-8</v>
      </c>
      <c r="AM17" s="2">
        <f>'Leachate chemistry'!$B$18*'Leachate chemistry'!AN18*0.000001</f>
        <v>8.6099999999999992E-5</v>
      </c>
      <c r="AN17" s="2">
        <f>'Leachate chemistry'!$B$18*'Leachate chemistry'!AO18*0.000001</f>
        <v>5.3549999999999995E-4</v>
      </c>
      <c r="AO17" s="2">
        <f>'Leachate chemistry'!$B$18*'Leachate chemistry'!AP18*0.000001</f>
        <v>3.885E-8</v>
      </c>
      <c r="AP17" s="2">
        <f>'Leachate chemistry'!$B$18*'Leachate chemistry'!AQ18*0.000001</f>
        <v>6.8249999999999995E-3</v>
      </c>
      <c r="AQ17" s="2">
        <f>'Leachate chemistry'!$B$18*'Leachate chemistry'!AR18*0.000001</f>
        <v>2.73E-5</v>
      </c>
      <c r="AR17" s="2">
        <f>'Leachate chemistry'!$B$18*'Leachate chemistry'!AS18*0.000001</f>
        <v>0</v>
      </c>
      <c r="AS17" s="2">
        <f>'Leachate chemistry'!$B$18*'Leachate chemistry'!AT18*0.000001</f>
        <v>2.037E-5</v>
      </c>
      <c r="AT17" s="2">
        <f>'Leachate chemistry'!$B$18*'Leachate chemistry'!AU18*0.000001</f>
        <v>3.8850000000000002E-7</v>
      </c>
      <c r="AU17" s="2">
        <f>'Leachate chemistry'!$B$18*'Leachate chemistry'!AV18*0.000001</f>
        <v>3.8849999999999996E-4</v>
      </c>
      <c r="AV17" s="2">
        <f>'Leachate chemistry'!$B$18*'Leachate chemistry'!AW18*0.000001</f>
        <v>5.0400000000000001E-8</v>
      </c>
      <c r="AW17" s="2">
        <f>'Leachate chemistry'!$B$18*'Leachate chemistry'!AX18*0.000001</f>
        <v>7.0350000000000002E-7</v>
      </c>
      <c r="AX17" s="2">
        <f>'Leachate chemistry'!$B$18*'Leachate chemistry'!AY18*0.000001</f>
        <v>2.8980000000000001E-7</v>
      </c>
      <c r="AY17" s="2">
        <f>'Leachate chemistry'!$B$18*'Leachate chemistry'!AZ18*0.000001</f>
        <v>1.722</v>
      </c>
      <c r="AZ17" s="2">
        <f>'Leachate chemistry'!$B$18*'Leachate chemistry'!BA18*0.000001</f>
        <v>2.6249999999999998E-5</v>
      </c>
      <c r="BA17" s="2">
        <f>'Leachate chemistry'!$B$18*'Leachate chemistry'!BB18*0.000001</f>
        <v>5.5649999999999992E-6</v>
      </c>
      <c r="BB17" s="2">
        <f>'Leachate chemistry'!$B$18*'Leachate chemistry'!BC18*0.000001</f>
        <v>6.7199999999999994E-5</v>
      </c>
      <c r="BC17" s="2">
        <f>'Leachate chemistry'!$B$18*'Leachate chemistry'!BD18*0.000001</f>
        <v>0.42</v>
      </c>
      <c r="BD17" s="2">
        <f>'Leachate chemistry'!$B$18*'Leachate chemistry'!BE18*0.000001</f>
        <v>2.4149999999999997E-5</v>
      </c>
      <c r="BE17" s="2">
        <f>'Leachate chemistry'!$B$18*'Leachate chemistry'!BF18*0.000001</f>
        <v>1.9109999999999998E-5</v>
      </c>
      <c r="BF17" s="2">
        <f>'Leachate chemistry'!$B$18*'Leachate chemistry'!BG18*0.000001</f>
        <v>3.5699999999999998E-3</v>
      </c>
      <c r="BG17" s="2">
        <f>'Leachate chemistry'!$B$18*'Leachate chemistry'!BH18*0.000001</f>
        <v>4.3049999999999994E-7</v>
      </c>
      <c r="BH17" s="2">
        <f>'Leachate chemistry'!$B$18*'Leachate chemistry'!BI18*0.000001</f>
        <v>1.5014999999999999E-6</v>
      </c>
      <c r="BI17" s="2">
        <f>'Leachate chemistry'!$B$18*'Leachate chemistry'!BJ18*0.000001</f>
        <v>1.0919999999999997E-3</v>
      </c>
      <c r="BJ17" s="2">
        <f>'Leachate chemistry'!$B$18*'Leachate chemistry'!BK18*0.000001</f>
        <v>9.9749999999999985E-6</v>
      </c>
      <c r="BK17" s="2">
        <f>'Leachate chemistry'!$B$18*'Leachate chemistry'!BL18*0.000001</f>
        <v>7.3499999999999999E-6</v>
      </c>
      <c r="BL17" s="2">
        <f>'Leachate chemistry'!$B$18*'Leachate chemistry'!BM18*0.000001</f>
        <v>1.5434999999999997E-5</v>
      </c>
      <c r="BM17" s="2">
        <f>'Leachate chemistry'!$B$18*'Leachate chemistry'!BN18*0.000001</f>
        <v>3.5700000000000003E-7</v>
      </c>
      <c r="BN17" s="2">
        <f>'Leachate chemistry'!$B$18*'Leachate chemistry'!BO18*0.000001</f>
        <v>1.6589999999999999E-4</v>
      </c>
      <c r="BO17" s="2">
        <f>'Leachate chemistry'!$B$18*'Leachate chemistry'!BP18*0.000001</f>
        <v>1.0185E-5</v>
      </c>
      <c r="BP17" s="2">
        <f>'Leachate chemistry'!$B$18*'Leachate chemistry'!BQ18*0.000001</f>
        <v>1.8900000000000001E-6</v>
      </c>
      <c r="BQ17" s="2">
        <f>'Leachate chemistry'!$B$18*'Leachate chemistry'!BR18*0.000001</f>
        <v>3.6749999999999999E-5</v>
      </c>
      <c r="BR17" s="2">
        <f>'Leachate chemistry'!$B$18*'Leachate chemistry'!BS18*0.000001</f>
        <v>1.3964999999999999E-6</v>
      </c>
      <c r="BS17" s="2">
        <f>'Leachate chemistry'!$B$18*'Leachate chemistry'!BT18*0.000001</f>
        <v>5.3549999999999995E-3</v>
      </c>
      <c r="BT17" s="2">
        <f>'Leachate chemistry'!$B$18*'Leachate chemistry'!BU18*0.000001</f>
        <v>5.2499999999999995E-7</v>
      </c>
    </row>
    <row r="18" spans="1:72" x14ac:dyDescent="0.3">
      <c r="A18" s="9">
        <v>14</v>
      </c>
      <c r="B18" s="2">
        <f>'Leachate chemistry'!$B$19*'Leachate chemistry'!C19*0.000001</f>
        <v>5.6000000000000006E-6</v>
      </c>
      <c r="C18" s="2">
        <f>'Leachate chemistry'!$B$19*'Leachate chemistry'!D19*0.000001</f>
        <v>2.7999999999999997E-2</v>
      </c>
      <c r="D18" s="2">
        <f>'Leachate chemistry'!$B$19*'Leachate chemistry'!E19*0.000001</f>
        <v>1.66E-5</v>
      </c>
      <c r="E18" s="2">
        <f>'Leachate chemistry'!$B$19*'Leachate chemistry'!F19*0.000001</f>
        <v>1.8199999999999999E-7</v>
      </c>
      <c r="F18" s="2">
        <f>'Leachate chemistry'!$B$19*'Leachate chemistry'!G19*0.000001</f>
        <v>1.2599999999999998E-3</v>
      </c>
      <c r="G18" s="2">
        <f>'Leachate chemistry'!$B$19*'Leachate chemistry'!H19*0.000001</f>
        <v>1.5E-3</v>
      </c>
      <c r="H18" s="2">
        <f>'Leachate chemistry'!$B$19*'Leachate chemistry'!I19*0.000001</f>
        <v>2.7999999999999998E-4</v>
      </c>
      <c r="I18" s="2">
        <f>'Leachate chemistry'!$B$19*'Leachate chemistry'!J19*0.000001</f>
        <v>2.6E-7</v>
      </c>
      <c r="J18" s="2">
        <f>'Leachate chemistry'!$B$19*'Leachate chemistry'!K19*0.000001</f>
        <v>2.5999999999999998E-4</v>
      </c>
      <c r="K18" s="2">
        <f>'Leachate chemistry'!$B$19*'Leachate chemistry'!L19*0.000001</f>
        <v>0.76</v>
      </c>
      <c r="L18" s="2">
        <f>'Leachate chemistry'!$B$19*'Leachate chemistry'!M19*0.000001</f>
        <v>6.6000000000000003E-6</v>
      </c>
      <c r="M18" s="2">
        <f>'Leachate chemistry'!$B$19*'Leachate chemistry'!N19*0.000001</f>
        <v>1.5999999999999999E-4</v>
      </c>
      <c r="N18" s="2">
        <f>'Leachate chemistry'!$B$19*'Leachate chemistry'!O19*0.000001</f>
        <v>1.58E-3</v>
      </c>
      <c r="O18" s="2">
        <f>'Leachate chemistry'!$B$19*'Leachate chemistry'!P19*0.000001</f>
        <v>1.0599999999999998E-5</v>
      </c>
      <c r="P18" s="2">
        <f>'Leachate chemistry'!$B$19*'Leachate chemistry'!Q19*0.000001</f>
        <v>2.5999999999999998E-5</v>
      </c>
      <c r="Q18" s="2">
        <f>'Leachate chemistry'!$B$19*'Leachate chemistry'!R19*0.000001</f>
        <v>1.7799999999999999E-3</v>
      </c>
      <c r="R18" s="2">
        <f>'Leachate chemistry'!$B$19*'Leachate chemistry'!S19*0.000001</f>
        <v>9.1999999999999983E-6</v>
      </c>
      <c r="S18" s="2">
        <f>'Leachate chemistry'!$B$19*'Leachate chemistry'!T19*0.000001</f>
        <v>3.9999999999999998E-6</v>
      </c>
      <c r="T18" s="2">
        <f>'Leachate chemistry'!$B$19*'Leachate chemistry'!U19*0.000001</f>
        <v>2.6000000000000001E-6</v>
      </c>
      <c r="U18" s="2">
        <f>'Leachate chemistry'!$B$19*'Leachate chemistry'!V19*0.000001</f>
        <v>1.6199999999999999E-2</v>
      </c>
      <c r="V18" s="2">
        <f>'Leachate chemistry'!$B$19*'Leachate chemistry'!W19*0.000001</f>
        <v>1.1199999999999999E-6</v>
      </c>
      <c r="W18" s="2">
        <f>'Leachate chemistry'!$B$19*'Leachate chemistry'!X19*0.000001</f>
        <v>1.04E-5</v>
      </c>
      <c r="X18" s="2">
        <f>'Leachate chemistry'!$B$19*'Leachate chemistry'!Y19*0.000001</f>
        <v>1.8199999999999999E-6</v>
      </c>
      <c r="Y18" s="2">
        <f>'Leachate chemistry'!$B$19*'Leachate chemistry'!Z19*0.000001</f>
        <v>1.3E-7</v>
      </c>
      <c r="Z18" s="2">
        <f>'Leachate chemistry'!$B$19*'Leachate chemistry'!AA19*0.000001</f>
        <v>3.9999999999999998E-6</v>
      </c>
      <c r="AA18" s="2">
        <f>'Leachate chemistry'!$B$19*'Leachate chemistry'!AB19*0.000001</f>
        <v>1.44E-6</v>
      </c>
      <c r="AB18" s="2">
        <f>'Leachate chemistry'!$B$19*'Leachate chemistry'!AC19*0.000001</f>
        <v>2.9999999999999997E-4</v>
      </c>
      <c r="AC18" s="2">
        <f>'Leachate chemistry'!$B$19*'Leachate chemistry'!AD19*0.000001</f>
        <v>-1.6799999999999998E-8</v>
      </c>
      <c r="AD18" s="2">
        <f>'Leachate chemistry'!$B$19*'Leachate chemistry'!AE19*0.000001</f>
        <v>5.3999999999999999E-2</v>
      </c>
      <c r="AE18" s="2">
        <f>'Leachate chemistry'!$B$19*'Leachate chemistry'!AF19*0.000001</f>
        <v>8.3999999999999995E-5</v>
      </c>
      <c r="AF18" s="2">
        <f>'Leachate chemistry'!$B$19*'Leachate chemistry'!AG19*0.000001</f>
        <v>1.5999999999999999E-4</v>
      </c>
      <c r="AG18" s="2">
        <f>'Leachate chemistry'!$B$19*'Leachate chemistry'!AH19*0.000001</f>
        <v>-7.2000000000000009E-8</v>
      </c>
      <c r="AH18" s="2">
        <f>'Leachate chemistry'!$B$19*'Leachate chemistry'!AI19*0.000001</f>
        <v>0.27999999999999997</v>
      </c>
      <c r="AI18" s="2">
        <f>'Leachate chemistry'!$B$19*'Leachate chemistry'!AJ19*0.000001</f>
        <v>1.18E-2</v>
      </c>
      <c r="AJ18" s="2">
        <f>'Leachate chemistry'!$B$19*'Leachate chemistry'!AK19*0.000001</f>
        <v>1.9999999999999999E-7</v>
      </c>
      <c r="AK18" s="2">
        <f>'Leachate chemistry'!$B$19*'Leachate chemistry'!AL19*0.000001</f>
        <v>6.3072457685564203E-3</v>
      </c>
      <c r="AL18" s="2">
        <f>'Leachate chemistry'!$B$19*'Leachate chemistry'!AM19*0.000001</f>
        <v>1.5799999999999999E-7</v>
      </c>
      <c r="AM18" s="2">
        <f>'Leachate chemistry'!$B$19*'Leachate chemistry'!AN19*0.000001</f>
        <v>7.9999999999999993E-5</v>
      </c>
      <c r="AN18" s="2">
        <f>'Leachate chemistry'!$B$19*'Leachate chemistry'!AO19*0.000001</f>
        <v>2.5999999999999998E-4</v>
      </c>
      <c r="AO18" s="2">
        <f>'Leachate chemistry'!$B$19*'Leachate chemistry'!AP19*0.000001</f>
        <v>1.0799999999999999E-7</v>
      </c>
      <c r="AP18" s="2">
        <f>'Leachate chemistry'!$B$19*'Leachate chemistry'!AQ19*0.000001</f>
        <v>5.0000000000000001E-4</v>
      </c>
      <c r="AQ18" s="2">
        <f>'Leachate chemistry'!$B$19*'Leachate chemistry'!AR19*0.000001</f>
        <v>1.9999999999999998E-5</v>
      </c>
      <c r="AR18" s="2">
        <f>'Leachate chemistry'!$B$19*'Leachate chemistry'!AS19*0.000001</f>
        <v>1.88E-6</v>
      </c>
      <c r="AS18" s="2">
        <f>'Leachate chemistry'!$B$19*'Leachate chemistry'!AT19*0.000001</f>
        <v>1.9600000000000002E-5</v>
      </c>
      <c r="AT18" s="2">
        <f>'Leachate chemistry'!$B$19*'Leachate chemistry'!AU19*0.000001</f>
        <v>1.3999999999999998E-7</v>
      </c>
      <c r="AU18" s="2">
        <f>'Leachate chemistry'!$B$19*'Leachate chemistry'!AV19*0.000001</f>
        <v>3.1999999999999997E-4</v>
      </c>
      <c r="AV18" s="2">
        <f>'Leachate chemistry'!$B$19*'Leachate chemistry'!AW19*0.000001</f>
        <v>9.5999999999999999E-8</v>
      </c>
      <c r="AW18" s="2">
        <f>'Leachate chemistry'!$B$19*'Leachate chemistry'!AX19*0.000001</f>
        <v>-1.3599999999999999E-6</v>
      </c>
      <c r="AX18" s="2">
        <f>'Leachate chemistry'!$B$19*'Leachate chemistry'!AY19*0.000001</f>
        <v>-2.3999999999999998E-7</v>
      </c>
      <c r="AY18" s="2">
        <f>'Leachate chemistry'!$B$19*'Leachate chemistry'!AZ19*0.000001</f>
        <v>1.28</v>
      </c>
      <c r="AZ18" s="2">
        <f>'Leachate chemistry'!$B$19*'Leachate chemistry'!BA19*0.000001</f>
        <v>1.24E-5</v>
      </c>
      <c r="BA18" s="2">
        <f>'Leachate chemistry'!$B$19*'Leachate chemistry'!BB19*0.000001</f>
        <v>5.2000000000000002E-6</v>
      </c>
      <c r="BB18" s="2">
        <f>'Leachate chemistry'!$B$19*'Leachate chemistry'!BC19*0.000001</f>
        <v>3.9999999999999996E-5</v>
      </c>
      <c r="BC18" s="2">
        <f>'Leachate chemistry'!$B$19*'Leachate chemistry'!BD19*0.000001</f>
        <v>0.36</v>
      </c>
      <c r="BD18" s="2">
        <f>'Leachate chemistry'!$B$19*'Leachate chemistry'!BE19*0.000001</f>
        <v>1.4599999999999999E-5</v>
      </c>
      <c r="BE18" s="2">
        <f>'Leachate chemistry'!$B$19*'Leachate chemistry'!BF19*0.000001</f>
        <v>7.1999999999999988E-6</v>
      </c>
      <c r="BF18" s="2">
        <f>'Leachate chemistry'!$B$19*'Leachate chemistry'!BG19*0.000001</f>
        <v>3.1999999999999997E-3</v>
      </c>
      <c r="BG18" s="2">
        <f>'Leachate chemistry'!$B$19*'Leachate chemistry'!BH19*0.000001</f>
        <v>4.0000000000000002E-9</v>
      </c>
      <c r="BH18" s="2">
        <f>'Leachate chemistry'!$B$19*'Leachate chemistry'!BI19*0.000001</f>
        <v>1.46E-6</v>
      </c>
      <c r="BI18" s="2">
        <f>'Leachate chemistry'!$B$19*'Leachate chemistry'!BJ19*0.000001</f>
        <v>7.9999999999999993E-4</v>
      </c>
      <c r="BJ18" s="2">
        <f>'Leachate chemistry'!$B$19*'Leachate chemistry'!BK19*0.000001</f>
        <v>1.9599999999999999E-6</v>
      </c>
      <c r="BK18" s="2">
        <f>'Leachate chemistry'!$B$19*'Leachate chemistry'!BL19*0.000001</f>
        <v>5.8000000000000004E-6</v>
      </c>
      <c r="BL18" s="2">
        <f>'Leachate chemistry'!$B$19*'Leachate chemistry'!BM19*0.000001</f>
        <v>1.2799999999999999E-5</v>
      </c>
      <c r="BM18" s="2">
        <f>'Leachate chemistry'!$B$19*'Leachate chemistry'!BN19*0.000001</f>
        <v>3.2000000000000001E-7</v>
      </c>
      <c r="BN18" s="2">
        <f>'Leachate chemistry'!$B$19*'Leachate chemistry'!BO19*0.000001</f>
        <v>1.5999999999999999E-4</v>
      </c>
      <c r="BO18" s="2">
        <f>'Leachate chemistry'!$B$19*'Leachate chemistry'!BP19*0.000001</f>
        <v>9.0000000000000002E-6</v>
      </c>
      <c r="BP18" s="2">
        <f>'Leachate chemistry'!$B$19*'Leachate chemistry'!BQ19*0.000001</f>
        <v>2.7999999999999997E-7</v>
      </c>
      <c r="BQ18" s="2">
        <f>'Leachate chemistry'!$B$19*'Leachate chemistry'!BR19*0.000001</f>
        <v>3.9999999999999996E-5</v>
      </c>
      <c r="BR18" s="2">
        <f>'Leachate chemistry'!$B$19*'Leachate chemistry'!BS19*0.000001</f>
        <v>1.6799999999999998E-6</v>
      </c>
      <c r="BS18" s="2">
        <f>'Leachate chemistry'!$B$19*'Leachate chemistry'!BT19*0.000001</f>
        <v>4.1999999999999997E-3</v>
      </c>
      <c r="BT18" s="2">
        <f>'Leachate chemistry'!$B$19*'Leachate chemistry'!BU19*0.000001</f>
        <v>1.5799999999999999E-6</v>
      </c>
    </row>
    <row r="19" spans="1:72" x14ac:dyDescent="0.3">
      <c r="A19" s="9">
        <v>15</v>
      </c>
      <c r="B19" s="2">
        <f>'Leachate chemistry'!$B$20*'Leachate chemistry'!C20*0.000001</f>
        <v>1.4816614930210209E-6</v>
      </c>
      <c r="C19" s="2">
        <f>'Leachate chemistry'!$B$20*'Leachate chemistry'!D20*0.000001</f>
        <v>1.7948566460520173E-2</v>
      </c>
      <c r="D19" s="2">
        <f>'Leachate chemistry'!$B$20*'Leachate chemistry'!E20*0.000001</f>
        <v>5.351252648308199E-6</v>
      </c>
      <c r="E19" s="2">
        <f>'Leachate chemistry'!$B$20*'Leachate chemistry'!F20*0.000001</f>
        <v>6.1661000000000001E-7</v>
      </c>
      <c r="F19" s="2">
        <f>'Leachate chemistry'!$B$20*'Leachate chemistry'!G20*0.000001</f>
        <v>7.2980895926856311E-4</v>
      </c>
      <c r="G19" s="2">
        <f>'Leachate chemistry'!$B$20*'Leachate chemistry'!H20*0.000001</f>
        <v>9.2927833049964649E-4</v>
      </c>
      <c r="H19" s="2">
        <f>'Leachate chemistry'!$B$20*'Leachate chemistry'!I20*0.000001</f>
        <v>2.4330710849561414E-4</v>
      </c>
      <c r="I19" s="2">
        <f>'Leachate chemistry'!$B$20*'Leachate chemistry'!J20*0.000001</f>
        <v>4.0082627112910793E-7</v>
      </c>
      <c r="J19" s="2">
        <f>'Leachate chemistry'!$B$20*'Leachate chemistry'!K20*0.000001</f>
        <v>1.8779999999999998E-4</v>
      </c>
      <c r="K19" s="2">
        <f>'Leachate chemistry'!$B$20*'Leachate chemistry'!L20*0.000001</f>
        <v>0.47101217488935798</v>
      </c>
      <c r="L19" s="2">
        <f>'Leachate chemistry'!$B$20*'Leachate chemistry'!M20*0.000001</f>
        <v>1.1053035334299428E-5</v>
      </c>
      <c r="M19" s="2">
        <f>'Leachate chemistry'!$B$20*'Leachate chemistry'!N20*0.000001</f>
        <v>1.7255333565522097E-4</v>
      </c>
      <c r="N19" s="2">
        <f>'Leachate chemistry'!$B$20*'Leachate chemistry'!O20*0.000001</f>
        <v>1.1058805028707267E-3</v>
      </c>
      <c r="O19" s="2">
        <f>'Leachate chemistry'!$B$20*'Leachate chemistry'!P20*0.000001</f>
        <v>1.409348833765973E-6</v>
      </c>
      <c r="P19" s="2">
        <f>'Leachate chemistry'!$B$20*'Leachate chemistry'!Q20*0.000001</f>
        <v>1.4052130751648839E-5</v>
      </c>
      <c r="Q19" s="2">
        <f>'Leachate chemistry'!$B$20*'Leachate chemistry'!R20*0.000001</f>
        <v>1.2783317751202338E-3</v>
      </c>
      <c r="R19" s="2">
        <f>'Leachate chemistry'!$B$20*'Leachate chemistry'!S20*0.000001</f>
        <v>9.8457061445166967E-6</v>
      </c>
      <c r="S19" s="2">
        <f>'Leachate chemistry'!$B$20*'Leachate chemistry'!T20*0.000001</f>
        <v>3.4719507641569943E-6</v>
      </c>
      <c r="T19" s="2">
        <f>'Leachate chemistry'!$B$20*'Leachate chemistry'!U20*0.000001</f>
        <v>3.0775667982412592E-6</v>
      </c>
      <c r="U19" s="2">
        <f>'Leachate chemistry'!$B$20*'Leachate chemistry'!V20*0.000001</f>
        <v>1.4767090221890763E-2</v>
      </c>
      <c r="V19" s="2">
        <f>'Leachate chemistry'!$B$20*'Leachate chemistry'!W20*0.000001</f>
        <v>6.496082308426157E-5</v>
      </c>
      <c r="W19" s="2">
        <f>'Leachate chemistry'!$B$20*'Leachate chemistry'!X20*0.000001</f>
        <v>1.1421992128317717E-5</v>
      </c>
      <c r="X19" s="2">
        <f>'Leachate chemistry'!$B$20*'Leachate chemistry'!Y20*0.000001</f>
        <v>4.957947082833139E-6</v>
      </c>
      <c r="Y19" s="2">
        <f>'Leachate chemistry'!$B$20*'Leachate chemistry'!Z20*0.000001</f>
        <v>3.0392590402708965E-8</v>
      </c>
      <c r="Z19" s="2">
        <f>'Leachate chemistry'!$B$20*'Leachate chemistry'!AA20*0.000001</f>
        <v>6.9975437748127432E-7</v>
      </c>
      <c r="AA19" s="2">
        <f>'Leachate chemistry'!$B$20*'Leachate chemistry'!AB20*0.000001</f>
        <v>1.4560360350444178E-6</v>
      </c>
      <c r="AB19" s="2">
        <f>'Leachate chemistry'!$B$20*'Leachate chemistry'!AC20*0.000001</f>
        <v>7.3018059666059187E-5</v>
      </c>
      <c r="AC19" s="2">
        <f>'Leachate chemistry'!$B$20*'Leachate chemistry'!AD20*0.000001</f>
        <v>-2.0922167267964899E-8</v>
      </c>
      <c r="AD19" s="2">
        <f>'Leachate chemistry'!$B$20*'Leachate chemistry'!AE20*0.000001</f>
        <v>3.1228128323093591E-2</v>
      </c>
      <c r="AE19" s="2">
        <f>'Leachate chemistry'!$B$20*'Leachate chemistry'!AF20*0.000001</f>
        <v>8.5637663517117965E-5</v>
      </c>
      <c r="AF19" s="2">
        <f>'Leachate chemistry'!$B$20*'Leachate chemistry'!AG20*0.000001</f>
        <v>1.2588214671172091E-4</v>
      </c>
      <c r="AG19" s="2">
        <f>'Leachate chemistry'!$B$20*'Leachate chemistry'!AH20*0.000001</f>
        <v>1.4679166088798502E-7</v>
      </c>
      <c r="AH19" s="2">
        <f>'Leachate chemistry'!$B$20*'Leachate chemistry'!AI20*0.000001</f>
        <v>0.18510924302061396</v>
      </c>
      <c r="AI19" s="2">
        <f>'Leachate chemistry'!$B$20*'Leachate chemistry'!AJ20*0.000001</f>
        <v>8.0955177450250868E-3</v>
      </c>
      <c r="AJ19" s="2">
        <f>'Leachate chemistry'!$B$20*'Leachate chemistry'!AK20*0.000001</f>
        <v>7.331537951031175E-7</v>
      </c>
      <c r="AK19" s="2">
        <f>'Leachate chemistry'!$B$20*'Leachate chemistry'!AL20*0.000001</f>
        <v>1.2998583330183146E-2</v>
      </c>
      <c r="AL19" s="2">
        <f>'Leachate chemistry'!$B$20*'Leachate chemistry'!AM20*0.000001</f>
        <v>-5.197509297228411E-8</v>
      </c>
      <c r="AM19" s="2">
        <f>'Leachate chemistry'!$B$20*'Leachate chemistry'!AN20*0.000001</f>
        <v>8.6560129573464437E-5</v>
      </c>
      <c r="AN19" s="2">
        <f>'Leachate chemistry'!$B$20*'Leachate chemistry'!AO20*0.000001</f>
        <v>2.2197282159873763E-4</v>
      </c>
      <c r="AO19" s="2">
        <f>'Leachate chemistry'!$B$20*'Leachate chemistry'!AP20*0.000001</f>
        <v>9.7712980957180427E-8</v>
      </c>
      <c r="AP19" s="2">
        <f>'Leachate chemistry'!$B$20*'Leachate chemistry'!AQ20*0.000001</f>
        <v>1.2836706913722745E-3</v>
      </c>
      <c r="AQ19" s="2">
        <f>'Leachate chemistry'!$B$20*'Leachate chemistry'!AR20*0.000001</f>
        <v>2.4853885675027703E-5</v>
      </c>
      <c r="AR19" s="2">
        <f>'Leachate chemistry'!$B$20*'Leachate chemistry'!AS20*0.000001</f>
        <v>9.0719975559923868E-7</v>
      </c>
      <c r="AS19" s="2">
        <f>'Leachate chemistry'!$B$20*'Leachate chemistry'!AT20*0.000001</f>
        <v>2.2130999677685138E-5</v>
      </c>
      <c r="AT19" s="2">
        <f>'Leachate chemistry'!$B$20*'Leachate chemistry'!AU20*0.000001</f>
        <v>3.0370696904264432E-8</v>
      </c>
      <c r="AU19" s="2">
        <f>'Leachate chemistry'!$B$20*'Leachate chemistry'!AV20*0.000001</f>
        <v>1.9607059661405082E-4</v>
      </c>
      <c r="AV19" s="2">
        <f>'Leachate chemistry'!$B$20*'Leachate chemistry'!AW20*0.000001</f>
        <v>-7.9695651377375064E-9</v>
      </c>
      <c r="AW19" s="2">
        <f>'Leachate chemistry'!$B$20*'Leachate chemistry'!AX20*0.000001</f>
        <v>6.1582932578968126E-7</v>
      </c>
      <c r="AX19" s="2">
        <f>'Leachate chemistry'!$B$20*'Leachate chemistry'!AY20*0.000001</f>
        <v>-6.9561396192332122E-8</v>
      </c>
      <c r="AY19" s="2">
        <f>'Leachate chemistry'!$B$20*'Leachate chemistry'!AZ20*0.000001</f>
        <v>1.079698139458948</v>
      </c>
      <c r="AZ19" s="2">
        <f>'Leachate chemistry'!$B$20*'Leachate chemistry'!BA20*0.000001</f>
        <v>1.3866795838066037E-5</v>
      </c>
      <c r="BA19" s="2">
        <f>'Leachate chemistry'!$B$20*'Leachate chemistry'!BB20*0.000001</f>
        <v>2.6195883332014793E-6</v>
      </c>
      <c r="BB19" s="2">
        <f>'Leachate chemistry'!$B$20*'Leachate chemistry'!BC20*0.000001</f>
        <v>2.8876384280178414E-5</v>
      </c>
      <c r="BC19" s="2">
        <f>'Leachate chemistry'!$B$20*'Leachate chemistry'!BD20*0.000001</f>
        <v>0.27311564028994284</v>
      </c>
      <c r="BD19" s="2">
        <f>'Leachate chemistry'!$B$20*'Leachate chemistry'!BE20*0.000001</f>
        <v>1.5602218041819931E-5</v>
      </c>
      <c r="BE19" s="2">
        <f>'Leachate chemistry'!$B$20*'Leachate chemistry'!BF20*0.000001</f>
        <v>2.960058010980199E-5</v>
      </c>
      <c r="BF19" s="2">
        <f>'Leachate chemistry'!$B$20*'Leachate chemistry'!BG20*0.000001</f>
        <v>2.2343323543924688E-3</v>
      </c>
      <c r="BG19" s="2">
        <f>'Leachate chemistry'!$B$20*'Leachate chemistry'!BH20*0.000001</f>
        <v>7.7767493919103579E-8</v>
      </c>
      <c r="BH19" s="2">
        <f>'Leachate chemistry'!$B$20*'Leachate chemistry'!BI20*0.000001</f>
        <v>1.7055497860344749E-6</v>
      </c>
      <c r="BI19" s="2">
        <f>'Leachate chemistry'!$B$20*'Leachate chemistry'!BJ20*0.000001</f>
        <v>8.8555466074874466E-4</v>
      </c>
      <c r="BJ19" s="2">
        <f>'Leachate chemistry'!$B$20*'Leachate chemistry'!BK20*0.000001</f>
        <v>2.1940203355091225E-6</v>
      </c>
      <c r="BK19" s="2">
        <f>'Leachate chemistry'!$B$20*'Leachate chemistry'!BL20*0.000001</f>
        <v>3.846726775310835E-7</v>
      </c>
      <c r="BL19" s="2">
        <f>'Leachate chemistry'!$B$20*'Leachate chemistry'!BM20*0.000001</f>
        <v>8.6075000000000002E-6</v>
      </c>
      <c r="BM19" s="2">
        <f>'Leachate chemistry'!$B$20*'Leachate chemistry'!BN20*0.000001</f>
        <v>2.3429093821389276E-7</v>
      </c>
      <c r="BN19" s="2">
        <f>'Leachate chemistry'!$B$20*'Leachate chemistry'!BO20*0.000001</f>
        <v>1.4650491155656194E-4</v>
      </c>
      <c r="BO19" s="2">
        <f>'Leachate chemistry'!$B$20*'Leachate chemistry'!BP20*0.000001</f>
        <v>1.176415847592095E-5</v>
      </c>
      <c r="BP19" s="2">
        <f>'Leachate chemistry'!$B$20*'Leachate chemistry'!BQ20*0.000001</f>
        <v>-7.814180133095878E-8</v>
      </c>
      <c r="BQ19" s="2">
        <f>'Leachate chemistry'!$B$20*'Leachate chemistry'!BR20*0.000001</f>
        <v>3.7446765833415801E-5</v>
      </c>
      <c r="BR19" s="2">
        <f>'Leachate chemistry'!$B$20*'Leachate chemistry'!BS20*0.000001</f>
        <v>1.0599157624188387E-6</v>
      </c>
      <c r="BS19" s="2">
        <f>'Leachate chemistry'!$B$20*'Leachate chemistry'!BT20*0.000001</f>
        <v>5.5860583849633586E-3</v>
      </c>
      <c r="BT19" s="2">
        <f>'Leachate chemistry'!$B$20*'Leachate chemistry'!BU20*0.000001</f>
        <v>7.8194119434325324E-7</v>
      </c>
    </row>
    <row r="20" spans="1:72" x14ac:dyDescent="0.3">
      <c r="A20" s="9">
        <v>16</v>
      </c>
      <c r="B20" s="2">
        <f>'Leachate chemistry'!$B$21*'Leachate chemistry'!C21*0.000001</f>
        <v>9.6186878993204522E-7</v>
      </c>
      <c r="C20" s="2">
        <f>'Leachate chemistry'!$B$21*'Leachate chemistry'!D21*0.000001</f>
        <v>1.7824565265828297E-2</v>
      </c>
      <c r="D20" s="2">
        <f>'Leachate chemistry'!$B$21*'Leachate chemistry'!E21*0.000001</f>
        <v>9.0607304618285954E-6</v>
      </c>
      <c r="E20" s="2">
        <f>'Leachate chemistry'!$B$21*'Leachate chemistry'!F21*0.000001</f>
        <v>1.1802436186621988E-7</v>
      </c>
      <c r="F20" s="2">
        <f>'Leachate chemistry'!$B$21*'Leachate chemistry'!G21*0.000001</f>
        <v>6.3830478095440089E-4</v>
      </c>
      <c r="G20" s="2">
        <f>'Leachate chemistry'!$B$21*'Leachate chemistry'!H21*0.000001</f>
        <v>7.6985005279483338E-4</v>
      </c>
      <c r="H20" s="2">
        <f>'Leachate chemistry'!$B$21*'Leachate chemistry'!I21*0.000001</f>
        <v>1.9848762104062654E-4</v>
      </c>
      <c r="I20" s="2">
        <f>'Leachate chemistry'!$B$21*'Leachate chemistry'!J21*0.000001</f>
        <v>4.2820557829119314E-7</v>
      </c>
      <c r="J20" s="2">
        <f>'Leachate chemistry'!$B$21*'Leachate chemistry'!K21*0.000001</f>
        <v>1.4728075409947393E-4</v>
      </c>
      <c r="K20" s="2">
        <f>'Leachate chemistry'!$B$21*'Leachate chemistry'!L21*0.000001</f>
        <v>0.46317745023378093</v>
      </c>
      <c r="L20" s="2">
        <f>'Leachate chemistry'!$B$21*'Leachate chemistry'!M21*0.000001</f>
        <v>4.2636625924381813E-6</v>
      </c>
      <c r="M20" s="2">
        <f>'Leachate chemistry'!$B$21*'Leachate chemistry'!N21*0.000001</f>
        <v>1.0812544582699548E-4</v>
      </c>
      <c r="N20" s="2">
        <f>'Leachate chemistry'!$B$21*'Leachate chemistry'!O21*0.000001</f>
        <v>9.5577475493582777E-4</v>
      </c>
      <c r="O20" s="2">
        <f>'Leachate chemistry'!$B$21*'Leachate chemistry'!P21*0.000001</f>
        <v>5.2203136617487485E-6</v>
      </c>
      <c r="P20" s="2">
        <f>'Leachate chemistry'!$B$21*'Leachate chemistry'!Q21*0.000001</f>
        <v>4.7506277073827095E-6</v>
      </c>
      <c r="Q20" s="2">
        <f>'Leachate chemistry'!$B$21*'Leachate chemistry'!R21*0.000001</f>
        <v>1.1728856175364849E-3</v>
      </c>
      <c r="R20" s="2">
        <f>'Leachate chemistry'!$B$21*'Leachate chemistry'!S21*0.000001</f>
        <v>6.2991803987574525E-6</v>
      </c>
      <c r="S20" s="2">
        <f>'Leachate chemistry'!$B$21*'Leachate chemistry'!T21*0.000001</f>
        <v>1.7690429850435719E-6</v>
      </c>
      <c r="T20" s="2">
        <f>'Leachate chemistry'!$B$21*'Leachate chemistry'!U21*0.000001</f>
        <v>2.240386804383084E-6</v>
      </c>
      <c r="U20" s="2">
        <f>'Leachate chemistry'!$B$21*'Leachate chemistry'!V21*0.000001</f>
        <v>1.6011510409487877E-2</v>
      </c>
      <c r="V20" s="2">
        <f>'Leachate chemistry'!$B$21*'Leachate chemistry'!W21*0.000001</f>
        <v>0</v>
      </c>
      <c r="W20" s="2">
        <f>'Leachate chemistry'!$B$21*'Leachate chemistry'!X21*0.000001</f>
        <v>7.8157944253176952E-6</v>
      </c>
      <c r="X20" s="2">
        <f>'Leachate chemistry'!$B$21*'Leachate chemistry'!Y21*0.000001</f>
        <v>3.7747959367610988E-6</v>
      </c>
      <c r="Y20" s="2">
        <f>'Leachate chemistry'!$B$21*'Leachate chemistry'!Z21*0.000001</f>
        <v>-1.8638715003326776E-8</v>
      </c>
      <c r="Z20" s="2">
        <f>'Leachate chemistry'!$B$21*'Leachate chemistry'!AA21*0.000001</f>
        <v>1.6336324662324974E-6</v>
      </c>
      <c r="AA20" s="2">
        <f>'Leachate chemistry'!$B$21*'Leachate chemistry'!AB21*0.000001</f>
        <v>8.0111987228924431E-7</v>
      </c>
      <c r="AB20" s="2">
        <f>'Leachate chemistry'!$B$21*'Leachate chemistry'!AC21*0.000001</f>
        <v>2.4635276780521995E-5</v>
      </c>
      <c r="AC20" s="2">
        <f>'Leachate chemistry'!$B$21*'Leachate chemistry'!AD21*0.000001</f>
        <v>2.3994210212745884E-7</v>
      </c>
      <c r="AD20" s="2">
        <f>'Leachate chemistry'!$B$21*'Leachate chemistry'!AE21*0.000001</f>
        <v>3.0847051066164161E-2</v>
      </c>
      <c r="AE20" s="2">
        <f>'Leachate chemistry'!$B$21*'Leachate chemistry'!AF21*0.000001</f>
        <v>5.4332643815368375E-5</v>
      </c>
      <c r="AF20" s="2">
        <f>'Leachate chemistry'!$B$21*'Leachate chemistry'!AG21*0.000001</f>
        <v>2.5640305265901218E-4</v>
      </c>
      <c r="AG20" s="2">
        <f>'Leachate chemistry'!$B$21*'Leachate chemistry'!AH21*0.000001</f>
        <v>1.8820862213639376E-7</v>
      </c>
      <c r="AH20" s="2">
        <f>'Leachate chemistry'!$B$21*'Leachate chemistry'!AI21*0.000001</f>
        <v>0.17195740427101161</v>
      </c>
      <c r="AI20" s="2">
        <f>'Leachate chemistry'!$B$21*'Leachate chemistry'!AJ21*0.000001</f>
        <v>6.7267725272056418E-3</v>
      </c>
      <c r="AJ20" s="2">
        <f>'Leachate chemistry'!$B$21*'Leachate chemistry'!AK21*0.000001</f>
        <v>1.6248566630311629E-6</v>
      </c>
      <c r="AK20" s="2">
        <f>'Leachate chemistry'!$B$21*'Leachate chemistry'!AL21*0.000001</f>
        <v>2.0042877051600953E-2</v>
      </c>
      <c r="AL20" s="2">
        <f>'Leachate chemistry'!$B$21*'Leachate chemistry'!AM21*0.000001</f>
        <v>1.0137943622329079E-7</v>
      </c>
      <c r="AM20" s="2">
        <f>'Leachate chemistry'!$B$21*'Leachate chemistry'!AN21*0.000001</f>
        <v>5.7126413640232433E-5</v>
      </c>
      <c r="AN20" s="2">
        <f>'Leachate chemistry'!$B$21*'Leachate chemistry'!AO21*0.000001</f>
        <v>1.8077613284070583E-4</v>
      </c>
      <c r="AO20" s="2">
        <f>'Leachate chemistry'!$B$21*'Leachate chemistry'!AP21*0.000001</f>
        <v>-1.9096880482248974E-8</v>
      </c>
      <c r="AP20" s="2">
        <f>'Leachate chemistry'!$B$21*'Leachate chemistry'!AQ21*0.000001</f>
        <v>1.0419666461954126E-3</v>
      </c>
      <c r="AQ20" s="2">
        <f>'Leachate chemistry'!$B$21*'Leachate chemistry'!AR21*0.000001</f>
        <v>1.7049731850407339E-5</v>
      </c>
      <c r="AR20" s="2">
        <f>'Leachate chemistry'!$B$21*'Leachate chemistry'!AS21*0.000001</f>
        <v>1.5868350604858658E-6</v>
      </c>
      <c r="AS20" s="2">
        <f>'Leachate chemistry'!$B$21*'Leachate chemistry'!AT21*0.000001</f>
        <v>1.3046393909531604E-5</v>
      </c>
      <c r="AT20" s="2">
        <f>'Leachate chemistry'!$B$21*'Leachate chemistry'!AU21*0.000001</f>
        <v>1.1127237007539412E-7</v>
      </c>
      <c r="AU20" s="2">
        <f>'Leachate chemistry'!$B$21*'Leachate chemistry'!AV21*0.000001</f>
        <v>9.6506674234517298E-5</v>
      </c>
      <c r="AV20" s="2">
        <f>'Leachate chemistry'!$B$21*'Leachate chemistry'!AW21*0.000001</f>
        <v>1.8233859676630182E-8</v>
      </c>
      <c r="AW20" s="2">
        <f>'Leachate chemistry'!$B$21*'Leachate chemistry'!AX21*0.000001</f>
        <v>9.8102755260442959E-7</v>
      </c>
      <c r="AX20" s="2">
        <f>'Leachate chemistry'!$B$21*'Leachate chemistry'!AY21*0.000001</f>
        <v>1.9309372848690277E-7</v>
      </c>
      <c r="AY20" s="2">
        <f>'Leachate chemistry'!$B$21*'Leachate chemistry'!AZ21*0.000001</f>
        <v>0.73334028408516694</v>
      </c>
      <c r="AZ20" s="2">
        <f>'Leachate chemistry'!$B$21*'Leachate chemistry'!BA21*0.000001</f>
        <v>1.9550870254210048E-5</v>
      </c>
      <c r="BA20" s="2">
        <f>'Leachate chemistry'!$B$21*'Leachate chemistry'!BB21*0.000001</f>
        <v>3.7307411251178351E-6</v>
      </c>
      <c r="BB20" s="2">
        <f>'Leachate chemistry'!$B$21*'Leachate chemistry'!BC21*0.000001</f>
        <v>6.9091011831825587E-6</v>
      </c>
      <c r="BC20" s="2">
        <f>'Leachate chemistry'!$B$21*'Leachate chemistry'!BD21*0.000001</f>
        <v>0.26805527352366526</v>
      </c>
      <c r="BD20" s="2">
        <f>'Leachate chemistry'!$B$21*'Leachate chemistry'!BE21*0.000001</f>
        <v>9.5952295636953055E-6</v>
      </c>
      <c r="BE20" s="2">
        <f>'Leachate chemistry'!$B$21*'Leachate chemistry'!BF21*0.000001</f>
        <v>2.7395393342041672E-7</v>
      </c>
      <c r="BF20" s="2">
        <f>'Leachate chemistry'!$B$21*'Leachate chemistry'!BG21*0.000001</f>
        <v>1.9494243932063357E-3</v>
      </c>
      <c r="BG20" s="2">
        <f>'Leachate chemistry'!$B$21*'Leachate chemistry'!BH21*0.000001</f>
        <v>3.0909931548092254E-8</v>
      </c>
      <c r="BH20" s="2">
        <f>'Leachate chemistry'!$B$21*'Leachate chemistry'!BI21*0.000001</f>
        <v>9.4271493395379357E-7</v>
      </c>
      <c r="BI20" s="2">
        <f>'Leachate chemistry'!$B$21*'Leachate chemistry'!BJ21*0.000001</f>
        <v>6.221115009883431E-4</v>
      </c>
      <c r="BJ20" s="2">
        <f>'Leachate chemistry'!$B$21*'Leachate chemistry'!BK21*0.000001</f>
        <v>1.3488434901098436E-6</v>
      </c>
      <c r="BK20" s="2">
        <f>'Leachate chemistry'!$B$21*'Leachate chemistry'!BL21*0.000001</f>
        <v>7.7651647699852952E-6</v>
      </c>
      <c r="BL20" s="2">
        <f>'Leachate chemistry'!$B$21*'Leachate chemistry'!BM21*0.000001</f>
        <v>3.1676896759094683E-6</v>
      </c>
      <c r="BM20" s="2">
        <f>'Leachate chemistry'!$B$21*'Leachate chemistry'!BN21*0.000001</f>
        <v>2.4446366186069988E-7</v>
      </c>
      <c r="BN20" s="2">
        <f>'Leachate chemistry'!$B$21*'Leachate chemistry'!BO21*0.000001</f>
        <v>1.2634521625245459E-4</v>
      </c>
      <c r="BO20" s="2">
        <f>'Leachate chemistry'!$B$21*'Leachate chemistry'!BP21*0.000001</f>
        <v>1.19716620924351E-5</v>
      </c>
      <c r="BP20" s="2">
        <f>'Leachate chemistry'!$B$21*'Leachate chemistry'!BQ21*0.000001</f>
        <v>5.8590566063229534E-7</v>
      </c>
      <c r="BQ20" s="2">
        <f>'Leachate chemistry'!$B$21*'Leachate chemistry'!BR21*0.000001</f>
        <v>2.5707729179906234E-5</v>
      </c>
      <c r="BR20" s="2">
        <f>'Leachate chemistry'!$B$21*'Leachate chemistry'!BS21*0.000001</f>
        <v>1.0199383038074004E-6</v>
      </c>
      <c r="BS20" s="2">
        <f>'Leachate chemistry'!$B$21*'Leachate chemistry'!BT21*0.000001</f>
        <v>2.9506000874106645E-3</v>
      </c>
      <c r="BT20" s="2">
        <f>'Leachate chemistry'!$B$21*'Leachate chemistry'!BU21*0.000001</f>
        <v>8.6720158306305573E-7</v>
      </c>
    </row>
    <row r="21" spans="1:72" x14ac:dyDescent="0.3">
      <c r="A21" s="9">
        <v>17</v>
      </c>
      <c r="B21" s="2">
        <f>'Leachate chemistry'!$B$22*'Leachate chemistry'!C22*0.000001</f>
        <v>5.875E-8</v>
      </c>
      <c r="C21" s="2">
        <f>'Leachate chemistry'!$B$22*'Leachate chemistry'!D22*0.000001</f>
        <v>3.5249999999999997E-2</v>
      </c>
      <c r="D21" s="2">
        <f>'Leachate chemistry'!$B$22*'Leachate chemistry'!E22*0.000001</f>
        <v>2.3382499999999998E-5</v>
      </c>
      <c r="E21" s="2">
        <f>'Leachate chemistry'!$B$22*'Leachate chemistry'!F22*0.000001</f>
        <v>1.5274999999999999E-7</v>
      </c>
      <c r="F21" s="2">
        <f>'Leachate chemistry'!$B$22*'Leachate chemistry'!G22*0.000001</f>
        <v>1.2689999999999999E-3</v>
      </c>
      <c r="G21" s="2">
        <f>'Leachate chemistry'!$B$22*'Leachate chemistry'!H22*0.000001</f>
        <v>1.3395E-3</v>
      </c>
      <c r="H21" s="2">
        <f>'Leachate chemistry'!$B$22*'Leachate chemistry'!I22*0.000001</f>
        <v>3.525E-4</v>
      </c>
      <c r="I21" s="2">
        <f>'Leachate chemistry'!$B$22*'Leachate chemistry'!J22*0.000001</f>
        <v>3.7599999999999993E-7</v>
      </c>
      <c r="J21" s="2">
        <f>'Leachate chemistry'!$B$22*'Leachate chemistry'!K22*0.000001</f>
        <v>4.935E-5</v>
      </c>
      <c r="K21" s="2">
        <f>'Leachate chemistry'!$B$22*'Leachate chemistry'!L22*0.000001</f>
        <v>0.86949999999999994</v>
      </c>
      <c r="L21" s="2">
        <f>'Leachate chemistry'!$B$22*'Leachate chemistry'!M22*0.000001</f>
        <v>7.52E-6</v>
      </c>
      <c r="M21" s="2">
        <f>'Leachate chemistry'!$B$22*'Leachate chemistry'!N22*0.000001</f>
        <v>2.5849999999999999E-4</v>
      </c>
      <c r="N21" s="2">
        <f>'Leachate chemistry'!$B$22*'Leachate chemistry'!O22*0.000001</f>
        <v>1.9269999999999997E-3</v>
      </c>
      <c r="O21" s="2">
        <f>'Leachate chemistry'!$B$22*'Leachate chemistry'!P22*0.000001</f>
        <v>5.4049999999999999E-6</v>
      </c>
      <c r="P21" s="2">
        <f>'Leachate chemistry'!$B$22*'Leachate chemistry'!Q22*0.000001</f>
        <v>5.5225000000000001E-6</v>
      </c>
      <c r="Q21" s="2">
        <f>'Leachate chemistry'!$B$22*'Leachate chemistry'!R22*0.000001</f>
        <v>2.3382500000000001E-3</v>
      </c>
      <c r="R21" s="2">
        <f>'Leachate chemistry'!$B$22*'Leachate chemistry'!S22*0.000001</f>
        <v>1.4217499999999999E-5</v>
      </c>
      <c r="S21" s="2">
        <f>'Leachate chemistry'!$B$22*'Leachate chemistry'!T22*0.000001</f>
        <v>4.5824999999999997E-6</v>
      </c>
      <c r="T21" s="2">
        <f>'Leachate chemistry'!$B$22*'Leachate chemistry'!U22*0.000001</f>
        <v>4.6412499999999998E-6</v>
      </c>
      <c r="U21" s="2">
        <f>'Leachate chemistry'!$B$22*'Leachate chemistry'!V22*0.000001</f>
        <v>3.7600000000000001E-2</v>
      </c>
      <c r="V21" s="2">
        <f>'Leachate chemistry'!$B$22*'Leachate chemistry'!W22*0.000001</f>
        <v>5.4049999999999995E-7</v>
      </c>
      <c r="W21" s="2">
        <f>'Leachate chemistry'!$B$22*'Leachate chemistry'!X22*0.000001</f>
        <v>2.0092499999999998E-5</v>
      </c>
      <c r="X21" s="2">
        <f>'Leachate chemistry'!$B$22*'Leachate chemistry'!Y22*0.000001</f>
        <v>0</v>
      </c>
      <c r="Y21" s="2">
        <f>'Leachate chemistry'!$B$22*'Leachate chemistry'!Z22*0.000001</f>
        <v>8.5422499999999996E-8</v>
      </c>
      <c r="Z21" s="2">
        <f>'Leachate chemistry'!$B$22*'Leachate chemistry'!AA22*0.000001</f>
        <v>2.8199999999999996E-7</v>
      </c>
      <c r="AA21" s="2">
        <f>'Leachate chemistry'!$B$22*'Leachate chemistry'!AB22*0.000001</f>
        <v>2.33825E-6</v>
      </c>
      <c r="AB21" s="2">
        <f>'Leachate chemistry'!$B$22*'Leachate chemistry'!AC22*0.000001</f>
        <v>1.3512499999999999E-4</v>
      </c>
      <c r="AC21" s="2">
        <f>'Leachate chemistry'!$B$22*'Leachate chemistry'!AD22*0.000001</f>
        <v>3.243E-8</v>
      </c>
      <c r="AD21" s="2">
        <f>'Leachate chemistry'!$B$22*'Leachate chemistry'!AE22*0.000001</f>
        <v>6.6974999999999993E-2</v>
      </c>
      <c r="AE21" s="2">
        <f>'Leachate chemistry'!$B$22*'Leachate chemistry'!AF22*0.000001</f>
        <v>1.2572500000000001E-4</v>
      </c>
      <c r="AF21" s="2">
        <f>'Leachate chemistry'!$B$22*'Leachate chemistry'!AG22*0.000001</f>
        <v>1.0457499999999998E-4</v>
      </c>
      <c r="AG21" s="2">
        <f>'Leachate chemistry'!$B$22*'Leachate chemistry'!AH22*0.000001</f>
        <v>2.8200000000000001E-7</v>
      </c>
      <c r="AH21" s="2">
        <f>'Leachate chemistry'!$B$22*'Leachate chemistry'!AI22*0.000001</f>
        <v>0.32899999999999996</v>
      </c>
      <c r="AI21" s="2">
        <f>'Leachate chemistry'!$B$22*'Leachate chemistry'!AJ22*0.000001</f>
        <v>1.3864999999999999E-2</v>
      </c>
      <c r="AJ21" s="2">
        <f>'Leachate chemistry'!$B$22*'Leachate chemistry'!AK22*0.000001</f>
        <v>2.7024999999999997E-7</v>
      </c>
      <c r="AK21" s="2">
        <f>'Leachate chemistry'!$B$22*'Leachate chemistry'!AL22*0.000001</f>
        <v>1.6215E-2</v>
      </c>
      <c r="AL21" s="2">
        <f>'Leachate chemistry'!$B$22*'Leachate chemistry'!AM22*0.000001</f>
        <v>0</v>
      </c>
      <c r="AM21" s="2">
        <f>'Leachate chemistry'!$B$22*'Leachate chemistry'!AN22*0.000001</f>
        <v>1.3512499999999999E-4</v>
      </c>
      <c r="AN21" s="2">
        <f>'Leachate chemistry'!$B$22*'Leachate chemistry'!AO22*0.000001</f>
        <v>3.6424999999999999E-4</v>
      </c>
      <c r="AO21" s="2">
        <f>'Leachate chemistry'!$B$22*'Leachate chemistry'!AP22*0.000001</f>
        <v>0</v>
      </c>
      <c r="AP21" s="2">
        <f>'Leachate chemistry'!$B$22*'Leachate chemistry'!AQ22*0.000001</f>
        <v>2.5850000000000001E-3</v>
      </c>
      <c r="AQ21" s="2">
        <f>'Leachate chemistry'!$B$22*'Leachate chemistry'!AR22*0.000001</f>
        <v>1.88E-5</v>
      </c>
      <c r="AR21" s="2">
        <f>'Leachate chemistry'!$B$22*'Leachate chemistry'!AS22*0.000001</f>
        <v>0</v>
      </c>
      <c r="AS21" s="2">
        <f>'Leachate chemistry'!$B$22*'Leachate chemistry'!AT22*0.000001</f>
        <v>3.2900000000000007E-5</v>
      </c>
      <c r="AT21" s="2">
        <f>'Leachate chemistry'!$B$22*'Leachate chemistry'!AU22*0.000001</f>
        <v>3.5249999999999996E-7</v>
      </c>
      <c r="AU21" s="2">
        <f>'Leachate chemistry'!$B$22*'Leachate chemistry'!AV22*0.000001</f>
        <v>1.4687500000000001E-4</v>
      </c>
      <c r="AV21" s="2">
        <f>'Leachate chemistry'!$B$22*'Leachate chemistry'!AW22*0.000001</f>
        <v>5.4049999999999994E-9</v>
      </c>
      <c r="AW21" s="2">
        <f>'Leachate chemistry'!$B$22*'Leachate chemistry'!AX22*0.000001</f>
        <v>4.7E-7</v>
      </c>
      <c r="AX21" s="2">
        <f>'Leachate chemistry'!$B$22*'Leachate chemistry'!AY22*0.000001</f>
        <v>2.4909999999999997E-7</v>
      </c>
      <c r="AY21" s="2">
        <f>'Leachate chemistry'!$B$22*'Leachate chemistry'!AZ22*0.000001</f>
        <v>1.32775</v>
      </c>
      <c r="AZ21" s="2">
        <f>'Leachate chemistry'!$B$22*'Leachate chemistry'!BA22*0.000001</f>
        <v>1.3512499999999998E-5</v>
      </c>
      <c r="BA21" s="2">
        <f>'Leachate chemistry'!$B$22*'Leachate chemistry'!BB22*0.000001</f>
        <v>7.8724999999999996E-6</v>
      </c>
      <c r="BB21" s="2">
        <f>'Leachate chemistry'!$B$22*'Leachate chemistry'!BC22*0.000001</f>
        <v>8.5774999999999988E-6</v>
      </c>
      <c r="BC21" s="2">
        <f>'Leachate chemistry'!$B$22*'Leachate chemistry'!BD22*0.000001</f>
        <v>0.42299999999999999</v>
      </c>
      <c r="BD21" s="2">
        <f>'Leachate chemistry'!$B$22*'Leachate chemistry'!BE22*0.000001</f>
        <v>2.7025E-5</v>
      </c>
      <c r="BE21" s="2">
        <f>'Leachate chemistry'!$B$22*'Leachate chemistry'!BF22*0.000001</f>
        <v>2.9374999999999999E-5</v>
      </c>
      <c r="BF21" s="2">
        <f>'Leachate chemistry'!$B$22*'Leachate chemistry'!BG22*0.000001</f>
        <v>3.8774999999999999E-3</v>
      </c>
      <c r="BG21" s="2">
        <f>'Leachate chemistry'!$B$22*'Leachate chemistry'!BH22*0.000001</f>
        <v>1.46875E-7</v>
      </c>
      <c r="BH21" s="2">
        <f>'Leachate chemistry'!$B$22*'Leachate chemistry'!BI22*0.000001</f>
        <v>2.7025E-6</v>
      </c>
      <c r="BI21" s="2">
        <f>'Leachate chemistry'!$B$22*'Leachate chemistry'!BJ22*0.000001</f>
        <v>9.3999999999999997E-4</v>
      </c>
      <c r="BJ21" s="2">
        <f>'Leachate chemistry'!$B$22*'Leachate chemistry'!BK22*0.000001</f>
        <v>2.9374999999999998E-6</v>
      </c>
      <c r="BK21" s="2">
        <f>'Leachate chemistry'!$B$22*'Leachate chemistry'!BL22*0.000001</f>
        <v>1.1045E-5</v>
      </c>
      <c r="BL21" s="2">
        <f>'Leachate chemistry'!$B$22*'Leachate chemistry'!BM22*0.000001</f>
        <v>3.1724999999999997E-6</v>
      </c>
      <c r="BM21" s="2">
        <f>'Leachate chemistry'!$B$22*'Leachate chemistry'!BN22*0.000001</f>
        <v>5.9925000000000002E-7</v>
      </c>
      <c r="BN21" s="2">
        <f>'Leachate chemistry'!$B$22*'Leachate chemistry'!BO22*0.000001</f>
        <v>2.3029999999999996E-4</v>
      </c>
      <c r="BO21" s="2">
        <f>'Leachate chemistry'!$B$22*'Leachate chemistry'!BP22*0.000001</f>
        <v>1.9974999999999998E-5</v>
      </c>
      <c r="BP21" s="2">
        <f>'Leachate chemistry'!$B$22*'Leachate chemistry'!BQ22*0.000001</f>
        <v>1.3277499999999999E-6</v>
      </c>
      <c r="BQ21" s="2">
        <f>'Leachate chemistry'!$B$22*'Leachate chemistry'!BR22*0.000001</f>
        <v>6.4624999999999999E-5</v>
      </c>
      <c r="BR21" s="2">
        <f>'Leachate chemistry'!$B$22*'Leachate chemistry'!BS22*0.000001</f>
        <v>2.6554999999999998E-6</v>
      </c>
      <c r="BS21" s="2">
        <f>'Leachate chemistry'!$B$22*'Leachate chemistry'!BT22*0.000001</f>
        <v>5.1700000000000001E-3</v>
      </c>
      <c r="BT21" s="2">
        <f>'Leachate chemistry'!$B$22*'Leachate chemistry'!BU22*0.000001</f>
        <v>1.3865E-6</v>
      </c>
    </row>
    <row r="22" spans="1:72" x14ac:dyDescent="0.3">
      <c r="A22" s="9">
        <v>18</v>
      </c>
      <c r="B22" s="2">
        <f>'Leachate chemistry'!$B$23*'Leachate chemistry'!C23*0.000001</f>
        <v>1.9387499999999998E-7</v>
      </c>
      <c r="C22" s="2">
        <f>'Leachate chemistry'!$B$23*'Leachate chemistry'!D23*0.000001</f>
        <v>5.7574999999999994E-2</v>
      </c>
      <c r="D22" s="2">
        <f>'Leachate chemistry'!$B$23*'Leachate chemistry'!E23*0.000001</f>
        <v>1.7331250000000001E-5</v>
      </c>
      <c r="E22" s="2">
        <f>'Leachate chemistry'!$B$23*'Leachate chemistry'!F23*0.000001</f>
        <v>9.2824999999999986E-8</v>
      </c>
      <c r="F22" s="2">
        <f>'Leachate chemistry'!$B$23*'Leachate chemistry'!G23*0.000001</f>
        <v>1.3864999999999999E-3</v>
      </c>
      <c r="G22" s="2">
        <f>'Leachate chemistry'!$B$23*'Leachate chemistry'!H23*0.000001</f>
        <v>2.19725E-3</v>
      </c>
      <c r="H22" s="2">
        <f>'Leachate chemistry'!$B$23*'Leachate chemistry'!I23*0.000001</f>
        <v>5.5225000000000001E-4</v>
      </c>
      <c r="I22" s="2">
        <f>'Leachate chemistry'!$B$23*'Leachate chemistry'!J23*0.000001</f>
        <v>3.1725000000000001E-7</v>
      </c>
      <c r="J22" s="2">
        <f>'Leachate chemistry'!$B$23*'Leachate chemistry'!K23*0.000001</f>
        <v>2.2442499999999997E-4</v>
      </c>
      <c r="K22" s="2">
        <f>'Leachate chemistry'!$B$23*'Leachate chemistry'!L23*0.000001</f>
        <v>1.3042499999999999</v>
      </c>
      <c r="L22" s="2">
        <f>'Leachate chemistry'!$B$23*'Leachate chemistry'!M23*0.000001</f>
        <v>1.1632499999999999E-5</v>
      </c>
      <c r="M22" s="2">
        <f>'Leachate chemistry'!$B$23*'Leachate chemistry'!N23*0.000001</f>
        <v>8.4599999999999986E-4</v>
      </c>
      <c r="N22" s="2">
        <f>'Leachate chemistry'!$B$23*'Leachate chemistry'!O23*0.000001</f>
        <v>2.9609999999999997E-3</v>
      </c>
      <c r="O22" s="2">
        <f>'Leachate chemistry'!$B$23*'Leachate chemistry'!P23*0.000001</f>
        <v>3.9949999999999999E-6</v>
      </c>
      <c r="P22" s="2">
        <f>'Leachate chemistry'!$B$23*'Leachate chemistry'!Q23*0.000001</f>
        <v>6.87375E-6</v>
      </c>
      <c r="Q22" s="2">
        <f>'Leachate chemistry'!$B$23*'Leachate chemistry'!R23*0.000001</f>
        <v>3.6366249999999997E-3</v>
      </c>
      <c r="R22" s="2">
        <f>'Leachate chemistry'!$B$23*'Leachate chemistry'!S23*0.000001</f>
        <v>4.2358750000000002E-5</v>
      </c>
      <c r="S22" s="2">
        <f>'Leachate chemistry'!$B$23*'Leachate chemistry'!T23*0.000001</f>
        <v>1.521625E-5</v>
      </c>
      <c r="T22" s="2">
        <f>'Leachate chemistry'!$B$23*'Leachate chemistry'!U23*0.000001</f>
        <v>1.6420624999999998E-5</v>
      </c>
      <c r="U22" s="2">
        <f>'Leachate chemistry'!$B$23*'Leachate chemistry'!V23*0.000001</f>
        <v>7.0499999999999993E-2</v>
      </c>
      <c r="V22" s="2">
        <f>'Leachate chemistry'!$B$23*'Leachate chemistry'!W23*0.000001</f>
        <v>3.8774999999999996E-7</v>
      </c>
      <c r="W22" s="2">
        <f>'Leachate chemistry'!$B$23*'Leachate chemistry'!X23*0.000001</f>
        <v>6.5271249999999996E-5</v>
      </c>
      <c r="X22" s="2">
        <f>'Leachate chemistry'!$B$23*'Leachate chemistry'!Y23*0.000001</f>
        <v>2.9374999999999998E-6</v>
      </c>
      <c r="Y22" s="2">
        <f>'Leachate chemistry'!$B$23*'Leachate chemistry'!Z23*0.000001</f>
        <v>1.4611124999999998E-7</v>
      </c>
      <c r="Z22" s="2">
        <f>'Leachate chemistry'!$B$23*'Leachate chemistry'!AA23*0.000001</f>
        <v>2.5849999999999994E-7</v>
      </c>
      <c r="AA22" s="2">
        <f>'Leachate chemistry'!$B$23*'Leachate chemistry'!AB23*0.000001</f>
        <v>6.8091249999999998E-6</v>
      </c>
      <c r="AB22" s="2">
        <f>'Leachate chemistry'!$B$23*'Leachate chemistry'!AC23*0.000001</f>
        <v>1.0046249999999998E-4</v>
      </c>
      <c r="AC22" s="2">
        <f>'Leachate chemistry'!$B$23*'Leachate chemistry'!AD23*0.000001</f>
        <v>1.7742499999999998E-8</v>
      </c>
      <c r="AD22" s="2">
        <f>'Leachate chemistry'!$B$23*'Leachate chemistry'!AE23*0.000001</f>
        <v>7.1087499999999998E-2</v>
      </c>
      <c r="AE22" s="2">
        <f>'Leachate chemistry'!$B$23*'Leachate chemistry'!AF23*0.000001</f>
        <v>3.801125E-4</v>
      </c>
      <c r="AF22" s="2">
        <f>'Leachate chemistry'!$B$23*'Leachate chemistry'!AG23*0.000001</f>
        <v>1.6038749999999999E-4</v>
      </c>
      <c r="AG22" s="2">
        <f>'Leachate chemistry'!$B$23*'Leachate chemistry'!AH23*0.000001</f>
        <v>6.8149999999999995E-7</v>
      </c>
      <c r="AH22" s="2">
        <f>'Leachate chemistry'!$B$23*'Leachate chemistry'!AI23*0.000001</f>
        <v>0.49349999999999999</v>
      </c>
      <c r="AI22" s="2">
        <f>'Leachate chemistry'!$B$23*'Leachate chemistry'!AJ23*0.000001</f>
        <v>2.2207499999999998E-2</v>
      </c>
      <c r="AJ22" s="2">
        <f>'Leachate chemistry'!$B$23*'Leachate chemistry'!AK23*0.000001</f>
        <v>3.8187499999999994E-7</v>
      </c>
      <c r="AK22" s="2">
        <f>'Leachate chemistry'!$B$23*'Leachate chemistry'!AL23*0.000001</f>
        <v>2.1032499999999999E-2</v>
      </c>
      <c r="AL22" s="2">
        <f>'Leachate chemistry'!$B$23*'Leachate chemistry'!AM23*0.000001</f>
        <v>6.6975000000000001E-9</v>
      </c>
      <c r="AM22" s="2">
        <f>'Leachate chemistry'!$B$23*'Leachate chemistry'!AN23*0.000001</f>
        <v>4.0831249999999993E-4</v>
      </c>
      <c r="AN22" s="2">
        <f>'Leachate chemistry'!$B$23*'Leachate chemistry'!AO23*0.000001</f>
        <v>5.4637499999999999E-4</v>
      </c>
      <c r="AO22" s="2">
        <f>'Leachate chemistry'!$B$23*'Leachate chemistry'!AP23*0.000001</f>
        <v>4.1124999999999996E-9</v>
      </c>
      <c r="AP22" s="2">
        <f>'Leachate chemistry'!$B$23*'Leachate chemistry'!AQ23*0.000001</f>
        <v>2.3852499999999998E-3</v>
      </c>
      <c r="AQ22" s="2">
        <f>'Leachate chemistry'!$B$23*'Leachate chemistry'!AR23*0.000001</f>
        <v>3.7599999999999999E-5</v>
      </c>
      <c r="AR22" s="2">
        <f>'Leachate chemistry'!$B$23*'Leachate chemistry'!AS23*0.000001</f>
        <v>3.5249999999999995E-8</v>
      </c>
      <c r="AS22" s="2">
        <f>'Leachate chemistry'!$B$23*'Leachate chemistry'!AT23*0.000001</f>
        <v>1.0222499999999999E-4</v>
      </c>
      <c r="AT22" s="2">
        <f>'Leachate chemistry'!$B$23*'Leachate chemistry'!AU23*0.000001</f>
        <v>3.0549999999999998E-7</v>
      </c>
      <c r="AU22" s="2">
        <f>'Leachate chemistry'!$B$23*'Leachate chemistry'!AV23*0.000001</f>
        <v>1.5803749999999999E-4</v>
      </c>
      <c r="AV22" s="2">
        <f>'Leachate chemistry'!$B$23*'Leachate chemistry'!AW23*0.000001</f>
        <v>1.6802500000000001E-8</v>
      </c>
      <c r="AW22" s="2">
        <f>'Leachate chemistry'!$B$23*'Leachate chemistry'!AX23*0.000001</f>
        <v>5.1699999999999988E-7</v>
      </c>
      <c r="AX22" s="2">
        <f>'Leachate chemistry'!$B$23*'Leachate chemistry'!AY23*0.000001</f>
        <v>1.4217499999999999E-7</v>
      </c>
      <c r="AY22" s="2">
        <f>'Leachate chemistry'!$B$23*'Leachate chemistry'!AZ23*0.000001</f>
        <v>2.1913749999999999</v>
      </c>
      <c r="AZ22" s="2">
        <f>'Leachate chemistry'!$B$23*'Leachate chemistry'!BA23*0.000001</f>
        <v>1.4511249999999999E-5</v>
      </c>
      <c r="BA22" s="2">
        <f>'Leachate chemistry'!$B$23*'Leachate chemistry'!BB23*0.000001</f>
        <v>1.2513749999999999E-5</v>
      </c>
      <c r="BB22" s="2">
        <f>'Leachate chemistry'!$B$23*'Leachate chemistry'!BC23*0.000001</f>
        <v>3.7188749999999995E-5</v>
      </c>
      <c r="BC22" s="2">
        <f>'Leachate chemistry'!$B$23*'Leachate chemistry'!BD23*0.000001</f>
        <v>0.66974999999999996</v>
      </c>
      <c r="BD22" s="2">
        <f>'Leachate chemistry'!$B$23*'Leachate chemistry'!BE23*0.000001</f>
        <v>8.2837499999999987E-5</v>
      </c>
      <c r="BE22" s="2">
        <f>'Leachate chemistry'!$B$23*'Leachate chemistry'!BF23*0.000001</f>
        <v>3.81875E-5</v>
      </c>
      <c r="BF22" s="2">
        <f>'Leachate chemistry'!$B$23*'Leachate chemistry'!BG23*0.000001</f>
        <v>5.9337499999999998E-3</v>
      </c>
      <c r="BG22" s="2">
        <f>'Leachate chemistry'!$B$23*'Leachate chemistry'!BH23*0.000001</f>
        <v>8.1662499999999994E-8</v>
      </c>
      <c r="BH22" s="2">
        <f>'Leachate chemistry'!$B$23*'Leachate chemistry'!BI23*0.000001</f>
        <v>8.753749999999999E-6</v>
      </c>
      <c r="BI22" s="2">
        <f>'Leachate chemistry'!$B$23*'Leachate chemistry'!BJ23*0.000001</f>
        <v>1.1867499999999999E-3</v>
      </c>
      <c r="BJ22" s="2">
        <f>'Leachate chemistry'!$B$23*'Leachate chemistry'!BK23*0.000001</f>
        <v>2.1972500000000004E-6</v>
      </c>
      <c r="BK22" s="2">
        <f>'Leachate chemistry'!$B$23*'Leachate chemistry'!BL23*0.000001</f>
        <v>8.8124999999999991E-6</v>
      </c>
      <c r="BL22" s="2">
        <f>'Leachate chemistry'!$B$23*'Leachate chemistry'!BM23*0.000001</f>
        <v>3.8187499999999996E-6</v>
      </c>
      <c r="BM22" s="2">
        <f>'Leachate chemistry'!$B$23*'Leachate chemistry'!BN23*0.000001</f>
        <v>1.4746250000000001E-6</v>
      </c>
      <c r="BN22" s="2">
        <f>'Leachate chemistry'!$B$23*'Leachate chemistry'!BO23*0.000001</f>
        <v>4.3239999999999999E-4</v>
      </c>
      <c r="BO22" s="2">
        <f>'Leachate chemistry'!$B$23*'Leachate chemistry'!BP23*0.000001</f>
        <v>1.9504999999999997E-5</v>
      </c>
      <c r="BP22" s="2">
        <f>'Leachate chemistry'!$B$23*'Leachate chemistry'!BQ23*0.000001</f>
        <v>7.9312499999999992E-7</v>
      </c>
      <c r="BQ22" s="2">
        <f>'Leachate chemistry'!$B$23*'Leachate chemistry'!BR23*0.000001</f>
        <v>1.615625E-4</v>
      </c>
      <c r="BR22" s="2">
        <f>'Leachate chemistry'!$B$23*'Leachate chemistry'!BS23*0.000001</f>
        <v>6.615249999999999E-6</v>
      </c>
      <c r="BS22" s="2">
        <f>'Leachate chemistry'!$B$23*'Leachate chemistry'!BT23*0.000001</f>
        <v>9.2824999999999991E-3</v>
      </c>
      <c r="BT22" s="2">
        <f>'Leachate chemistry'!$B$23*'Leachate chemistry'!BU23*0.000001</f>
        <v>1.0339999999999998E-6</v>
      </c>
    </row>
    <row r="23" spans="1:72" x14ac:dyDescent="0.3">
      <c r="A23" s="9">
        <v>19</v>
      </c>
      <c r="B23" s="2">
        <f>'Leachate chemistry'!$B$24*'Leachate chemistry'!C24*0.000001</f>
        <v>3.4299999999999993E-7</v>
      </c>
      <c r="C23" s="2">
        <f>'Leachate chemistry'!$B$24*'Leachate chemistry'!D24*0.000001</f>
        <v>8.3299999999999999E-2</v>
      </c>
      <c r="D23" s="2">
        <f>'Leachate chemistry'!$B$24*'Leachate chemistry'!E24*0.000001</f>
        <v>1.1759999999999999E-5</v>
      </c>
      <c r="E23" s="2">
        <f>'Leachate chemistry'!$B$24*'Leachate chemistry'!F24*0.000001</f>
        <v>3.4299999999999996E-8</v>
      </c>
      <c r="F23" s="2">
        <f>'Leachate chemistry'!$B$24*'Leachate chemistry'!G24*0.000001</f>
        <v>1.5679999999999999E-3</v>
      </c>
      <c r="G23" s="2">
        <f>'Leachate chemistry'!$B$24*'Leachate chemistry'!H24*0.000001</f>
        <v>3.1849999999999999E-3</v>
      </c>
      <c r="H23" s="2">
        <f>'Leachate chemistry'!$B$24*'Leachate chemistry'!I24*0.000001</f>
        <v>7.8399999999999997E-4</v>
      </c>
      <c r="I23" s="2">
        <f>'Leachate chemistry'!$B$24*'Leachate chemistry'!J24*0.000001</f>
        <v>2.6950000000000002E-7</v>
      </c>
      <c r="J23" s="2">
        <f>'Leachate chemistry'!$B$24*'Leachate chemistry'!K24*0.000001</f>
        <v>4.1649999999999999E-4</v>
      </c>
      <c r="K23" s="2">
        <f>'Leachate chemistry'!$B$24*'Leachate chemistry'!L24*0.000001</f>
        <v>1.8129999999999999</v>
      </c>
      <c r="L23" s="2">
        <f>'Leachate chemistry'!$B$24*'Leachate chemistry'!M24*0.000001</f>
        <v>1.6415000000000001E-5</v>
      </c>
      <c r="M23" s="2">
        <f>'Leachate chemistry'!$B$24*'Leachate chemistry'!N24*0.000001</f>
        <v>1.4945E-3</v>
      </c>
      <c r="N23" s="2">
        <f>'Leachate chemistry'!$B$24*'Leachate chemistry'!O24*0.000001</f>
        <v>4.1649999999999994E-3</v>
      </c>
      <c r="O23" s="2">
        <f>'Leachate chemistry'!$B$24*'Leachate chemistry'!P24*0.000001</f>
        <v>2.6949999999999996E-6</v>
      </c>
      <c r="P23" s="2">
        <f>'Leachate chemistry'!$B$24*'Leachate chemistry'!Q24*0.000001</f>
        <v>8.5750000000000001E-6</v>
      </c>
      <c r="Q23" s="2">
        <f>'Leachate chemistry'!$B$24*'Leachate chemistry'!R24*0.000001</f>
        <v>5.1449999999999994E-3</v>
      </c>
      <c r="R23" s="2">
        <f>'Leachate chemistry'!$B$24*'Leachate chemistry'!S24*0.000001</f>
        <v>7.3499999999999998E-5</v>
      </c>
      <c r="S23" s="2">
        <f>'Leachate chemistry'!$B$24*'Leachate chemistry'!T24*0.000001</f>
        <v>2.6949999999999998E-5</v>
      </c>
      <c r="T23" s="2">
        <f>'Leachate chemistry'!$B$24*'Leachate chemistry'!U24*0.000001</f>
        <v>2.9399999999999996E-5</v>
      </c>
      <c r="U23" s="2">
        <f>'Leachate chemistry'!$B$24*'Leachate chemistry'!V24*0.000001</f>
        <v>0.10779999999999999</v>
      </c>
      <c r="V23" s="2">
        <f>'Leachate chemistry'!$B$24*'Leachate chemistry'!W24*0.000001</f>
        <v>2.4499999999999998E-7</v>
      </c>
      <c r="W23" s="2">
        <f>'Leachate chemistry'!$B$24*'Leachate chemistry'!X24*0.000001</f>
        <v>1.1514999999999998E-4</v>
      </c>
      <c r="X23" s="2">
        <f>'Leachate chemistry'!$B$24*'Leachate chemistry'!Y24*0.000001</f>
        <v>6.1249999999999998E-6</v>
      </c>
      <c r="Y23" s="2">
        <f>'Leachate chemistry'!$B$24*'Leachate chemistry'!Z24*0.000001</f>
        <v>2.156E-7</v>
      </c>
      <c r="Z23" s="2">
        <f>'Leachate chemistry'!$B$24*'Leachate chemistry'!AA24*0.000001</f>
        <v>2.4499999999999998E-7</v>
      </c>
      <c r="AA23" s="2">
        <f>'Leachate chemistry'!$B$24*'Leachate chemistry'!AB24*0.000001</f>
        <v>1.1759999999999999E-5</v>
      </c>
      <c r="AB23" s="2">
        <f>'Leachate chemistry'!$B$24*'Leachate chemistry'!AC24*0.000001</f>
        <v>6.86E-5</v>
      </c>
      <c r="AC23" s="2">
        <f>'Leachate chemistry'!$B$24*'Leachate chemistry'!AD24*0.000001</f>
        <v>3.1849999999999997E-9</v>
      </c>
      <c r="AD23" s="2">
        <f>'Leachate chemistry'!$B$24*'Leachate chemistry'!AE24*0.000001</f>
        <v>7.8399999999999997E-2</v>
      </c>
      <c r="AE23" s="2">
        <f>'Leachate chemistry'!$B$24*'Leachate chemistry'!AF24*0.000001</f>
        <v>6.6149999999999998E-4</v>
      </c>
      <c r="AF23" s="2">
        <f>'Leachate chemistry'!$B$24*'Leachate chemistry'!AG24*0.000001</f>
        <v>2.254E-4</v>
      </c>
      <c r="AG23" s="2">
        <f>'Leachate chemistry'!$B$24*'Leachate chemistry'!AH24*0.000001</f>
        <v>1.127E-6</v>
      </c>
      <c r="AH23" s="2">
        <f>'Leachate chemistry'!$B$24*'Leachate chemistry'!AI24*0.000001</f>
        <v>0.68599999999999994</v>
      </c>
      <c r="AI23" s="2">
        <f>'Leachate chemistry'!$B$24*'Leachate chemistry'!AJ24*0.000001</f>
        <v>3.1849999999999996E-2</v>
      </c>
      <c r="AJ23" s="2">
        <f>'Leachate chemistry'!$B$24*'Leachate chemistry'!AK24*0.000001</f>
        <v>5.144999999999999E-7</v>
      </c>
      <c r="AK23" s="2">
        <f>'Leachate chemistry'!$B$24*'Leachate chemistry'!AL24*0.000001</f>
        <v>2.6949999999999998E-2</v>
      </c>
      <c r="AL23" s="2">
        <f>'Leachate chemistry'!$B$24*'Leachate chemistry'!AM24*0.000001</f>
        <v>1.3965E-8</v>
      </c>
      <c r="AM23" s="2">
        <f>'Leachate chemistry'!$B$24*'Leachate chemistry'!AN24*0.000001</f>
        <v>7.1049999999999998E-4</v>
      </c>
      <c r="AN23" s="2">
        <f>'Leachate chemistry'!$B$24*'Leachate chemistry'!AO24*0.000001</f>
        <v>7.5949999999999998E-4</v>
      </c>
      <c r="AO23" s="2">
        <f>'Leachate chemistry'!$B$24*'Leachate chemistry'!AP24*0.000001</f>
        <v>8.574999999999999E-9</v>
      </c>
      <c r="AP23" s="2">
        <f>'Leachate chemistry'!$B$24*'Leachate chemistry'!AQ24*0.000001</f>
        <v>2.2784999999999997E-3</v>
      </c>
      <c r="AQ23" s="2">
        <f>'Leachate chemistry'!$B$24*'Leachate chemistry'!AR24*0.000001</f>
        <v>5.8799999999999993E-5</v>
      </c>
      <c r="AR23" s="2">
        <f>'Leachate chemistry'!$B$24*'Leachate chemistry'!AS24*0.000001</f>
        <v>7.349999999999999E-8</v>
      </c>
      <c r="AS23" s="2">
        <f>'Leachate chemistry'!$B$24*'Leachate chemistry'!AT24*0.000001</f>
        <v>1.7884999999999998E-4</v>
      </c>
      <c r="AT23" s="2">
        <f>'Leachate chemistry'!$B$24*'Leachate chemistry'!AU24*0.000001</f>
        <v>2.6950000000000002E-7</v>
      </c>
      <c r="AU23" s="2">
        <f>'Leachate chemistry'!$B$24*'Leachate chemistry'!AV24*0.000001</f>
        <v>1.7640000000000001E-4</v>
      </c>
      <c r="AV23" s="2">
        <f>'Leachate chemistry'!$B$24*'Leachate chemistry'!AW24*0.000001</f>
        <v>2.9399999999999999E-8</v>
      </c>
      <c r="AW23" s="2">
        <f>'Leachate chemistry'!$B$24*'Leachate chemistry'!AX24*0.000001</f>
        <v>5.8799999999999992E-7</v>
      </c>
      <c r="AX23" s="2">
        <f>'Leachate chemistry'!$B$24*'Leachate chemistry'!AY24*0.000001</f>
        <v>3.6749999999999995E-8</v>
      </c>
      <c r="AY23" s="2">
        <f>'Leachate chemistry'!$B$24*'Leachate chemistry'!AZ24*0.000001</f>
        <v>3.1850000000000001</v>
      </c>
      <c r="AZ23" s="2">
        <f>'Leachate chemistry'!$B$24*'Leachate chemistry'!BA24*0.000001</f>
        <v>1.6169999999999999E-5</v>
      </c>
      <c r="BA23" s="2">
        <f>'Leachate chemistry'!$B$24*'Leachate chemistry'!BB24*0.000001</f>
        <v>1.7884999999999996E-5</v>
      </c>
      <c r="BB23" s="2">
        <f>'Leachate chemistry'!$B$24*'Leachate chemistry'!BC24*0.000001</f>
        <v>6.86E-5</v>
      </c>
      <c r="BC23" s="2">
        <f>'Leachate chemistry'!$B$24*'Leachate chemistry'!BD24*0.000001</f>
        <v>0.9554999999999999</v>
      </c>
      <c r="BD23" s="2">
        <f>'Leachate chemistry'!$B$24*'Leachate chemistry'!BE24*0.000001</f>
        <v>1.4454999999999999E-4</v>
      </c>
      <c r="BE23" s="2">
        <f>'Leachate chemistry'!$B$24*'Leachate chemistry'!BF24*0.000001</f>
        <v>4.8999999999999998E-5</v>
      </c>
      <c r="BF23" s="2">
        <f>'Leachate chemistry'!$B$24*'Leachate chemistry'!BG24*0.000001</f>
        <v>8.3299999999999989E-3</v>
      </c>
      <c r="BG23" s="2">
        <f>'Leachate chemistry'!$B$24*'Leachate chemistry'!BH24*0.000001</f>
        <v>1.7149999999999998E-8</v>
      </c>
      <c r="BH23" s="2">
        <f>'Leachate chemistry'!$B$24*'Leachate chemistry'!BI24*0.000001</f>
        <v>1.5435E-5</v>
      </c>
      <c r="BI23" s="2">
        <f>'Leachate chemistry'!$B$24*'Leachate chemistry'!BJ24*0.000001</f>
        <v>1.4945E-3</v>
      </c>
      <c r="BJ23" s="2">
        <f>'Leachate chemistry'!$B$24*'Leachate chemistry'!BK24*0.000001</f>
        <v>1.5189999999999998E-6</v>
      </c>
      <c r="BK23" s="2">
        <f>'Leachate chemistry'!$B$24*'Leachate chemistry'!BL24*0.000001</f>
        <v>6.8600000000000004E-6</v>
      </c>
      <c r="BL23" s="2">
        <f>'Leachate chemistry'!$B$24*'Leachate chemistry'!BM24*0.000001</f>
        <v>4.6550000000000003E-6</v>
      </c>
      <c r="BM23" s="2">
        <f>'Leachate chemistry'!$B$24*'Leachate chemistry'!BN24*0.000001</f>
        <v>2.4500000000000003E-6</v>
      </c>
      <c r="BN23" s="2">
        <f>'Leachate chemistry'!$B$24*'Leachate chemistry'!BO24*0.000001</f>
        <v>6.6149999999999998E-4</v>
      </c>
      <c r="BO23" s="2">
        <f>'Leachate chemistry'!$B$24*'Leachate chemistry'!BP24*0.000001</f>
        <v>1.9844999999999997E-5</v>
      </c>
      <c r="BP23" s="2">
        <f>'Leachate chemistry'!$B$24*'Leachate chemistry'!BQ24*0.000001</f>
        <v>2.6950000000000002E-7</v>
      </c>
      <c r="BQ23" s="2">
        <f>'Leachate chemistry'!$B$24*'Leachate chemistry'!BR24*0.000001</f>
        <v>2.6949999999999999E-4</v>
      </c>
      <c r="BR23" s="2">
        <f>'Leachate chemistry'!$B$24*'Leachate chemistry'!BS24*0.000001</f>
        <v>1.1025E-5</v>
      </c>
      <c r="BS23" s="2">
        <f>'Leachate chemistry'!$B$24*'Leachate chemistry'!BT24*0.000001</f>
        <v>1.3965E-2</v>
      </c>
      <c r="BT23" s="2">
        <f>'Leachate chemistry'!$B$24*'Leachate chemistry'!BU24*0.000001</f>
        <v>7.1049999999999991E-7</v>
      </c>
    </row>
    <row r="24" spans="1:72" x14ac:dyDescent="0.3">
      <c r="A24" s="9">
        <v>20</v>
      </c>
      <c r="B24" s="2">
        <f>'Leachate chemistry'!$B$25*'Leachate chemistry'!C25*0.000001</f>
        <v>3.7950482621059305E-7</v>
      </c>
      <c r="C24" s="2">
        <f>'Leachate chemistry'!$B$25*'Leachate chemistry'!D25*0.000001</f>
        <v>8.6647022257761955E-2</v>
      </c>
      <c r="D24" s="2">
        <f>'Leachate chemistry'!$B$25*'Leachate chemistry'!E25*0.000001</f>
        <v>9.655586513639454E-6</v>
      </c>
      <c r="E24" s="2">
        <f>'Leachate chemistry'!$B$25*'Leachate chemistry'!F25*0.000001</f>
        <v>1.9574844496089981E-7</v>
      </c>
      <c r="F24" s="2">
        <f>'Leachate chemistry'!$B$25*'Leachate chemistry'!G25*0.000001</f>
        <v>1.4277466543123314E-3</v>
      </c>
      <c r="G24" s="2">
        <f>'Leachate chemistry'!$B$25*'Leachate chemistry'!H25*0.000001</f>
        <v>3.5991905989708728E-3</v>
      </c>
      <c r="H24" s="2">
        <f>'Leachate chemistry'!$B$25*'Leachate chemistry'!I25*0.000001</f>
        <v>7.9645695609556087E-4</v>
      </c>
      <c r="I24" s="2">
        <f>'Leachate chemistry'!$B$25*'Leachate chemistry'!J25*0.000001</f>
        <v>2.2960002324047311E-6</v>
      </c>
      <c r="J24" s="2">
        <f>'Leachate chemistry'!$B$25*'Leachate chemistry'!K25*0.000001</f>
        <v>2.3661395014329461E-3</v>
      </c>
      <c r="K24" s="2">
        <f>'Leachate chemistry'!$B$25*'Leachate chemistry'!L25*0.000001</f>
        <v>1.8207025994302621</v>
      </c>
      <c r="L24" s="2">
        <f>'Leachate chemistry'!$B$25*'Leachate chemistry'!M25*0.000001</f>
        <v>2.0394734847825576E-5</v>
      </c>
      <c r="M24" s="2">
        <f>'Leachate chemistry'!$B$25*'Leachate chemistry'!N25*0.000001</f>
        <v>1.9108126823931591E-3</v>
      </c>
      <c r="N24" s="2">
        <f>'Leachate chemistry'!$B$25*'Leachate chemistry'!O25*0.000001</f>
        <v>4.0195449198631101E-3</v>
      </c>
      <c r="O24" s="2">
        <f>'Leachate chemistry'!$B$25*'Leachate chemistry'!P25*0.000001</f>
        <v>5.4751198656454813E-6</v>
      </c>
      <c r="P24" s="2">
        <f>'Leachate chemistry'!$B$25*'Leachate chemistry'!Q25*0.000001</f>
        <v>9.1605459870616079E-6</v>
      </c>
      <c r="Q24" s="2">
        <f>'Leachate chemistry'!$B$25*'Leachate chemistry'!R25*0.000001</f>
        <v>5.417100604659341E-3</v>
      </c>
      <c r="R24" s="2">
        <f>'Leachate chemistry'!$B$25*'Leachate chemistry'!S25*0.000001</f>
        <v>1.0490398370785584E-4</v>
      </c>
      <c r="S24" s="2">
        <f>'Leachate chemistry'!$B$25*'Leachate chemistry'!T25*0.000001</f>
        <v>3.5321508962453044E-5</v>
      </c>
      <c r="T24" s="2">
        <f>'Leachate chemistry'!$B$25*'Leachate chemistry'!U25*0.000001</f>
        <v>4.0563699705059461E-5</v>
      </c>
      <c r="U24" s="2">
        <f>'Leachate chemistry'!$B$25*'Leachate chemistry'!V25*0.000001</f>
        <v>0.12070844079172327</v>
      </c>
      <c r="V24" s="2">
        <f>'Leachate chemistry'!$B$25*'Leachate chemistry'!W25*0.000001</f>
        <v>4.4246995012062315E-7</v>
      </c>
      <c r="W24" s="2">
        <f>'Leachate chemistry'!$B$25*'Leachate chemistry'!X25*0.000001</f>
        <v>1.6242119332110611E-4</v>
      </c>
      <c r="X24" s="2">
        <f>'Leachate chemistry'!$B$25*'Leachate chemistry'!Y25*0.000001</f>
        <v>6.5745644238814419E-6</v>
      </c>
      <c r="Y24" s="2">
        <f>'Leachate chemistry'!$B$25*'Leachate chemistry'!Z25*0.000001</f>
        <v>1.951675E-7</v>
      </c>
      <c r="Z24" s="2">
        <f>'Leachate chemistry'!$B$25*'Leachate chemistry'!AA25*0.000001</f>
        <v>1.8580109436192129E-6</v>
      </c>
      <c r="AA24" s="2">
        <f>'Leachate chemistry'!$B$25*'Leachate chemistry'!AB25*0.000001</f>
        <v>1.6863255578798614E-5</v>
      </c>
      <c r="AB24" s="2">
        <f>'Leachate chemistry'!$B$25*'Leachate chemistry'!AC25*0.000001</f>
        <v>2.2611895945604386E-4</v>
      </c>
      <c r="AC24" s="2">
        <f>'Leachate chemistry'!$B$25*'Leachate chemistry'!AD25*0.000001</f>
        <v>3.6403816908325774E-8</v>
      </c>
      <c r="AD24" s="2">
        <f>'Leachate chemistry'!$B$25*'Leachate chemistry'!AE25*0.000001</f>
        <v>7.2905077446148214E-2</v>
      </c>
      <c r="AE24" s="2">
        <f>'Leachate chemistry'!$B$25*'Leachate chemistry'!AF25*0.000001</f>
        <v>8.5931552110359228E-4</v>
      </c>
      <c r="AF24" s="2">
        <f>'Leachate chemistry'!$B$25*'Leachate chemistry'!AG25*0.000001</f>
        <v>2.3703726740693991E-4</v>
      </c>
      <c r="AG24" s="2">
        <f>'Leachate chemistry'!$B$25*'Leachate chemistry'!AH25*0.000001</f>
        <v>1.5279810618170323E-6</v>
      </c>
      <c r="AH24" s="2">
        <f>'Leachate chemistry'!$B$25*'Leachate chemistry'!AI25*0.000001</f>
        <v>0.65684872674467198</v>
      </c>
      <c r="AI24" s="2">
        <f>'Leachate chemistry'!$B$25*'Leachate chemistry'!AJ25*0.000001</f>
        <v>3.0164600548454278E-2</v>
      </c>
      <c r="AJ24" s="2">
        <f>'Leachate chemistry'!$B$25*'Leachate chemistry'!AK25*0.000001</f>
        <v>1.4337971939269033E-6</v>
      </c>
      <c r="AK24" s="2">
        <f>'Leachate chemistry'!$B$25*'Leachate chemistry'!AL25*0.000001</f>
        <v>2.7419511558352958E-2</v>
      </c>
      <c r="AL24" s="2">
        <f>'Leachate chemistry'!$B$25*'Leachate chemistry'!AM25*0.000001</f>
        <v>1.1161988689086729E-8</v>
      </c>
      <c r="AM24" s="2">
        <f>'Leachate chemistry'!$B$25*'Leachate chemistry'!AN25*0.000001</f>
        <v>9.3596980172322972E-4</v>
      </c>
      <c r="AN24" s="2">
        <f>'Leachate chemistry'!$B$25*'Leachate chemistry'!AO25*0.000001</f>
        <v>7.5746901675490604E-4</v>
      </c>
      <c r="AO24" s="2">
        <f>'Leachate chemistry'!$B$25*'Leachate chemistry'!AP25*0.000001</f>
        <v>1.4350611813750683E-8</v>
      </c>
      <c r="AP24" s="2">
        <f>'Leachate chemistry'!$B$25*'Leachate chemistry'!AQ25*0.000001</f>
        <v>3.001829513397905E-3</v>
      </c>
      <c r="AQ24" s="2">
        <f>'Leachate chemistry'!$B$25*'Leachate chemistry'!AR25*0.000001</f>
        <v>7.4655479629326919E-5</v>
      </c>
      <c r="AR24" s="2">
        <f>'Leachate chemistry'!$B$25*'Leachate chemistry'!AS25*0.000001</f>
        <v>6.8430129710041729E-8</v>
      </c>
      <c r="AS24" s="2">
        <f>'Leachate chemistry'!$B$25*'Leachate chemistry'!AT25*0.000001</f>
        <v>2.3340412523875141E-4</v>
      </c>
      <c r="AT24" s="2">
        <f>'Leachate chemistry'!$B$25*'Leachate chemistry'!AU25*0.000001</f>
        <v>4.1970618714629453E-7</v>
      </c>
      <c r="AU24" s="2">
        <f>'Leachate chemistry'!$B$25*'Leachate chemistry'!AV25*0.000001</f>
        <v>1.7666592995398839E-4</v>
      </c>
      <c r="AV24" s="2">
        <f>'Leachate chemistry'!$B$25*'Leachate chemistry'!AW25*0.000001</f>
        <v>5.5005173341435183E-8</v>
      </c>
      <c r="AW24" s="2">
        <f>'Leachate chemistry'!$B$25*'Leachate chemistry'!AX25*0.000001</f>
        <v>6.4993972525013774E-7</v>
      </c>
      <c r="AX24" s="2">
        <f>'Leachate chemistry'!$B$25*'Leachate chemistry'!AY25*0.000001</f>
        <v>-2.2874669635288523E-8</v>
      </c>
      <c r="AY24" s="2">
        <f>'Leachate chemistry'!$B$25*'Leachate chemistry'!AZ25*0.000001</f>
        <v>3.0148375043958038</v>
      </c>
      <c r="AZ24" s="2">
        <f>'Leachate chemistry'!$B$25*'Leachate chemistry'!BA25*0.000001</f>
        <v>1.6203111149941255E-5</v>
      </c>
      <c r="BA24" s="2">
        <f>'Leachate chemistry'!$B$25*'Leachate chemistry'!BB25*0.000001</f>
        <v>2.7608007407092067E-5</v>
      </c>
      <c r="BB24" s="2">
        <f>'Leachate chemistry'!$B$25*'Leachate chemistry'!BC25*0.000001</f>
        <v>5.7213547751110741E-5</v>
      </c>
      <c r="BC24" s="2">
        <f>'Leachate chemistry'!$B$25*'Leachate chemistry'!BD25*0.000001</f>
        <v>0.8298726511925324</v>
      </c>
      <c r="BD24" s="2">
        <f>'Leachate chemistry'!$B$25*'Leachate chemistry'!BE25*0.000001</f>
        <v>1.9585948271096917E-4</v>
      </c>
      <c r="BE24" s="2">
        <f>'Leachate chemistry'!$B$25*'Leachate chemistry'!BF25*0.000001</f>
        <v>4.3710165003773374E-5</v>
      </c>
      <c r="BF24" s="2">
        <f>'Leachate chemistry'!$B$25*'Leachate chemistry'!BG25*0.000001</f>
        <v>8.5165958740141406E-3</v>
      </c>
      <c r="BG24" s="2">
        <f>'Leachate chemistry'!$B$25*'Leachate chemistry'!BH25*0.000001</f>
        <v>1.395452011409784E-7</v>
      </c>
      <c r="BH24" s="2">
        <f>'Leachate chemistry'!$B$25*'Leachate chemistry'!BI25*0.000001</f>
        <v>2.107138292366951E-5</v>
      </c>
      <c r="BI24" s="2">
        <f>'Leachate chemistry'!$B$25*'Leachate chemistry'!BJ25*0.000001</f>
        <v>1.5709728241461635E-3</v>
      </c>
      <c r="BJ24" s="2">
        <f>'Leachate chemistry'!$B$25*'Leachate chemistry'!BK25*0.000001</f>
        <v>4.9125257972557331E-6</v>
      </c>
      <c r="BK24" s="2">
        <f>'Leachate chemistry'!$B$25*'Leachate chemistry'!BL25*0.000001</f>
        <v>1.1374686920594318E-5</v>
      </c>
      <c r="BL24" s="2">
        <f>'Leachate chemistry'!$B$25*'Leachate chemistry'!BM25*0.000001</f>
        <v>7.8072572111288622E-6</v>
      </c>
      <c r="BM24" s="2">
        <f>'Leachate chemistry'!$B$25*'Leachate chemistry'!BN25*0.000001</f>
        <v>3.3498368982234751E-6</v>
      </c>
      <c r="BN24" s="2">
        <f>'Leachate chemistry'!$B$25*'Leachate chemistry'!BO25*0.000001</f>
        <v>8.0489624286029344E-4</v>
      </c>
      <c r="BO24" s="2">
        <f>'Leachate chemistry'!$B$25*'Leachate chemistry'!BP25*0.000001</f>
        <v>1.7825994187718051E-5</v>
      </c>
      <c r="BP24" s="2">
        <f>'Leachate chemistry'!$B$25*'Leachate chemistry'!BQ25*0.000001</f>
        <v>4.7905272267793258E-7</v>
      </c>
      <c r="BQ24" s="2">
        <f>'Leachate chemistry'!$B$25*'Leachate chemistry'!BR25*0.000001</f>
        <v>3.4789876436961727E-4</v>
      </c>
      <c r="BR24" s="2">
        <f>'Leachate chemistry'!$B$25*'Leachate chemistry'!BS25*0.000001</f>
        <v>1.5562604128100862E-5</v>
      </c>
      <c r="BS24" s="2">
        <f>'Leachate chemistry'!$B$25*'Leachate chemistry'!BT25*0.000001</f>
        <v>1.4499910234945901E-2</v>
      </c>
      <c r="BT24" s="2">
        <f>'Leachate chemistry'!$B$25*'Leachate chemistry'!BU25*0.000001</f>
        <v>1.392115842753881E-6</v>
      </c>
    </row>
    <row r="25" spans="1:72" x14ac:dyDescent="0.3">
      <c r="A25" s="9">
        <v>21</v>
      </c>
      <c r="B25" s="2">
        <f>'Leachate chemistry'!$B$26*'Leachate chemistry'!C26*0.000001</f>
        <v>4.3000965242118611E-7</v>
      </c>
      <c r="C25" s="2">
        <f>'Leachate chemistry'!$B$26*'Leachate chemistry'!D26*0.000001</f>
        <v>9.3394044515523911E-2</v>
      </c>
      <c r="D25" s="2">
        <f>'Leachate chemistry'!$B$26*'Leachate chemistry'!E26*0.000001</f>
        <v>8.0311730272789042E-6</v>
      </c>
      <c r="E25" s="2">
        <f>'Leachate chemistry'!$B$26*'Leachate chemistry'!F26*0.000001</f>
        <v>3.5859688992179963E-7</v>
      </c>
      <c r="F25" s="2">
        <f>'Leachate chemistry'!$B$26*'Leachate chemistry'!G26*0.000001</f>
        <v>1.3514933086246628E-3</v>
      </c>
      <c r="G25" s="2">
        <f>'Leachate chemistry'!$B$26*'Leachate chemistry'!H26*0.000001</f>
        <v>4.1433811979417461E-3</v>
      </c>
      <c r="H25" s="2">
        <f>'Leachate chemistry'!$B$26*'Leachate chemistry'!I26*0.000001</f>
        <v>8.4091391219112189E-4</v>
      </c>
      <c r="I25" s="2">
        <f>'Leachate chemistry'!$B$26*'Leachate chemistry'!J26*0.000001</f>
        <v>4.333500464809462E-6</v>
      </c>
      <c r="J25" s="2">
        <f>'Leachate chemistry'!$B$26*'Leachate chemistry'!K26*0.000001</f>
        <v>4.3327790028658926E-3</v>
      </c>
      <c r="K25" s="2">
        <f>'Leachate chemistry'!$B$26*'Leachate chemistry'!L26*0.000001</f>
        <v>1.9024051988605237</v>
      </c>
      <c r="L25" s="2">
        <f>'Leachate chemistry'!$B$26*'Leachate chemistry'!M26*0.000001</f>
        <v>2.5044469695651157E-5</v>
      </c>
      <c r="M25" s="2">
        <f>'Leachate chemistry'!$B$26*'Leachate chemistry'!N26*0.000001</f>
        <v>2.3881253647863188E-3</v>
      </c>
      <c r="N25" s="2">
        <f>'Leachate chemistry'!$B$26*'Leachate chemistry'!O26*0.000001</f>
        <v>4.0440898397262216E-3</v>
      </c>
      <c r="O25" s="2">
        <f>'Leachate chemistry'!$B$26*'Leachate chemistry'!P26*0.000001</f>
        <v>8.3652397312909645E-6</v>
      </c>
      <c r="P25" s="2">
        <f>'Leachate chemistry'!$B$26*'Leachate chemistry'!Q26*0.000001</f>
        <v>1.0096091974123214E-5</v>
      </c>
      <c r="Q25" s="2">
        <f>'Leachate chemistry'!$B$26*'Leachate chemistry'!R26*0.000001</f>
        <v>5.8992012093186819E-3</v>
      </c>
      <c r="R25" s="2">
        <f>'Leachate chemistry'!$B$26*'Leachate chemistry'!S26*0.000001</f>
        <v>1.3930796741571169E-4</v>
      </c>
      <c r="S25" s="2">
        <f>'Leachate chemistry'!$B$26*'Leachate chemistry'!T26*0.000001</f>
        <v>4.479301792490609E-5</v>
      </c>
      <c r="T25" s="2">
        <f>'Leachate chemistry'!$B$26*'Leachate chemistry'!U26*0.000001</f>
        <v>5.2927399410118921E-5</v>
      </c>
      <c r="U25" s="2">
        <f>'Leachate chemistry'!$B$26*'Leachate chemistry'!V26*0.000001</f>
        <v>0.13801688158344655</v>
      </c>
      <c r="V25" s="2">
        <f>'Leachate chemistry'!$B$26*'Leachate chemistry'!W26*0.000001</f>
        <v>6.4993990024124633E-7</v>
      </c>
      <c r="W25" s="2">
        <f>'Leachate chemistry'!$B$26*'Leachate chemistry'!X26*0.000001</f>
        <v>2.1439238664221224E-4</v>
      </c>
      <c r="X25" s="2">
        <f>'Leachate chemistry'!$B$26*'Leachate chemistry'!Y26*0.000001</f>
        <v>7.2741288477628841E-6</v>
      </c>
      <c r="Y25" s="2">
        <f>'Leachate chemistry'!$B$26*'Leachate chemistry'!Z26*0.000001</f>
        <v>1.8353499999999998E-7</v>
      </c>
      <c r="Z25" s="2">
        <f>'Leachate chemistry'!$B$26*'Leachate chemistry'!AA26*0.000001</f>
        <v>3.4810218872384259E-6</v>
      </c>
      <c r="AA25" s="2">
        <f>'Leachate chemistry'!$B$26*'Leachate chemistry'!AB26*0.000001</f>
        <v>2.2446511157597232E-5</v>
      </c>
      <c r="AB25" s="2">
        <f>'Leachate chemistry'!$B$26*'Leachate chemistry'!AC26*0.000001</f>
        <v>3.8643791891208775E-4</v>
      </c>
      <c r="AC25" s="2">
        <f>'Leachate chemistry'!$B$26*'Leachate chemistry'!AD26*0.000001</f>
        <v>6.9752633816651538E-8</v>
      </c>
      <c r="AD25" s="2">
        <f>'Leachate chemistry'!$B$26*'Leachate chemistry'!AE26*0.000001</f>
        <v>7.0610154892296426E-2</v>
      </c>
      <c r="AE25" s="2">
        <f>'Leachate chemistry'!$B$26*'Leachate chemistry'!AF26*0.000001</f>
        <v>1.0841310422071847E-3</v>
      </c>
      <c r="AF25" s="2">
        <f>'Leachate chemistry'!$B$26*'Leachate chemistry'!AG26*0.000001</f>
        <v>2.5787453481387982E-4</v>
      </c>
      <c r="AG25" s="2">
        <f>'Leachate chemistry'!$B$26*'Leachate chemistry'!AH26*0.000001</f>
        <v>1.9749621236340648E-6</v>
      </c>
      <c r="AH25" s="2">
        <f>'Leachate chemistry'!$B$26*'Leachate chemistry'!AI26*0.000001</f>
        <v>0.65569745348934416</v>
      </c>
      <c r="AI25" s="2">
        <f>'Leachate chemistry'!$B$26*'Leachate chemistry'!AJ26*0.000001</f>
        <v>2.9779201096908559E-2</v>
      </c>
      <c r="AJ25" s="2">
        <f>'Leachate chemistry'!$B$26*'Leachate chemistry'!AK26*0.000001</f>
        <v>2.3740943878538066E-6</v>
      </c>
      <c r="AK25" s="2">
        <f>'Leachate chemistry'!$B$26*'Leachate chemistry'!AL26*0.000001</f>
        <v>2.8989023116705918E-2</v>
      </c>
      <c r="AL25" s="2">
        <f>'Leachate chemistry'!$B$26*'Leachate chemistry'!AM26*0.000001</f>
        <v>8.9289773781734593E-9</v>
      </c>
      <c r="AM25" s="2">
        <f>'Leachate chemistry'!$B$26*'Leachate chemistry'!AN26*0.000001</f>
        <v>1.1904396034464596E-3</v>
      </c>
      <c r="AN25" s="2">
        <f>'Leachate chemistry'!$B$26*'Leachate chemistry'!AO26*0.000001</f>
        <v>7.864380335098122E-4</v>
      </c>
      <c r="AO25" s="2">
        <f>'Leachate chemistry'!$B$26*'Leachate chemistry'!AP26*0.000001</f>
        <v>2.0476223627501359E-8</v>
      </c>
      <c r="AP25" s="2">
        <f>'Leachate chemistry'!$B$26*'Leachate chemistry'!AQ26*0.000001</f>
        <v>3.8181590267958093E-3</v>
      </c>
      <c r="AQ25" s="2">
        <f>'Leachate chemistry'!$B$26*'Leachate chemistry'!AR26*0.000001</f>
        <v>9.2910959258653823E-5</v>
      </c>
      <c r="AR25" s="2">
        <f>'Leachate chemistry'!$B$26*'Leachate chemistry'!AS26*0.000001</f>
        <v>6.6360259420083456E-8</v>
      </c>
      <c r="AS25" s="2">
        <f>'Leachate chemistry'!$B$26*'Leachate chemistry'!AT26*0.000001</f>
        <v>2.9525825047750279E-4</v>
      </c>
      <c r="AT25" s="2">
        <f>'Leachate chemistry'!$B$26*'Leachate chemistry'!AU26*0.000001</f>
        <v>5.8091237429258902E-7</v>
      </c>
      <c r="AU25" s="2">
        <f>'Leachate chemistry'!$B$26*'Leachate chemistry'!AV26*0.000001</f>
        <v>1.8413185990797683E-4</v>
      </c>
      <c r="AV25" s="2">
        <f>'Leachate chemistry'!$B$26*'Leachate chemistry'!AW26*0.000001</f>
        <v>8.1810346682870366E-8</v>
      </c>
      <c r="AW25" s="2">
        <f>'Leachate chemistry'!$B$26*'Leachate chemistry'!AX26*0.000001</f>
        <v>7.3587945050027567E-7</v>
      </c>
      <c r="AX25" s="2">
        <f>'Leachate chemistry'!$B$26*'Leachate chemistry'!AY26*0.000001</f>
        <v>-8.0999339270577034E-8</v>
      </c>
      <c r="AY25" s="2">
        <f>'Leachate chemistry'!$B$26*'Leachate chemistry'!AZ26*0.000001</f>
        <v>2.9746750087916078</v>
      </c>
      <c r="AZ25" s="2">
        <f>'Leachate chemistry'!$B$26*'Leachate chemistry'!BA26*0.000001</f>
        <v>1.6896222299882514E-5</v>
      </c>
      <c r="BA25" s="2">
        <f>'Leachate chemistry'!$B$26*'Leachate chemistry'!BB26*0.000001</f>
        <v>3.8061014814184134E-5</v>
      </c>
      <c r="BB25" s="2">
        <f>'Leachate chemistry'!$B$26*'Leachate chemistry'!BC26*0.000001</f>
        <v>4.8627095502221481E-5</v>
      </c>
      <c r="BC25" s="2">
        <f>'Leachate chemistry'!$B$26*'Leachate chemistry'!BD26*0.000001</f>
        <v>0.74324530238506459</v>
      </c>
      <c r="BD25" s="2">
        <f>'Leachate chemistry'!$B$26*'Leachate chemistry'!BE26*0.000001</f>
        <v>2.5306896542193837E-4</v>
      </c>
      <c r="BE25" s="2">
        <f>'Leachate chemistry'!$B$26*'Leachate chemistry'!BF26*0.000001</f>
        <v>4.042033000754675E-5</v>
      </c>
      <c r="BF25" s="2">
        <f>'Leachate chemistry'!$B$26*'Leachate chemistry'!BG26*0.000001</f>
        <v>9.0431917480282807E-3</v>
      </c>
      <c r="BG25" s="2">
        <f>'Leachate chemistry'!$B$26*'Leachate chemistry'!BH26*0.000001</f>
        <v>2.6264040228195684E-7</v>
      </c>
      <c r="BH25" s="2">
        <f>'Leachate chemistry'!$B$26*'Leachate chemistry'!BI26*0.000001</f>
        <v>2.7337765847339023E-5</v>
      </c>
      <c r="BI25" s="2">
        <f>'Leachate chemistry'!$B$26*'Leachate chemistry'!BJ26*0.000001</f>
        <v>1.708445648292327E-3</v>
      </c>
      <c r="BJ25" s="2">
        <f>'Leachate chemistry'!$B$26*'Leachate chemistry'!BK26*0.000001</f>
        <v>8.3680515945114664E-6</v>
      </c>
      <c r="BK25" s="2">
        <f>'Leachate chemistry'!$B$26*'Leachate chemistry'!BL26*0.000001</f>
        <v>1.6169373841188638E-5</v>
      </c>
      <c r="BL25" s="2">
        <f>'Leachate chemistry'!$B$26*'Leachate chemistry'!BM26*0.000001</f>
        <v>1.1149514422257726E-5</v>
      </c>
      <c r="BM25" s="2">
        <f>'Leachate chemistry'!$B$26*'Leachate chemistry'!BN26*0.000001</f>
        <v>4.3496737964469499E-6</v>
      </c>
      <c r="BN25" s="2">
        <f>'Leachate chemistry'!$B$26*'Leachate chemistry'!BO26*0.000001</f>
        <v>9.7529248572058691E-4</v>
      </c>
      <c r="BO25" s="2">
        <f>'Leachate chemistry'!$B$26*'Leachate chemistry'!BP26*0.000001</f>
        <v>1.6616988375436103E-5</v>
      </c>
      <c r="BP25" s="2">
        <f>'Leachate chemistry'!$B$26*'Leachate chemistry'!BQ26*0.000001</f>
        <v>6.9960544535586511E-7</v>
      </c>
      <c r="BQ25" s="2">
        <f>'Leachate chemistry'!$B$26*'Leachate chemistry'!BR26*0.000001</f>
        <v>4.3729752873923454E-4</v>
      </c>
      <c r="BR25" s="2">
        <f>'Leachate chemistry'!$B$26*'Leachate chemistry'!BS26*0.000001</f>
        <v>2.0550208256201727E-5</v>
      </c>
      <c r="BS25" s="2">
        <f>'Leachate chemistry'!$B$26*'Leachate chemistry'!BT26*0.000001</f>
        <v>1.5604820469891801E-2</v>
      </c>
      <c r="BT25" s="2">
        <f>'Leachate chemistry'!$B$26*'Leachate chemistry'!BU26*0.000001</f>
        <v>2.1027316855077622E-6</v>
      </c>
    </row>
    <row r="26" spans="1:72" x14ac:dyDescent="0.3">
      <c r="A26" s="9">
        <v>22</v>
      </c>
      <c r="B26" s="2">
        <f>'Leachate chemistry'!$B$27*'Leachate chemistry'!C27*0.000001</f>
        <v>2.421456718404127E-7</v>
      </c>
      <c r="C26" s="2">
        <f>'Leachate chemistry'!$B$27*'Leachate chemistry'!D27*0.000001</f>
        <v>9.3218292773038988E-2</v>
      </c>
      <c r="D26" s="2">
        <f>'Leachate chemistry'!$B$27*'Leachate chemistry'!E27*0.000001</f>
        <v>1.6671992861062365E-5</v>
      </c>
      <c r="E26" s="2">
        <f>'Leachate chemistry'!$B$27*'Leachate chemistry'!F27*0.000001</f>
        <v>5.0417819271092731E-7</v>
      </c>
      <c r="F26" s="2">
        <f>'Leachate chemistry'!$B$27*'Leachate chemistry'!G27*0.000001</f>
        <v>1.4378281933359815E-3</v>
      </c>
      <c r="G26" s="2">
        <f>'Leachate chemistry'!$B$27*'Leachate chemistry'!H27*0.000001</f>
        <v>3.7056435166150405E-3</v>
      </c>
      <c r="H26" s="2">
        <f>'Leachate chemistry'!$B$27*'Leachate chemistry'!I27*0.000001</f>
        <v>8.5459410237598678E-4</v>
      </c>
      <c r="I26" s="2">
        <f>'Leachate chemistry'!$B$27*'Leachate chemistry'!J27*0.000001</f>
        <v>2.4237270742843476E-6</v>
      </c>
      <c r="J26" s="2">
        <f>'Leachate chemistry'!$B$27*'Leachate chemistry'!K27*0.000001</f>
        <v>2.1958259781810806E-3</v>
      </c>
      <c r="K26" s="2">
        <f>'Leachate chemistry'!$B$27*'Leachate chemistry'!L27*0.000001</f>
        <v>1.6945395165005159</v>
      </c>
      <c r="L26" s="2">
        <f>'Leachate chemistry'!$B$27*'Leachate chemistry'!M27*0.000001</f>
        <v>2.1808419454424975E-5</v>
      </c>
      <c r="M26" s="2">
        <f>'Leachate chemistry'!$B$27*'Leachate chemistry'!N27*0.000001</f>
        <v>1.990324071635075E-3</v>
      </c>
      <c r="N26" s="2">
        <f>'Leachate chemistry'!$B$27*'Leachate chemistry'!O27*0.000001</f>
        <v>3.8468809134710675E-3</v>
      </c>
      <c r="O26" s="2">
        <f>'Leachate chemistry'!$B$27*'Leachate chemistry'!P27*0.000001</f>
        <v>2.2005914623713026E-5</v>
      </c>
      <c r="P26" s="2">
        <f>'Leachate chemistry'!$B$27*'Leachate chemistry'!Q27*0.000001</f>
        <v>9.076809558731918E-6</v>
      </c>
      <c r="Q26" s="2">
        <f>'Leachate chemistry'!$B$27*'Leachate chemistry'!R27*0.000001</f>
        <v>6.0855613643165524E-3</v>
      </c>
      <c r="R26" s="2">
        <f>'Leachate chemistry'!$B$27*'Leachate chemistry'!S27*0.000001</f>
        <v>1.1379808969835524E-4</v>
      </c>
      <c r="S26" s="2">
        <f>'Leachate chemistry'!$B$27*'Leachate chemistry'!T27*0.000001</f>
        <v>3.8501156726748139E-5</v>
      </c>
      <c r="T26" s="2">
        <f>'Leachate chemistry'!$B$27*'Leachate chemistry'!U27*0.000001</f>
        <v>4.2611151850744146E-5</v>
      </c>
      <c r="U26" s="2">
        <f>'Leachate chemistry'!$B$27*'Leachate chemistry'!V27*0.000001</f>
        <v>0.14502884435662175</v>
      </c>
      <c r="V26" s="2">
        <f>'Leachate chemistry'!$B$27*'Leachate chemistry'!W27*0.000001</f>
        <v>6.3481831137415232E-7</v>
      </c>
      <c r="W26" s="2">
        <f>'Leachate chemistry'!$B$27*'Leachate chemistry'!X27*0.000001</f>
        <v>1.7853245571599645E-4</v>
      </c>
      <c r="X26" s="2">
        <f>'Leachate chemistry'!$B$27*'Leachate chemistry'!Y27*0.000001</f>
        <v>5.0859618193984932E-6</v>
      </c>
      <c r="Y26" s="2">
        <f>'Leachate chemistry'!$B$27*'Leachate chemistry'!Z27*0.000001</f>
        <v>5.1025946839616816E-7</v>
      </c>
      <c r="Z26" s="2">
        <f>'Leachate chemistry'!$B$27*'Leachate chemistry'!AA27*0.000001</f>
        <v>3.546839844598174E-6</v>
      </c>
      <c r="AA26" s="2">
        <f>'Leachate chemistry'!$B$27*'Leachate chemistry'!AB27*0.000001</f>
        <v>1.842232015512624E-5</v>
      </c>
      <c r="AB26" s="2">
        <f>'Leachate chemistry'!$B$27*'Leachate chemistry'!AC27*0.000001</f>
        <v>2.289943356856624E-4</v>
      </c>
      <c r="AC26" s="2">
        <f>'Leachate chemistry'!$B$27*'Leachate chemistry'!AD27*0.000001</f>
        <v>5.8834619644913586E-8</v>
      </c>
      <c r="AD26" s="2">
        <f>'Leachate chemistry'!$B$27*'Leachate chemistry'!AE27*0.000001</f>
        <v>6.7128863446843753E-2</v>
      </c>
      <c r="AE26" s="2">
        <f>'Leachate chemistry'!$B$27*'Leachate chemistry'!AF27*0.000001</f>
        <v>9.2414088273432872E-4</v>
      </c>
      <c r="AF26" s="2">
        <f>'Leachate chemistry'!$B$27*'Leachate chemistry'!AG27*0.000001</f>
        <v>2.5621062362374855E-4</v>
      </c>
      <c r="AG26" s="2">
        <f>'Leachate chemistry'!$B$27*'Leachate chemistry'!AH27*0.000001</f>
        <v>1.6297766596867815E-6</v>
      </c>
      <c r="AH26" s="2">
        <f>'Leachate chemistry'!$B$27*'Leachate chemistry'!AI27*0.000001</f>
        <v>0.61342389788426765</v>
      </c>
      <c r="AI26" s="2">
        <f>'Leachate chemistry'!$B$27*'Leachate chemistry'!AJ27*0.000001</f>
        <v>2.7616556360917914E-2</v>
      </c>
      <c r="AJ26" s="2">
        <f>'Leachate chemistry'!$B$27*'Leachate chemistry'!AK27*0.000001</f>
        <v>1.3860975853389082E-6</v>
      </c>
      <c r="AK26" s="2">
        <f>'Leachate chemistry'!$B$27*'Leachate chemistry'!AL27*0.000001</f>
        <v>2.9096834708968587E-2</v>
      </c>
      <c r="AL26" s="2">
        <f>'Leachate chemistry'!$B$27*'Leachate chemistry'!AM27*0.000001</f>
        <v>4.91549555567715E-8</v>
      </c>
      <c r="AM26" s="2">
        <f>'Leachate chemistry'!$B$27*'Leachate chemistry'!AN27*0.000001</f>
        <v>1.0159581272131378E-3</v>
      </c>
      <c r="AN26" s="2">
        <f>'Leachate chemistry'!$B$27*'Leachate chemistry'!AO27*0.000001</f>
        <v>6.9563910135009527E-4</v>
      </c>
      <c r="AO26" s="2">
        <f>'Leachate chemistry'!$B$27*'Leachate chemistry'!AP27*0.000001</f>
        <v>9.6606371688434731E-8</v>
      </c>
      <c r="AP26" s="2">
        <f>'Leachate chemistry'!$B$27*'Leachate chemistry'!AQ27*0.000001</f>
        <v>2.3359824947861911E-3</v>
      </c>
      <c r="AQ26" s="2">
        <f>'Leachate chemistry'!$B$27*'Leachate chemistry'!AR27*0.000001</f>
        <v>7.5208443807798646E-5</v>
      </c>
      <c r="AR26" s="2">
        <f>'Leachate chemistry'!$B$27*'Leachate chemistry'!AS27*0.000001</f>
        <v>1.9667629710041728E-8</v>
      </c>
      <c r="AS26" s="2">
        <f>'Leachate chemistry'!$B$27*'Leachate chemistry'!AT27*0.000001</f>
        <v>2.4682373082285342E-4</v>
      </c>
      <c r="AT26" s="2">
        <f>'Leachate chemistry'!$B$27*'Leachate chemistry'!AU27*0.000001</f>
        <v>4.6101299431137125E-7</v>
      </c>
      <c r="AU26" s="2">
        <f>'Leachate chemistry'!$B$27*'Leachate chemistry'!AV27*0.000001</f>
        <v>1.8004974740026602E-4</v>
      </c>
      <c r="AV26" s="2">
        <f>'Leachate chemistry'!$B$27*'Leachate chemistry'!AW27*0.000001</f>
        <v>1.1048324167057618E-7</v>
      </c>
      <c r="AW26" s="2">
        <f>'Leachate chemistry'!$B$27*'Leachate chemistry'!AX27*0.000001</f>
        <v>9.4992567434384293E-7</v>
      </c>
      <c r="AX26" s="2">
        <f>'Leachate chemistry'!$B$27*'Leachate chemistry'!AY27*0.000001</f>
        <v>7.3957203884387063E-7</v>
      </c>
      <c r="AY26" s="2">
        <f>'Leachate chemistry'!$B$27*'Leachate chemistry'!AZ27*0.000001</f>
        <v>3.143421805</v>
      </c>
      <c r="AZ26" s="2">
        <f>'Leachate chemistry'!$B$27*'Leachate chemistry'!BA27*0.000001</f>
        <v>1.5052958114402682E-5</v>
      </c>
      <c r="BA26" s="2">
        <f>'Leachate chemistry'!$B$27*'Leachate chemistry'!BB27*0.000001</f>
        <v>3.7322909309043304E-5</v>
      </c>
      <c r="BB26" s="2">
        <f>'Leachate chemistry'!$B$27*'Leachate chemistry'!BC27*0.000001</f>
        <v>7.8820091377147854E-5</v>
      </c>
      <c r="BC26" s="2">
        <f>'Leachate chemistry'!$B$27*'Leachate chemistry'!BD27*0.000001</f>
        <v>0.65316970298006105</v>
      </c>
      <c r="BD26" s="2">
        <f>'Leachate chemistry'!$B$27*'Leachate chemistry'!BE27*0.000001</f>
        <v>2.1517286928894618E-4</v>
      </c>
      <c r="BE26" s="2">
        <f>'Leachate chemistry'!$B$27*'Leachate chemistry'!BF27*0.000001</f>
        <v>3.4292782104772957E-5</v>
      </c>
      <c r="BF26" s="2">
        <f>'Leachate chemistry'!$B$27*'Leachate chemistry'!BG27*0.000001</f>
        <v>8.2935393529272681E-3</v>
      </c>
      <c r="BG26" s="2">
        <f>'Leachate chemistry'!$B$27*'Leachate chemistry'!BH27*0.000001</f>
        <v>2.0234751277702783E-7</v>
      </c>
      <c r="BH26" s="2">
        <f>'Leachate chemistry'!$B$27*'Leachate chemistry'!BI27*0.000001</f>
        <v>2.223188973768616E-5</v>
      </c>
      <c r="BI26" s="2">
        <f>'Leachate chemistry'!$B$27*'Leachate chemistry'!BJ27*0.000001</f>
        <v>1.3475184640373004E-3</v>
      </c>
      <c r="BJ26" s="2">
        <f>'Leachate chemistry'!$B$27*'Leachate chemistry'!BK27*0.000001</f>
        <v>7.3948709344105212E-6</v>
      </c>
      <c r="BK26" s="2">
        <f>'Leachate chemistry'!$B$27*'Leachate chemistry'!BL27*0.000001</f>
        <v>2.9826506353840607E-5</v>
      </c>
      <c r="BL26" s="2">
        <f>'Leachate chemistry'!$B$27*'Leachate chemistry'!BM27*0.000001</f>
        <v>7.9030017656150407E-6</v>
      </c>
      <c r="BM26" s="2">
        <f>'Leachate chemistry'!$B$27*'Leachate chemistry'!BN27*0.000001</f>
        <v>3.6530892074513997E-6</v>
      </c>
      <c r="BN26" s="2">
        <f>'Leachate chemistry'!$B$27*'Leachate chemistry'!BO27*0.000001</f>
        <v>9.0289649871796529E-4</v>
      </c>
      <c r="BO26" s="2">
        <f>'Leachate chemistry'!$B$27*'Leachate chemistry'!BP27*0.000001</f>
        <v>1.8485667228758223E-5</v>
      </c>
      <c r="BP26" s="2">
        <f>'Leachate chemistry'!$B$27*'Leachate chemistry'!BQ27*0.000001</f>
        <v>5.7185590407411571E-7</v>
      </c>
      <c r="BQ26" s="2">
        <f>'Leachate chemistry'!$B$27*'Leachate chemistry'!BR27*0.000001</f>
        <v>3.8071732368293536E-4</v>
      </c>
      <c r="BR26" s="2">
        <f>'Leachate chemistry'!$B$27*'Leachate chemistry'!BS27*0.000001</f>
        <v>1.6774343502282522E-5</v>
      </c>
      <c r="BS26" s="2">
        <f>'Leachate chemistry'!$B$27*'Leachate chemistry'!BT27*0.000001</f>
        <v>1.3646624558854719E-2</v>
      </c>
      <c r="BT26" s="2">
        <f>'Leachate chemistry'!$B$27*'Leachate chemistry'!BU27*0.000001</f>
        <v>2.2005953300827398E-6</v>
      </c>
    </row>
    <row r="27" spans="1:72" x14ac:dyDescent="0.3">
      <c r="A27" s="9">
        <v>23</v>
      </c>
      <c r="B27" s="2">
        <f>'Leachate chemistry'!$B$28*'Leachate chemistry'!C28*0.000001</f>
        <v>5.4281691259639236E-8</v>
      </c>
      <c r="C27" s="2">
        <f>'Leachate chemistry'!$B$28*'Leachate chemistry'!D28*0.000001</f>
        <v>9.3042541030554052E-2</v>
      </c>
      <c r="D27" s="2">
        <f>'Leachate chemistry'!$B$28*'Leachate chemistry'!E28*0.000001</f>
        <v>2.5312812694845815E-5</v>
      </c>
      <c r="E27" s="2">
        <f>'Leachate chemistry'!$B$28*'Leachate chemistry'!F28*0.000001</f>
        <v>6.4975949550005504E-7</v>
      </c>
      <c r="F27" s="2">
        <f>'Leachate chemistry'!$B$28*'Leachate chemistry'!G28*0.000001</f>
        <v>1.5241630780473E-3</v>
      </c>
      <c r="G27" s="2">
        <f>'Leachate chemistry'!$B$28*'Leachate chemistry'!H28*0.000001</f>
        <v>3.2679058352883344E-3</v>
      </c>
      <c r="H27" s="2">
        <f>'Leachate chemistry'!$B$28*'Leachate chemistry'!I28*0.000001</f>
        <v>8.6827429256085189E-4</v>
      </c>
      <c r="I27" s="2">
        <f>'Leachate chemistry'!$B$28*'Leachate chemistry'!J28*0.000001</f>
        <v>5.1395368375923331E-7</v>
      </c>
      <c r="J27" s="2">
        <f>'Leachate chemistry'!$B$28*'Leachate chemistry'!K28*0.000001</f>
        <v>5.8872953496269443E-5</v>
      </c>
      <c r="K27" s="2">
        <f>'Leachate chemistry'!$B$28*'Leachate chemistry'!L28*0.000001</f>
        <v>1.4866738341405081</v>
      </c>
      <c r="L27" s="2">
        <f>'Leachate chemistry'!$B$28*'Leachate chemistry'!M28*0.000001</f>
        <v>1.857236921319879E-5</v>
      </c>
      <c r="M27" s="2">
        <f>'Leachate chemistry'!$B$28*'Leachate chemistry'!N28*0.000001</f>
        <v>1.5925227784838306E-3</v>
      </c>
      <c r="N27" s="2">
        <f>'Leachate chemistry'!$B$28*'Leachate chemistry'!O28*0.000001</f>
        <v>3.6496719872159125E-3</v>
      </c>
      <c r="O27" s="2">
        <f>'Leachate chemistry'!$B$28*'Leachate chemistry'!P28*0.000001</f>
        <v>3.564658951613509E-5</v>
      </c>
      <c r="P27" s="2">
        <f>'Leachate chemistry'!$B$28*'Leachate chemistry'!Q28*0.000001</f>
        <v>8.0575271433406218E-6</v>
      </c>
      <c r="Q27" s="2">
        <f>'Leachate chemistry'!$B$28*'Leachate chemistry'!R28*0.000001</f>
        <v>6.2719215193144228E-3</v>
      </c>
      <c r="R27" s="2">
        <f>'Leachate chemistry'!$B$28*'Leachate chemistry'!S28*0.000001</f>
        <v>8.8288211980998787E-5</v>
      </c>
      <c r="S27" s="2">
        <f>'Leachate chemistry'!$B$28*'Leachate chemistry'!T28*0.000001</f>
        <v>3.2209295528590189E-5</v>
      </c>
      <c r="T27" s="2">
        <f>'Leachate chemistry'!$B$28*'Leachate chemistry'!U28*0.000001</f>
        <v>3.2294904291369379E-5</v>
      </c>
      <c r="U27" s="2">
        <f>'Leachate chemistry'!$B$28*'Leachate chemistry'!V28*0.000001</f>
        <v>0.15204080712979698</v>
      </c>
      <c r="V27" s="2">
        <f>'Leachate chemistry'!$B$28*'Leachate chemistry'!W28*0.000001</f>
        <v>6.1969672250705842E-7</v>
      </c>
      <c r="W27" s="2">
        <f>'Leachate chemistry'!$B$28*'Leachate chemistry'!X28*0.000001</f>
        <v>1.4267252478978063E-4</v>
      </c>
      <c r="X27" s="2">
        <f>'Leachate chemistry'!$B$28*'Leachate chemistry'!Y28*0.000001</f>
        <v>2.8977947910341014E-6</v>
      </c>
      <c r="Y27" s="2">
        <f>'Leachate chemistry'!$B$28*'Leachate chemistry'!Z28*0.000001</f>
        <v>8.3698393679233628E-7</v>
      </c>
      <c r="Z27" s="2">
        <f>'Leachate chemistry'!$B$28*'Leachate chemistry'!AA28*0.000001</f>
        <v>3.6126578019579217E-6</v>
      </c>
      <c r="AA27" s="2">
        <f>'Leachate chemistry'!$B$28*'Leachate chemistry'!AB28*0.000001</f>
        <v>1.4398129152655249E-5</v>
      </c>
      <c r="AB27" s="2">
        <f>'Leachate chemistry'!$B$28*'Leachate chemistry'!AC28*0.000001</f>
        <v>7.1550752459237E-5</v>
      </c>
      <c r="AC27" s="2">
        <f>'Leachate chemistry'!$B$28*'Leachate chemistry'!AD28*0.000001</f>
        <v>4.7916605473175634E-8</v>
      </c>
      <c r="AD27" s="2">
        <f>'Leachate chemistry'!$B$28*'Leachate chemistry'!AE28*0.000001</f>
        <v>6.3647572001391053E-2</v>
      </c>
      <c r="AE27" s="2">
        <f>'Leachate chemistry'!$B$28*'Leachate chemistry'!AF28*0.000001</f>
        <v>7.6415072326147296E-4</v>
      </c>
      <c r="AF27" s="2">
        <f>'Leachate chemistry'!$B$28*'Leachate chemistry'!AG28*0.000001</f>
        <v>2.5454671243361723E-4</v>
      </c>
      <c r="AG27" s="2">
        <f>'Leachate chemistry'!$B$28*'Leachate chemistry'!AH28*0.000001</f>
        <v>1.2845911957394984E-6</v>
      </c>
      <c r="AH27" s="2">
        <f>'Leachate chemistry'!$B$28*'Leachate chemistry'!AI28*0.000001</f>
        <v>0.57115034227919115</v>
      </c>
      <c r="AI27" s="2">
        <f>'Leachate chemistry'!$B$28*'Leachate chemistry'!AJ28*0.000001</f>
        <v>2.5453911624927269E-2</v>
      </c>
      <c r="AJ27" s="2">
        <f>'Leachate chemistry'!$B$28*'Leachate chemistry'!AK28*0.000001</f>
        <v>3.9810078282401009E-7</v>
      </c>
      <c r="AK27" s="2">
        <f>'Leachate chemistry'!$B$28*'Leachate chemistry'!AL28*0.000001</f>
        <v>2.9204646301231259E-2</v>
      </c>
      <c r="AL27" s="2">
        <f>'Leachate chemistry'!$B$28*'Leachate chemistry'!AM28*0.000001</f>
        <v>8.9380933735369553E-8</v>
      </c>
      <c r="AM27" s="2">
        <f>'Leachate chemistry'!$B$28*'Leachate chemistry'!AN28*0.000001</f>
        <v>8.4147665097981602E-4</v>
      </c>
      <c r="AN27" s="2">
        <f>'Leachate chemistry'!$B$28*'Leachate chemistry'!AO28*0.000001</f>
        <v>6.0484016919037833E-4</v>
      </c>
      <c r="AO27" s="2">
        <f>'Leachate chemistry'!$B$28*'Leachate chemistry'!AP28*0.000001</f>
        <v>1.7273651974936809E-7</v>
      </c>
      <c r="AP27" s="2">
        <f>'Leachate chemistry'!$B$28*'Leachate chemistry'!AQ28*0.000001</f>
        <v>8.5380596277657202E-4</v>
      </c>
      <c r="AQ27" s="2">
        <f>'Leachate chemistry'!$B$28*'Leachate chemistry'!AR28*0.000001</f>
        <v>5.7505928356943456E-5</v>
      </c>
      <c r="AR27" s="2">
        <f>'Leachate chemistry'!$B$28*'Leachate chemistry'!AS28*0.000001</f>
        <v>-2.7024999999999999E-8</v>
      </c>
      <c r="AS27" s="2">
        <f>'Leachate chemistry'!$B$28*'Leachate chemistry'!AT28*0.000001</f>
        <v>1.9838921116820398E-4</v>
      </c>
      <c r="AT27" s="2">
        <f>'Leachate chemistry'!$B$28*'Leachate chemistry'!AU28*0.000001</f>
        <v>3.4111361433015353E-7</v>
      </c>
      <c r="AU27" s="2">
        <f>'Leachate chemistry'!$B$28*'Leachate chemistry'!AV28*0.000001</f>
        <v>1.7596763489255524E-4</v>
      </c>
      <c r="AV27" s="2">
        <f>'Leachate chemistry'!$B$28*'Leachate chemistry'!AW28*0.000001</f>
        <v>1.39156136658282E-7</v>
      </c>
      <c r="AW27" s="2">
        <f>'Leachate chemistry'!$B$28*'Leachate chemistry'!AX28*0.000001</f>
        <v>1.1639718981874104E-6</v>
      </c>
      <c r="AX27" s="2">
        <f>'Leachate chemistry'!$B$28*'Leachate chemistry'!AY28*0.000001</f>
        <v>1.5601434169583183E-6</v>
      </c>
      <c r="AY27" s="2">
        <f>'Leachate chemistry'!$B$28*'Leachate chemistry'!AZ28*0.000001</f>
        <v>3.3121684719390752</v>
      </c>
      <c r="AZ27" s="2">
        <f>'Leachate chemistry'!$B$28*'Leachate chemistry'!BA28*0.000001</f>
        <v>1.3209693928922853E-5</v>
      </c>
      <c r="BA27" s="2">
        <f>'Leachate chemistry'!$B$28*'Leachate chemistry'!BB28*0.000001</f>
        <v>3.6584803803902467E-5</v>
      </c>
      <c r="BB27" s="2">
        <f>'Leachate chemistry'!$B$28*'Leachate chemistry'!BC28*0.000001</f>
        <v>1.0901308725207423E-4</v>
      </c>
      <c r="BC27" s="2">
        <f>'Leachate chemistry'!$B$28*'Leachate chemistry'!BD28*0.000001</f>
        <v>0.56309410357505763</v>
      </c>
      <c r="BD27" s="2">
        <f>'Leachate chemistry'!$B$28*'Leachate chemistry'!BE28*0.000001</f>
        <v>1.7727677315595406E-4</v>
      </c>
      <c r="BE27" s="2">
        <f>'Leachate chemistry'!$B$28*'Leachate chemistry'!BF28*0.000001</f>
        <v>2.8165234201999166E-5</v>
      </c>
      <c r="BF27" s="2">
        <f>'Leachate chemistry'!$B$28*'Leachate chemistry'!BG28*0.000001</f>
        <v>7.5438869578262563E-3</v>
      </c>
      <c r="BG27" s="2">
        <f>'Leachate chemistry'!$B$28*'Leachate chemistry'!BH28*0.000001</f>
        <v>1.4205462327209885E-7</v>
      </c>
      <c r="BH27" s="2">
        <f>'Leachate chemistry'!$B$28*'Leachate chemistry'!BI28*0.000001</f>
        <v>1.7126013628033294E-5</v>
      </c>
      <c r="BI27" s="2">
        <f>'Leachate chemistry'!$B$28*'Leachate chemistry'!BJ28*0.000001</f>
        <v>9.8659127978227307E-4</v>
      </c>
      <c r="BJ27" s="2">
        <f>'Leachate chemistry'!$B$28*'Leachate chemistry'!BK28*0.000001</f>
        <v>6.4216902743095744E-6</v>
      </c>
      <c r="BK27" s="2">
        <f>'Leachate chemistry'!$B$28*'Leachate chemistry'!BL28*0.000001</f>
        <v>4.3483638866492583E-5</v>
      </c>
      <c r="BL27" s="2">
        <f>'Leachate chemistry'!$B$28*'Leachate chemistry'!BM28*0.000001</f>
        <v>4.6564891089723575E-6</v>
      </c>
      <c r="BM27" s="2">
        <f>'Leachate chemistry'!$B$28*'Leachate chemistry'!BN28*0.000001</f>
        <v>2.956504618455849E-6</v>
      </c>
      <c r="BN27" s="2">
        <f>'Leachate chemistry'!$B$28*'Leachate chemistry'!BO28*0.000001</f>
        <v>8.3050051171534357E-4</v>
      </c>
      <c r="BO27" s="2">
        <f>'Leachate chemistry'!$B$28*'Leachate chemistry'!BP28*0.000001</f>
        <v>2.0354346082080344E-5</v>
      </c>
      <c r="BP27" s="2">
        <f>'Leachate chemistry'!$B$28*'Leachate chemistry'!BQ28*0.000001</f>
        <v>4.4410636279236619E-7</v>
      </c>
      <c r="BQ27" s="2">
        <f>'Leachate chemistry'!$B$28*'Leachate chemistry'!BR28*0.000001</f>
        <v>3.2413711862663619E-4</v>
      </c>
      <c r="BR27" s="2">
        <f>'Leachate chemistry'!$B$28*'Leachate chemistry'!BS28*0.000001</f>
        <v>1.299847874836332E-5</v>
      </c>
      <c r="BS27" s="2">
        <f>'Leachate chemistry'!$B$28*'Leachate chemistry'!BT28*0.000001</f>
        <v>1.1688428647817637E-2</v>
      </c>
      <c r="BT27" s="2">
        <f>'Leachate chemistry'!$B$28*'Leachate chemistry'!BU28*0.000001</f>
        <v>2.2984589746577174E-6</v>
      </c>
    </row>
    <row r="30" spans="1:72" x14ac:dyDescent="0.3">
      <c r="A30" s="41" t="s">
        <v>163</v>
      </c>
      <c r="B30" s="6" t="s">
        <v>0</v>
      </c>
      <c r="C30" s="6" t="s">
        <v>1</v>
      </c>
      <c r="D30" s="6" t="s">
        <v>2</v>
      </c>
      <c r="E30" s="6" t="s">
        <v>3</v>
      </c>
      <c r="F30" s="6" t="s">
        <v>4</v>
      </c>
      <c r="G30" s="6" t="s">
        <v>5</v>
      </c>
      <c r="H30" s="6" t="s">
        <v>6</v>
      </c>
      <c r="I30" s="6" t="s">
        <v>7</v>
      </c>
      <c r="J30" s="6" t="s">
        <v>8</v>
      </c>
      <c r="K30" s="6" t="s">
        <v>9</v>
      </c>
      <c r="L30" s="6" t="s">
        <v>10</v>
      </c>
      <c r="M30" s="6" t="s">
        <v>11</v>
      </c>
      <c r="N30" s="6" t="s">
        <v>12</v>
      </c>
      <c r="O30" s="6" t="s">
        <v>13</v>
      </c>
      <c r="P30" s="6" t="s">
        <v>14</v>
      </c>
      <c r="Q30" s="6" t="s">
        <v>15</v>
      </c>
      <c r="R30" s="6" t="s">
        <v>16</v>
      </c>
      <c r="S30" s="6" t="s">
        <v>17</v>
      </c>
      <c r="T30" s="6" t="s">
        <v>18</v>
      </c>
      <c r="U30" s="6" t="s">
        <v>19</v>
      </c>
      <c r="V30" s="6" t="s">
        <v>20</v>
      </c>
      <c r="W30" s="6" t="s">
        <v>21</v>
      </c>
      <c r="X30" s="6" t="s">
        <v>22</v>
      </c>
      <c r="Y30" s="6" t="s">
        <v>23</v>
      </c>
      <c r="Z30" s="6" t="s">
        <v>24</v>
      </c>
      <c r="AA30" s="6" t="s">
        <v>25</v>
      </c>
      <c r="AB30" s="6" t="s">
        <v>26</v>
      </c>
      <c r="AC30" s="6" t="s">
        <v>27</v>
      </c>
      <c r="AD30" s="6" t="s">
        <v>28</v>
      </c>
      <c r="AE30" s="6" t="s">
        <v>29</v>
      </c>
      <c r="AF30" s="6" t="s">
        <v>30</v>
      </c>
      <c r="AG30" s="6" t="s">
        <v>31</v>
      </c>
      <c r="AH30" s="6" t="s">
        <v>32</v>
      </c>
      <c r="AI30" s="6" t="s">
        <v>33</v>
      </c>
      <c r="AJ30" s="6" t="s">
        <v>34</v>
      </c>
      <c r="AK30" s="6" t="s">
        <v>35</v>
      </c>
      <c r="AL30" s="6" t="s">
        <v>36</v>
      </c>
      <c r="AM30" s="6" t="s">
        <v>37</v>
      </c>
      <c r="AN30" s="6" t="s">
        <v>38</v>
      </c>
      <c r="AO30" s="6" t="s">
        <v>39</v>
      </c>
      <c r="AP30" s="6" t="s">
        <v>40</v>
      </c>
      <c r="AQ30" s="6" t="s">
        <v>41</v>
      </c>
      <c r="AR30" s="6" t="s">
        <v>42</v>
      </c>
      <c r="AS30" s="6" t="s">
        <v>43</v>
      </c>
      <c r="AT30" s="6" t="s">
        <v>44</v>
      </c>
      <c r="AU30" s="6" t="s">
        <v>45</v>
      </c>
      <c r="AV30" s="6" t="s">
        <v>46</v>
      </c>
      <c r="AW30" s="6" t="s">
        <v>47</v>
      </c>
      <c r="AX30" s="6" t="s">
        <v>48</v>
      </c>
      <c r="AY30" s="6" t="s">
        <v>49</v>
      </c>
      <c r="AZ30" s="6" t="s">
        <v>50</v>
      </c>
      <c r="BA30" s="6" t="s">
        <v>51</v>
      </c>
      <c r="BB30" s="6" t="s">
        <v>52</v>
      </c>
      <c r="BC30" s="6" t="s">
        <v>53</v>
      </c>
      <c r="BD30" s="6" t="s">
        <v>54</v>
      </c>
      <c r="BE30" s="6" t="s">
        <v>55</v>
      </c>
      <c r="BF30" s="6" t="s">
        <v>56</v>
      </c>
      <c r="BG30" s="6" t="s">
        <v>57</v>
      </c>
      <c r="BH30" s="6" t="s">
        <v>58</v>
      </c>
      <c r="BI30" s="6" t="s">
        <v>59</v>
      </c>
      <c r="BJ30" s="6" t="s">
        <v>60</v>
      </c>
      <c r="BK30" s="6" t="s">
        <v>61</v>
      </c>
      <c r="BL30" s="6" t="s">
        <v>62</v>
      </c>
      <c r="BM30" s="6" t="s">
        <v>63</v>
      </c>
      <c r="BN30" s="6" t="s">
        <v>64</v>
      </c>
      <c r="BO30" s="6" t="s">
        <v>65</v>
      </c>
      <c r="BP30" s="6" t="s">
        <v>66</v>
      </c>
      <c r="BQ30" s="6" t="s">
        <v>67</v>
      </c>
      <c r="BR30" s="6" t="s">
        <v>68</v>
      </c>
      <c r="BS30" s="6" t="s">
        <v>69</v>
      </c>
      <c r="BT30" s="6" t="s">
        <v>70</v>
      </c>
    </row>
    <row r="31" spans="1:72" x14ac:dyDescent="0.3">
      <c r="A31" s="11" t="s">
        <v>86</v>
      </c>
      <c r="B31" s="2" t="s">
        <v>83</v>
      </c>
      <c r="C31" s="2" t="s">
        <v>83</v>
      </c>
      <c r="D31" s="2" t="s">
        <v>83</v>
      </c>
      <c r="E31" s="2" t="s">
        <v>83</v>
      </c>
      <c r="F31" s="2" t="s">
        <v>83</v>
      </c>
      <c r="G31" s="2" t="s">
        <v>83</v>
      </c>
      <c r="H31" s="2" t="s">
        <v>83</v>
      </c>
      <c r="I31" s="2" t="s">
        <v>83</v>
      </c>
      <c r="J31" s="2" t="s">
        <v>83</v>
      </c>
      <c r="K31" s="2" t="s">
        <v>83</v>
      </c>
      <c r="L31" s="2" t="s">
        <v>83</v>
      </c>
      <c r="M31" s="2" t="s">
        <v>83</v>
      </c>
      <c r="N31" s="2" t="s">
        <v>83</v>
      </c>
      <c r="O31" s="2" t="s">
        <v>83</v>
      </c>
      <c r="P31" s="2" t="s">
        <v>83</v>
      </c>
      <c r="Q31" s="2" t="s">
        <v>83</v>
      </c>
      <c r="R31" s="2" t="s">
        <v>83</v>
      </c>
      <c r="S31" s="2" t="s">
        <v>83</v>
      </c>
      <c r="T31" s="2" t="s">
        <v>83</v>
      </c>
      <c r="U31" s="2" t="s">
        <v>83</v>
      </c>
      <c r="V31" s="2" t="s">
        <v>83</v>
      </c>
      <c r="W31" s="2" t="s">
        <v>83</v>
      </c>
      <c r="X31" s="2" t="s">
        <v>83</v>
      </c>
      <c r="Y31" s="2" t="s">
        <v>83</v>
      </c>
      <c r="Z31" s="2" t="s">
        <v>83</v>
      </c>
      <c r="AA31" s="2" t="s">
        <v>83</v>
      </c>
      <c r="AB31" s="2" t="s">
        <v>83</v>
      </c>
      <c r="AC31" s="2" t="s">
        <v>83</v>
      </c>
      <c r="AD31" s="2" t="s">
        <v>83</v>
      </c>
      <c r="AE31" s="2" t="s">
        <v>83</v>
      </c>
      <c r="AF31" s="2" t="s">
        <v>83</v>
      </c>
      <c r="AG31" s="2" t="s">
        <v>83</v>
      </c>
      <c r="AH31" s="2" t="s">
        <v>83</v>
      </c>
      <c r="AI31" s="2" t="s">
        <v>83</v>
      </c>
      <c r="AJ31" s="2" t="s">
        <v>83</v>
      </c>
      <c r="AK31" s="2" t="s">
        <v>83</v>
      </c>
      <c r="AL31" s="2" t="s">
        <v>83</v>
      </c>
      <c r="AM31" s="2" t="s">
        <v>83</v>
      </c>
      <c r="AN31" s="2" t="s">
        <v>83</v>
      </c>
      <c r="AO31" s="2" t="s">
        <v>83</v>
      </c>
      <c r="AP31" s="2" t="s">
        <v>83</v>
      </c>
      <c r="AQ31" s="2" t="s">
        <v>83</v>
      </c>
      <c r="AR31" s="2" t="s">
        <v>83</v>
      </c>
      <c r="AS31" s="2" t="s">
        <v>83</v>
      </c>
      <c r="AT31" s="2" t="s">
        <v>83</v>
      </c>
      <c r="AU31" s="2" t="s">
        <v>83</v>
      </c>
      <c r="AV31" s="2" t="s">
        <v>83</v>
      </c>
      <c r="AW31" s="2" t="s">
        <v>83</v>
      </c>
      <c r="AX31" s="2" t="s">
        <v>83</v>
      </c>
      <c r="AY31" s="2" t="s">
        <v>83</v>
      </c>
      <c r="AZ31" s="2" t="s">
        <v>83</v>
      </c>
      <c r="BA31" s="2" t="s">
        <v>83</v>
      </c>
      <c r="BB31" s="2" t="s">
        <v>83</v>
      </c>
      <c r="BC31" s="2" t="s">
        <v>83</v>
      </c>
      <c r="BD31" s="2" t="s">
        <v>83</v>
      </c>
      <c r="BE31" s="2" t="s">
        <v>83</v>
      </c>
      <c r="BF31" s="2" t="s">
        <v>83</v>
      </c>
      <c r="BG31" s="2" t="s">
        <v>83</v>
      </c>
      <c r="BH31" s="2" t="s">
        <v>83</v>
      </c>
      <c r="BI31" s="2" t="s">
        <v>83</v>
      </c>
      <c r="BJ31" s="2" t="s">
        <v>83</v>
      </c>
      <c r="BK31" s="2" t="s">
        <v>83</v>
      </c>
      <c r="BL31" s="2" t="s">
        <v>83</v>
      </c>
      <c r="BM31" s="2" t="s">
        <v>83</v>
      </c>
      <c r="BN31" s="2" t="s">
        <v>83</v>
      </c>
      <c r="BO31" s="2" t="s">
        <v>83</v>
      </c>
      <c r="BP31" s="2" t="s">
        <v>83</v>
      </c>
      <c r="BQ31" s="2" t="s">
        <v>83</v>
      </c>
      <c r="BR31" s="2" t="s">
        <v>83</v>
      </c>
      <c r="BS31" s="2" t="s">
        <v>83</v>
      </c>
      <c r="BT31" s="2" t="s">
        <v>83</v>
      </c>
    </row>
    <row r="32" spans="1:72" x14ac:dyDescent="0.3">
      <c r="A32" s="9">
        <v>0</v>
      </c>
      <c r="B32" s="2">
        <f>'Leachate chemistry'!$B$33*'Leachate chemistry'!C33*0.000001</f>
        <v>6.9999999999999997E-7</v>
      </c>
      <c r="C32" s="2">
        <f>'Leachate chemistry'!$B$33*'Leachate chemistry'!D33*0.000001</f>
        <v>4.75E-4</v>
      </c>
      <c r="D32" s="2">
        <f>'Leachate chemistry'!$B$33*'Leachate chemistry'!E33*0.000001</f>
        <v>7.25E-5</v>
      </c>
      <c r="E32" s="2">
        <f>'Leachate chemistry'!$B$33*'Leachate chemistry'!F33*0.000001</f>
        <v>1.0999999999999999E-4</v>
      </c>
      <c r="F32" s="2">
        <f>'Leachate chemistry'!$B$33*'Leachate chemistry'!G33*0.000001</f>
        <v>3.2499999999999999E-3</v>
      </c>
      <c r="G32" s="2">
        <f>'Leachate chemistry'!$B$33*'Leachate chemistry'!H33*0.000001</f>
        <v>3.2499999999999999E-4</v>
      </c>
      <c r="H32" s="2">
        <f>'Leachate chemistry'!$B$33*'Leachate chemistry'!I33*0.000001</f>
        <v>3.0000000000000001E-6</v>
      </c>
      <c r="I32" s="2">
        <f>'Leachate chemistry'!$B$33*'Leachate chemistry'!J33*0.000001</f>
        <v>1.0999999999999999E-7</v>
      </c>
      <c r="J32" s="2" t="e">
        <f>'Leachate chemistry'!$B$33*'Leachate chemistry'!K33*0.000001</f>
        <v>#VALUE!</v>
      </c>
      <c r="K32" s="2">
        <f>'Leachate chemistry'!$B$33*'Leachate chemistry'!L33*0.000001</f>
        <v>0.82499999999999996</v>
      </c>
      <c r="L32" s="2">
        <f>'Leachate chemistry'!$B$33*'Leachate chemistry'!M33*0.000001</f>
        <v>1.4499999999999999E-6</v>
      </c>
      <c r="M32" s="2">
        <f>'Leachate chemistry'!$B$33*'Leachate chemistry'!N33*0.000001</f>
        <v>6.2499999999999995E-7</v>
      </c>
      <c r="N32" s="2">
        <f>'Leachate chemistry'!$B$33*'Leachate chemistry'!O33*0.000001</f>
        <v>9.7499999999999998E-5</v>
      </c>
      <c r="O32" s="2" t="e">
        <f>'Leachate chemistry'!$B$33*'Leachate chemistry'!P33*0.000001</f>
        <v>#VALUE!</v>
      </c>
      <c r="P32" s="2">
        <f>'Leachate chemistry'!$B$33*'Leachate chemistry'!Q33*0.000001</f>
        <v>3.2499999999999997E-5</v>
      </c>
      <c r="Q32" s="2">
        <f>'Leachate chemistry'!$B$33*'Leachate chemistry'!R33*0.000001</f>
        <v>1.325E-5</v>
      </c>
      <c r="R32" s="2">
        <f>'Leachate chemistry'!$B$33*'Leachate chemistry'!S33*0.000001</f>
        <v>2.1249999999999998E-7</v>
      </c>
      <c r="S32" s="2">
        <f>'Leachate chemistry'!$B$33*'Leachate chemistry'!T33*0.000001</f>
        <v>1.0749999999999999E-7</v>
      </c>
      <c r="T32" s="2">
        <f>'Leachate chemistry'!$B$33*'Leachate chemistry'!U33*0.000001</f>
        <v>1.8999999999999998E-7</v>
      </c>
      <c r="U32" s="2">
        <f>'Leachate chemistry'!$B$33*'Leachate chemistry'!V33*0.000001</f>
        <v>5.7499999999999999E-4</v>
      </c>
      <c r="V32" s="2">
        <f>'Leachate chemistry'!$B$33*'Leachate chemistry'!W33*0.000001</f>
        <v>2.475E-6</v>
      </c>
      <c r="W32" s="2">
        <f>'Leachate chemistry'!$B$33*'Leachate chemistry'!X33*0.000001</f>
        <v>4.9999999999999998E-7</v>
      </c>
      <c r="X32" s="2" t="e">
        <f>'Leachate chemistry'!$B$33*'Leachate chemistry'!Y33*0.000001</f>
        <v>#VALUE!</v>
      </c>
      <c r="Y32" s="2">
        <f>'Leachate chemistry'!$B$33*'Leachate chemistry'!Z33*0.000001</f>
        <v>7.2499999999999994E-8</v>
      </c>
      <c r="Z32" s="2">
        <f>'Leachate chemistry'!$B$33*'Leachate chemistry'!AA33*0.000001</f>
        <v>1.375E-6</v>
      </c>
      <c r="AA32" s="2">
        <f>'Leachate chemistry'!$B$33*'Leachate chemistry'!AB33*0.000001</f>
        <v>4.7499999999999995E-8</v>
      </c>
      <c r="AB32" s="2">
        <f>'Leachate chemistry'!$B$33*'Leachate chemistry'!AC33*0.000001</f>
        <v>6.7500000000000001E-5</v>
      </c>
      <c r="AC32" s="2">
        <f>'Leachate chemistry'!$B$33*'Leachate chemistry'!AD33*0.000001</f>
        <v>4.2500000000000003E-8</v>
      </c>
      <c r="AD32" s="2">
        <f>'Leachate chemistry'!$B$33*'Leachate chemistry'!AE33*0.000001</f>
        <v>0.44999999999999996</v>
      </c>
      <c r="AE32" s="2">
        <f>'Leachate chemistry'!$B$33*'Leachate chemistry'!AF33*0.000001</f>
        <v>4.7499999999999995E-7</v>
      </c>
      <c r="AF32" s="2">
        <f>'Leachate chemistry'!$B$33*'Leachate chemistry'!AG33*0.000001</f>
        <v>7.25E-5</v>
      </c>
      <c r="AG32" s="2">
        <f>'Leachate chemistry'!$B$33*'Leachate chemistry'!AH33*0.000001</f>
        <v>4.5000000000000006E-8</v>
      </c>
      <c r="AH32" s="2">
        <f>'Leachate chemistry'!$B$33*'Leachate chemistry'!AI33*0.000001</f>
        <v>0.375</v>
      </c>
      <c r="AI32" s="2">
        <f>'Leachate chemistry'!$B$33*'Leachate chemistry'!AJ33*0.000001</f>
        <v>6.7499999999999999E-3</v>
      </c>
      <c r="AJ32" s="2">
        <f>'Leachate chemistry'!$B$33*'Leachate chemistry'!AK33*0.000001</f>
        <v>1.575E-5</v>
      </c>
      <c r="AK32" s="2">
        <f>'Leachate chemistry'!$B$33*'Leachate chemistry'!AL33*0.000001</f>
        <v>0.21</v>
      </c>
      <c r="AL32" s="2">
        <f>'Leachate chemistry'!$B$33*'Leachate chemistry'!AM33*0.000001</f>
        <v>5.7499999999999999E-8</v>
      </c>
      <c r="AM32" s="2">
        <f>'Leachate chemistry'!$B$33*'Leachate chemistry'!AN33*0.000001</f>
        <v>2.1499999999999998E-7</v>
      </c>
      <c r="AN32" s="2">
        <f>'Leachate chemistry'!$B$33*'Leachate chemistry'!AO33*0.000001</f>
        <v>2.05E-5</v>
      </c>
      <c r="AO32" s="2">
        <f>'Leachate chemistry'!$B$33*'Leachate chemistry'!AP33*0.000001</f>
        <v>0</v>
      </c>
      <c r="AP32" s="2">
        <f>'Leachate chemistry'!$B$33*'Leachate chemistry'!AQ33*0.000001</f>
        <v>4.75E-4</v>
      </c>
      <c r="AQ32" s="2">
        <f>'Leachate chemistry'!$B$33*'Leachate chemistry'!AR33*0.000001</f>
        <v>1.8249999999999999E-6</v>
      </c>
      <c r="AR32" s="2">
        <f>'Leachate chemistry'!$B$33*'Leachate chemistry'!AS33*0.000001</f>
        <v>2.7500000000000001E-7</v>
      </c>
      <c r="AS32" s="2">
        <f>'Leachate chemistry'!$B$33*'Leachate chemistry'!AT33*0.000001</f>
        <v>5.4999999999999996E-8</v>
      </c>
      <c r="AT32" s="2">
        <f>'Leachate chemistry'!$B$33*'Leachate chemistry'!AU33*0.000001</f>
        <v>3.2500000000000001E-7</v>
      </c>
      <c r="AU32" s="2">
        <f>'Leachate chemistry'!$B$33*'Leachate chemistry'!AV33*0.000001</f>
        <v>5.2499999999999997E-4</v>
      </c>
      <c r="AV32" s="2">
        <f>'Leachate chemistry'!$B$33*'Leachate chemistry'!AW33*0.000001</f>
        <v>2.4000000000000003E-7</v>
      </c>
      <c r="AW32" s="2">
        <f>'Leachate chemistry'!$B$33*'Leachate chemistry'!AX33*0.000001</f>
        <v>1.4750000000000002E-7</v>
      </c>
      <c r="AX32" s="2">
        <f>'Leachate chemistry'!$B$33*'Leachate chemistry'!AY33*0.000001</f>
        <v>0</v>
      </c>
      <c r="AY32" s="2">
        <f>'Leachate chemistry'!$B$33*'Leachate chemistry'!AZ33*0.000001</f>
        <v>1.4749999999999999</v>
      </c>
      <c r="AZ32" s="2">
        <f>'Leachate chemistry'!$B$33*'Leachate chemistry'!BA33*0.000001</f>
        <v>2.9999999999999997E-4</v>
      </c>
      <c r="BA32" s="2">
        <f>'Leachate chemistry'!$B$33*'Leachate chemistry'!BB33*0.000001</f>
        <v>5.2499999999999995E-7</v>
      </c>
      <c r="BB32" s="2">
        <f>'Leachate chemistry'!$B$33*'Leachate chemistry'!BC33*0.000001</f>
        <v>4.9999999999999996E-5</v>
      </c>
      <c r="BC32" s="2">
        <f>'Leachate chemistry'!$B$33*'Leachate chemistry'!BD33*0.000001</f>
        <v>1</v>
      </c>
      <c r="BD32" s="2">
        <f>'Leachate chemistry'!$B$33*'Leachate chemistry'!BE33*0.000001</f>
        <v>0</v>
      </c>
      <c r="BE32" s="2">
        <f>'Leachate chemistry'!$B$33*'Leachate chemistry'!BF33*0.000001</f>
        <v>3.2499999999999997E-5</v>
      </c>
      <c r="BF32" s="2">
        <f>'Leachate chemistry'!$B$33*'Leachate chemistry'!BG33*0.000001</f>
        <v>3.4999999999999996E-3</v>
      </c>
      <c r="BG32" s="2">
        <f>'Leachate chemistry'!$B$33*'Leachate chemistry'!BH33*0.000001</f>
        <v>3.2499999999999993E-8</v>
      </c>
      <c r="BH32" s="2">
        <f>'Leachate chemistry'!$B$33*'Leachate chemistry'!BI33*0.000001</f>
        <v>0</v>
      </c>
      <c r="BI32" s="2">
        <f>'Leachate chemistry'!$B$33*'Leachate chemistry'!BJ33*0.000001</f>
        <v>1.325E-4</v>
      </c>
      <c r="BJ32" s="2">
        <f>'Leachate chemistry'!$B$33*'Leachate chemistry'!BK33*0.000001</f>
        <v>1.6750000000000001E-7</v>
      </c>
      <c r="BK32" s="2">
        <f>'Leachate chemistry'!$B$33*'Leachate chemistry'!BL33*0.000001</f>
        <v>4.5000000000000001E-6</v>
      </c>
      <c r="BL32" s="2">
        <f>'Leachate chemistry'!$B$33*'Leachate chemistry'!BM33*0.000001</f>
        <v>2.9999999999999997E-5</v>
      </c>
      <c r="BM32" s="2">
        <f>'Leachate chemistry'!$B$33*'Leachate chemistry'!BN33*0.000001</f>
        <v>1.9499999999999999E-7</v>
      </c>
      <c r="BN32" s="2">
        <f>'Leachate chemistry'!$B$33*'Leachate chemistry'!BO33*0.000001</f>
        <v>1.6499999999999999E-6</v>
      </c>
      <c r="BO32" s="2">
        <f>'Leachate chemistry'!$B$33*'Leachate chemistry'!BP33*0.000001</f>
        <v>3.9999999999999996E-5</v>
      </c>
      <c r="BP32" s="2" t="e">
        <f>'Leachate chemistry'!$B$33*'Leachate chemistry'!BQ33*0.000001</f>
        <v>#VALUE!</v>
      </c>
      <c r="BQ32" s="2">
        <f>'Leachate chemistry'!$B$33*'Leachate chemistry'!BR33*0.000001</f>
        <v>1.1000000000000001E-6</v>
      </c>
      <c r="BR32" s="2">
        <f>'Leachate chemistry'!$B$33*'Leachate chemistry'!BS33*0.000001</f>
        <v>1.15E-7</v>
      </c>
      <c r="BS32" s="2">
        <f>'Leachate chemistry'!$B$33*'Leachate chemistry'!BT33*0.000001</f>
        <v>3.9999999999999996E-4</v>
      </c>
      <c r="BT32" s="2">
        <f>'Leachate chemistry'!$B$33*'Leachate chemistry'!BU33*0.000001</f>
        <v>6.2499999999999995E-7</v>
      </c>
    </row>
    <row r="33" spans="1:72" x14ac:dyDescent="0.3">
      <c r="A33" s="9">
        <v>1</v>
      </c>
      <c r="B33" s="2">
        <f>'Leachate chemistry'!$B$34*'Leachate chemistry'!C34*0.000001</f>
        <v>3.2499999999999998E-6</v>
      </c>
      <c r="C33" s="2">
        <f>'Leachate chemistry'!$B$34*'Leachate chemistry'!D34*0.000001</f>
        <v>5.2499999999999995E-3</v>
      </c>
      <c r="D33" s="2">
        <f>'Leachate chemistry'!$B$34*'Leachate chemistry'!E34*0.000001</f>
        <v>7.4999999999999993E-5</v>
      </c>
      <c r="E33" s="2">
        <f>'Leachate chemistry'!$B$34*'Leachate chemistry'!F34*0.000001</f>
        <v>1.2499999999999999E-6</v>
      </c>
      <c r="F33" s="2">
        <f>'Leachate chemistry'!$B$34*'Leachate chemistry'!G34*0.000001</f>
        <v>8.7499999999999991E-4</v>
      </c>
      <c r="G33" s="2">
        <f>'Leachate chemistry'!$B$34*'Leachate chemistry'!H34*0.000001</f>
        <v>1.8249999999999999E-4</v>
      </c>
      <c r="H33" s="2">
        <f>'Leachate chemistry'!$B$34*'Leachate chemistry'!I34*0.000001</f>
        <v>7.4999999999999993E-6</v>
      </c>
      <c r="I33" s="2">
        <f>'Leachate chemistry'!$B$34*'Leachate chemistry'!J34*0.000001</f>
        <v>2.4999999999999999E-7</v>
      </c>
      <c r="J33" s="2">
        <f>'Leachate chemistry'!$B$34*'Leachate chemistry'!K34*0.000001</f>
        <v>7.5000000000000002E-4</v>
      </c>
      <c r="K33" s="2">
        <f>'Leachate chemistry'!$B$34*'Leachate chemistry'!L34*0.000001</f>
        <v>0.42499999999999999</v>
      </c>
      <c r="L33" s="2">
        <f>'Leachate chemistry'!$B$34*'Leachate chemistry'!M34*0.000001</f>
        <v>1.8999999999999998E-6</v>
      </c>
      <c r="M33" s="2">
        <f>'Leachate chemistry'!$B$34*'Leachate chemistry'!N34*0.000001</f>
        <v>2.3249999999999998E-6</v>
      </c>
      <c r="N33" s="2">
        <f>'Leachate chemistry'!$B$34*'Leachate chemistry'!O34*0.000001</f>
        <v>1.075E-4</v>
      </c>
      <c r="O33" s="2">
        <f>'Leachate chemistry'!$B$34*'Leachate chemistry'!P34*0.000001</f>
        <v>0</v>
      </c>
      <c r="P33" s="2">
        <f>'Leachate chemistry'!$B$34*'Leachate chemistry'!Q34*0.000001</f>
        <v>1.2999999999999999E-5</v>
      </c>
      <c r="Q33" s="2">
        <f>'Leachate chemistry'!$B$34*'Leachate chemistry'!R34*0.000001</f>
        <v>3.2499999999999997E-5</v>
      </c>
      <c r="R33" s="2">
        <f>'Leachate chemistry'!$B$34*'Leachate chemistry'!S34*0.000001</f>
        <v>1.0999999999999999E-7</v>
      </c>
      <c r="S33" s="2">
        <f>'Leachate chemistry'!$B$34*'Leachate chemistry'!T34*0.000001</f>
        <v>2.7499999999999998E-8</v>
      </c>
      <c r="T33" s="2">
        <f>'Leachate chemistry'!$B$34*'Leachate chemistry'!U34*0.000001</f>
        <v>3.7499999999999998E-8</v>
      </c>
      <c r="U33" s="2">
        <f>'Leachate chemistry'!$B$34*'Leachate chemistry'!V34*0.000001</f>
        <v>3.2499999999999999E-4</v>
      </c>
      <c r="V33" s="2">
        <f>'Leachate chemistry'!$B$34*'Leachate chemistry'!W34*0.000001</f>
        <v>0</v>
      </c>
      <c r="W33" s="2">
        <f>'Leachate chemistry'!$B$34*'Leachate chemistry'!X34*0.000001</f>
        <v>0</v>
      </c>
      <c r="X33" s="2">
        <f>'Leachate chemistry'!$B$34*'Leachate chemistry'!Y34*0.000001</f>
        <v>0</v>
      </c>
      <c r="Y33" s="2">
        <f>'Leachate chemistry'!$B$34*'Leachate chemistry'!Z34*0.000001</f>
        <v>0</v>
      </c>
      <c r="Z33" s="2">
        <f>'Leachate chemistry'!$B$34*'Leachate chemistry'!AA34*0.000001</f>
        <v>1.7750000000000002E-6</v>
      </c>
      <c r="AA33" s="2">
        <f>'Leachate chemistry'!$B$34*'Leachate chemistry'!AB34*0.000001</f>
        <v>1.9250000000000001E-10</v>
      </c>
      <c r="AB33" s="2">
        <f>'Leachate chemistry'!$B$34*'Leachate chemistry'!AC34*0.000001</f>
        <v>4.75E-4</v>
      </c>
      <c r="AC33" s="2">
        <f>'Leachate chemistry'!$B$34*'Leachate chemistry'!AD34*0.000001</f>
        <v>0</v>
      </c>
      <c r="AD33" s="2">
        <f>'Leachate chemistry'!$B$34*'Leachate chemistry'!AE34*0.000001</f>
        <v>0.19</v>
      </c>
      <c r="AE33" s="2">
        <f>'Leachate chemistry'!$B$34*'Leachate chemistry'!AF34*0.000001</f>
        <v>1.525E-6</v>
      </c>
      <c r="AF33" s="2">
        <f>'Leachate chemistry'!$B$34*'Leachate chemistry'!AG34*0.000001</f>
        <v>8.9999999999999992E-5</v>
      </c>
      <c r="AG33" s="2">
        <f>'Leachate chemistry'!$B$34*'Leachate chemistry'!AH34*0.000001</f>
        <v>1.6E-7</v>
      </c>
      <c r="AH33" s="2">
        <f>'Leachate chemistry'!$B$34*'Leachate chemistry'!AI34*0.000001</f>
        <v>0.17499999999999999</v>
      </c>
      <c r="AI33" s="2">
        <f>'Leachate chemistry'!$B$34*'Leachate chemistry'!AJ34*0.000001</f>
        <v>4.2499999999999994E-3</v>
      </c>
      <c r="AJ33" s="2">
        <f>'Leachate chemistry'!$B$34*'Leachate chemistry'!AK34*0.000001</f>
        <v>5.2499999999999995E-7</v>
      </c>
      <c r="AK33" s="2">
        <f>'Leachate chemistry'!$B$34*'Leachate chemistry'!AL34*0.000001</f>
        <v>6.9999999999999993E-2</v>
      </c>
      <c r="AL33" s="2">
        <f>'Leachate chemistry'!$B$34*'Leachate chemistry'!AM34*0.000001</f>
        <v>0</v>
      </c>
      <c r="AM33" s="2">
        <f>'Leachate chemistry'!$B$34*'Leachate chemistry'!AN34*0.000001</f>
        <v>1.55E-6</v>
      </c>
      <c r="AN33" s="2">
        <f>'Leachate chemistry'!$B$34*'Leachate chemistry'!AO34*0.000001</f>
        <v>7.75E-5</v>
      </c>
      <c r="AO33" s="2">
        <f>'Leachate chemistry'!$B$34*'Leachate chemistry'!AP34*0.000001</f>
        <v>0</v>
      </c>
      <c r="AP33" s="2">
        <f>'Leachate chemistry'!$B$34*'Leachate chemistry'!AQ34*0.000001</f>
        <v>8.4999999999999995E-4</v>
      </c>
      <c r="AQ33" s="2">
        <f>'Leachate chemistry'!$B$34*'Leachate chemistry'!AR34*0.000001</f>
        <v>6.7499999999999997E-6</v>
      </c>
      <c r="AR33" s="2">
        <f>'Leachate chemistry'!$B$34*'Leachate chemistry'!AS34*0.000001</f>
        <v>4.7499999999999995E-8</v>
      </c>
      <c r="AS33" s="2">
        <f>'Leachate chemistry'!$B$34*'Leachate chemistry'!AT34*0.000001</f>
        <v>4.7499999999999995E-7</v>
      </c>
      <c r="AT33" s="2">
        <f>'Leachate chemistry'!$B$34*'Leachate chemistry'!AU34*0.000001</f>
        <v>5.7499999999999989E-7</v>
      </c>
      <c r="AU33" s="2">
        <f>'Leachate chemistry'!$B$34*'Leachate chemistry'!AV34*0.000001</f>
        <v>2.5000000000000001E-4</v>
      </c>
      <c r="AV33" s="2">
        <f>'Leachate chemistry'!$B$34*'Leachate chemistry'!AW34*0.000001</f>
        <v>6.2499999999999997E-8</v>
      </c>
      <c r="AW33" s="2">
        <f>'Leachate chemistry'!$B$34*'Leachate chemistry'!AX34*0.000001</f>
        <v>5.2499999999999997E-6</v>
      </c>
      <c r="AX33" s="2">
        <f>'Leachate chemistry'!$B$34*'Leachate chemistry'!AY34*0.000001</f>
        <v>5.7499999999999989E-7</v>
      </c>
      <c r="AY33" s="2">
        <f>'Leachate chemistry'!$B$34*'Leachate chemistry'!AZ34*0.000001</f>
        <v>0.82499999999999996</v>
      </c>
      <c r="AZ33" s="2">
        <f>'Leachate chemistry'!$B$34*'Leachate chemistry'!BA34*0.000001</f>
        <v>8.9999999999999992E-5</v>
      </c>
      <c r="BA33" s="2">
        <f>'Leachate chemistry'!$B$34*'Leachate chemistry'!BB34*0.000001</f>
        <v>1.0499999999999999E-6</v>
      </c>
      <c r="BB33" s="2">
        <f>'Leachate chemistry'!$B$34*'Leachate chemistry'!BC34*0.000001</f>
        <v>8.7499999999999992E-6</v>
      </c>
      <c r="BC33" s="2">
        <f>'Leachate chemistry'!$B$34*'Leachate chemistry'!BD34*0.000001</f>
        <v>0.72499999999999998</v>
      </c>
      <c r="BD33" s="2">
        <f>'Leachate chemistry'!$B$34*'Leachate chemistry'!BE34*0.000001</f>
        <v>3.4999999999999998E-7</v>
      </c>
      <c r="BE33" s="2">
        <f>'Leachate chemistry'!$B$34*'Leachate chemistry'!BF34*0.000001</f>
        <v>6.9999999999999999E-6</v>
      </c>
      <c r="BF33" s="2">
        <f>'Leachate chemistry'!$B$34*'Leachate chemistry'!BG34*0.000001</f>
        <v>1.8E-3</v>
      </c>
      <c r="BG33" s="2">
        <f>'Leachate chemistry'!$B$34*'Leachate chemistry'!BH34*0.000001</f>
        <v>6.2499999999999995E-7</v>
      </c>
      <c r="BH33" s="2">
        <f>'Leachate chemistry'!$B$34*'Leachate chemistry'!BI34*0.000001</f>
        <v>2.7500000000000001E-7</v>
      </c>
      <c r="BI33" s="2">
        <f>'Leachate chemistry'!$B$34*'Leachate chemistry'!BJ34*0.000001</f>
        <v>1.75E-4</v>
      </c>
      <c r="BJ33" s="2">
        <f>'Leachate chemistry'!$B$34*'Leachate chemistry'!BK34*0.000001</f>
        <v>1.4750000000000002E-7</v>
      </c>
      <c r="BK33" s="2">
        <f>'Leachate chemistry'!$B$34*'Leachate chemistry'!BL34*0.000001</f>
        <v>4.0000000000000001E-8</v>
      </c>
      <c r="BL33" s="2">
        <f>'Leachate chemistry'!$B$34*'Leachate chemistry'!BM34*0.000001</f>
        <v>1.5500000000000001E-5</v>
      </c>
      <c r="BM33" s="2">
        <f>'Leachate chemistry'!$B$34*'Leachate chemistry'!BN34*0.000001</f>
        <v>9.0000000000000012E-8</v>
      </c>
      <c r="BN33" s="2">
        <f>'Leachate chemistry'!$B$34*'Leachate chemistry'!BO34*0.000001</f>
        <v>8.4999999999999999E-6</v>
      </c>
      <c r="BO33" s="2">
        <f>'Leachate chemistry'!$B$34*'Leachate chemistry'!BP34*0.000001</f>
        <v>1.275E-5</v>
      </c>
      <c r="BP33" s="2">
        <f>'Leachate chemistry'!$B$34*'Leachate chemistry'!BQ34*0.000001</f>
        <v>1.3E-6</v>
      </c>
      <c r="BQ33" s="2">
        <f>'Leachate chemistry'!$B$34*'Leachate chemistry'!BR34*0.000001</f>
        <v>2.0249999999999997E-6</v>
      </c>
      <c r="BR33" s="2">
        <f>'Leachate chemistry'!$B$34*'Leachate chemistry'!BS34*0.000001</f>
        <v>1.15E-7</v>
      </c>
      <c r="BS33" s="2">
        <f>'Leachate chemistry'!$B$34*'Leachate chemistry'!BT34*0.000001</f>
        <v>6.9999999999999994E-5</v>
      </c>
      <c r="BT33" s="2">
        <f>'Leachate chemistry'!$B$34*'Leachate chemistry'!BU34*0.000001</f>
        <v>3.2500000000000001E-7</v>
      </c>
    </row>
    <row r="34" spans="1:72" x14ac:dyDescent="0.3">
      <c r="A34" s="9">
        <v>2</v>
      </c>
      <c r="B34" s="2">
        <f>'Leachate chemistry'!$B$35*'Leachate chemistry'!C35*0.000001</f>
        <v>2.1250000000000002E-8</v>
      </c>
      <c r="C34" s="2">
        <f>'Leachate chemistry'!$B$35*'Leachate chemistry'!D35*0.000001</f>
        <v>6.7499999999999993E-4</v>
      </c>
      <c r="D34" s="2">
        <f>'Leachate chemistry'!$B$35*'Leachate chemistry'!E35*0.000001</f>
        <v>7.9999999999999993E-5</v>
      </c>
      <c r="E34" s="2">
        <f>'Leachate chemistry'!$B$35*'Leachate chemistry'!F35*0.000001</f>
        <v>4.7499999999999995E-7</v>
      </c>
      <c r="F34" s="2">
        <f>'Leachate chemistry'!$B$35*'Leachate chemistry'!G35*0.000001</f>
        <v>8.9999999999999998E-4</v>
      </c>
      <c r="G34" s="2">
        <f>'Leachate chemistry'!$B$35*'Leachate chemistry'!H35*0.000001</f>
        <v>2.3249999999999999E-4</v>
      </c>
      <c r="H34" s="2">
        <f>'Leachate chemistry'!$B$35*'Leachate chemistry'!I35*0.000001</f>
        <v>3.7499999999999997E-6</v>
      </c>
      <c r="I34" s="2">
        <f>'Leachate chemistry'!$B$35*'Leachate chemistry'!J35*0.000001</f>
        <v>7.2499999999999994E-8</v>
      </c>
      <c r="J34" s="2">
        <f>'Leachate chemistry'!$B$35*'Leachate chemistry'!K35*0.000001</f>
        <v>2.7499999999999998E-5</v>
      </c>
      <c r="K34" s="2">
        <f>'Leachate chemistry'!$B$35*'Leachate chemistry'!L35*0.000001</f>
        <v>0.3</v>
      </c>
      <c r="L34" s="2">
        <f>'Leachate chemistry'!$B$35*'Leachate chemistry'!M35*0.000001</f>
        <v>6.0000000000000002E-6</v>
      </c>
      <c r="M34" s="2">
        <f>'Leachate chemistry'!$B$35*'Leachate chemistry'!N35*0.000001</f>
        <v>2.7500000000000001E-7</v>
      </c>
      <c r="N34" s="2">
        <f>'Leachate chemistry'!$B$35*'Leachate chemistry'!O35*0.000001</f>
        <v>1.1999999999999999E-4</v>
      </c>
      <c r="O34" s="2">
        <f>'Leachate chemistry'!$B$35*'Leachate chemistry'!P35*0.000001</f>
        <v>0</v>
      </c>
      <c r="P34" s="2">
        <f>'Leachate chemistry'!$B$35*'Leachate chemistry'!Q35*0.000001</f>
        <v>9.4999999999999988E-6</v>
      </c>
      <c r="Q34" s="2">
        <f>'Leachate chemistry'!$B$35*'Leachate chemistry'!R35*0.000001</f>
        <v>6.4999999999999994E-5</v>
      </c>
      <c r="R34" s="2">
        <f>'Leachate chemistry'!$B$35*'Leachate chemistry'!S35*0.000001</f>
        <v>8.7499999999999996E-8</v>
      </c>
      <c r="S34" s="2">
        <f>'Leachate chemistry'!$B$35*'Leachate chemistry'!T35*0.000001</f>
        <v>6.2499999999999995E-7</v>
      </c>
      <c r="T34" s="2">
        <f>'Leachate chemistry'!$B$35*'Leachate chemistry'!U35*0.000001</f>
        <v>7.9999999999999996E-7</v>
      </c>
      <c r="U34" s="2">
        <f>'Leachate chemistry'!$B$35*'Leachate chemistry'!V35*0.000001</f>
        <v>1.0999999999999998E-3</v>
      </c>
      <c r="V34" s="2">
        <f>'Leachate chemistry'!$B$35*'Leachate chemistry'!W35*0.000001</f>
        <v>0</v>
      </c>
      <c r="W34" s="2">
        <f>'Leachate chemistry'!$B$35*'Leachate chemistry'!X35*0.000001</f>
        <v>1.1000000000000001E-6</v>
      </c>
      <c r="X34" s="2">
        <f>'Leachate chemistry'!$B$35*'Leachate chemistry'!Y35*0.000001</f>
        <v>0</v>
      </c>
      <c r="Y34" s="2">
        <f>'Leachate chemistry'!$B$35*'Leachate chemistry'!Z35*0.000001</f>
        <v>0</v>
      </c>
      <c r="Z34" s="2">
        <f>'Leachate chemistry'!$B$35*'Leachate chemistry'!AA35*0.000001</f>
        <v>9.9999999999999995E-7</v>
      </c>
      <c r="AA34" s="2">
        <f>'Leachate chemistry'!$B$35*'Leachate chemistry'!AB35*0.000001</f>
        <v>6.9999999999999992E-8</v>
      </c>
      <c r="AB34" s="2">
        <f>'Leachate chemistry'!$B$35*'Leachate chemistry'!AC35*0.000001</f>
        <v>5.9999999999999995E-4</v>
      </c>
      <c r="AC34" s="2">
        <f>'Leachate chemistry'!$B$35*'Leachate chemistry'!AD35*0.000001</f>
        <v>6.4999999999999986E-8</v>
      </c>
      <c r="AD34" s="2">
        <f>'Leachate chemistry'!$B$35*'Leachate chemistry'!AE35*0.000001</f>
        <v>0.1525</v>
      </c>
      <c r="AE34" s="2">
        <f>'Leachate chemistry'!$B$35*'Leachate chemistry'!AF35*0.000001</f>
        <v>3.9999999999999998E-7</v>
      </c>
      <c r="AF34" s="2">
        <f>'Leachate chemistry'!$B$35*'Leachate chemistry'!AG35*0.000001</f>
        <v>7.25E-5</v>
      </c>
      <c r="AG34" s="2">
        <f>'Leachate chemistry'!$B$35*'Leachate chemistry'!AH35*0.000001</f>
        <v>5.4999999999999996E-8</v>
      </c>
      <c r="AH34" s="2">
        <f>'Leachate chemistry'!$B$35*'Leachate chemistry'!AI35*0.000001</f>
        <v>0.12</v>
      </c>
      <c r="AI34" s="2">
        <f>'Leachate chemistry'!$B$35*'Leachate chemistry'!AJ35*0.000001</f>
        <v>4.0000000000000001E-3</v>
      </c>
      <c r="AJ34" s="2">
        <f>'Leachate chemistry'!$B$35*'Leachate chemistry'!AK35*0.000001</f>
        <v>2.1500000000000001E-8</v>
      </c>
      <c r="AK34" s="2">
        <f>'Leachate chemistry'!$B$35*'Leachate chemistry'!AL35*0.000001</f>
        <v>2.75E-2</v>
      </c>
      <c r="AL34" s="2">
        <f>'Leachate chemistry'!$B$35*'Leachate chemistry'!AM35*0.000001</f>
        <v>0</v>
      </c>
      <c r="AM34" s="2">
        <f>'Leachate chemistry'!$B$35*'Leachate chemistry'!AN35*0.000001</f>
        <v>5.2499999999999995E-7</v>
      </c>
      <c r="AN34" s="2">
        <f>'Leachate chemistry'!$B$35*'Leachate chemistry'!AO35*0.000001</f>
        <v>4.9999999999999996E-5</v>
      </c>
      <c r="AO34" s="2">
        <f>'Leachate chemistry'!$B$35*'Leachate chemistry'!AP35*0.000001</f>
        <v>1.6E-7</v>
      </c>
      <c r="AP34" s="2">
        <f>'Leachate chemistry'!$B$35*'Leachate chemistry'!AQ35*0.000001</f>
        <v>1.4749999999999998E-4</v>
      </c>
      <c r="AQ34" s="2">
        <f>'Leachate chemistry'!$B$35*'Leachate chemistry'!AR35*0.000001</f>
        <v>5.75E-6</v>
      </c>
      <c r="AR34" s="2">
        <f>'Leachate chemistry'!$B$35*'Leachate chemistry'!AS35*0.000001</f>
        <v>1.1699999999999998E-6</v>
      </c>
      <c r="AS34" s="2">
        <f>'Leachate chemistry'!$B$35*'Leachate chemistry'!AT35*0.000001</f>
        <v>3.4999999999999996E-8</v>
      </c>
      <c r="AT34" s="2">
        <f>'Leachate chemistry'!$B$35*'Leachate chemistry'!AU35*0.000001</f>
        <v>3.0000000000000001E-6</v>
      </c>
      <c r="AU34" s="2">
        <f>'Leachate chemistry'!$B$35*'Leachate chemistry'!AV35*0.000001</f>
        <v>2.1249999999999999E-4</v>
      </c>
      <c r="AV34" s="2">
        <f>'Leachate chemistry'!$B$35*'Leachate chemistry'!AW35*0.000001</f>
        <v>2.2999999999999999E-9</v>
      </c>
      <c r="AW34" s="2">
        <f>'Leachate chemistry'!$B$35*'Leachate chemistry'!AX35*0.000001</f>
        <v>1.2499999999999999E-6</v>
      </c>
      <c r="AX34" s="2">
        <f>'Leachate chemistry'!$B$35*'Leachate chemistry'!AY35*0.000001</f>
        <v>3.4999999999999998E-7</v>
      </c>
      <c r="AY34" s="2">
        <f>'Leachate chemistry'!$B$35*'Leachate chemistry'!AZ35*0.000001</f>
        <v>0.42499999999999999</v>
      </c>
      <c r="AZ34" s="2">
        <f>'Leachate chemistry'!$B$35*'Leachate chemistry'!BA35*0.000001</f>
        <v>8.9999999999999992E-5</v>
      </c>
      <c r="BA34" s="2">
        <f>'Leachate chemistry'!$B$35*'Leachate chemistry'!BB35*0.000001</f>
        <v>4.7499999999999995E-7</v>
      </c>
      <c r="BB34" s="2">
        <f>'Leachate chemistry'!$B$35*'Leachate chemistry'!BC35*0.000001</f>
        <v>4.9999999999999996E-5</v>
      </c>
      <c r="BC34" s="2">
        <f>'Leachate chemistry'!$B$35*'Leachate chemistry'!BD35*0.000001</f>
        <v>0.77499999999999991</v>
      </c>
      <c r="BD34" s="2">
        <f>'Leachate chemistry'!$B$35*'Leachate chemistry'!BE35*0.000001</f>
        <v>2.2999999999999999E-7</v>
      </c>
      <c r="BE34" s="2">
        <f>'Leachate chemistry'!$B$35*'Leachate chemistry'!BF35*0.000001</f>
        <v>8.7499999999999992E-6</v>
      </c>
      <c r="BF34" s="2">
        <f>'Leachate chemistry'!$B$35*'Leachate chemistry'!BG35*0.000001</f>
        <v>1.5E-3</v>
      </c>
      <c r="BG34" s="2">
        <f>'Leachate chemistry'!$B$35*'Leachate chemistry'!BH35*0.000001</f>
        <v>2.8999999999999998E-7</v>
      </c>
      <c r="BH34" s="2">
        <f>'Leachate chemistry'!$B$35*'Leachate chemistry'!BI35*0.000001</f>
        <v>8.5000000000000007E-8</v>
      </c>
      <c r="BI34" s="2">
        <f>'Leachate chemistry'!$B$35*'Leachate chemistry'!BJ35*0.000001</f>
        <v>2.5000000000000001E-4</v>
      </c>
      <c r="BJ34" s="2">
        <f>'Leachate chemistry'!$B$35*'Leachate chemistry'!BK35*0.000001</f>
        <v>0</v>
      </c>
      <c r="BK34" s="2">
        <f>'Leachate chemistry'!$B$35*'Leachate chemistry'!BL35*0.000001</f>
        <v>6.2499999999999995E-6</v>
      </c>
      <c r="BL34" s="2">
        <f>'Leachate chemistry'!$B$35*'Leachate chemistry'!BM35*0.000001</f>
        <v>1.025E-5</v>
      </c>
      <c r="BM34" s="2">
        <f>'Leachate chemistry'!$B$35*'Leachate chemistry'!BN35*0.000001</f>
        <v>6.7500000000000002E-8</v>
      </c>
      <c r="BN34" s="2">
        <f>'Leachate chemistry'!$B$35*'Leachate chemistry'!BO35*0.000001</f>
        <v>6.4999999999999996E-6</v>
      </c>
      <c r="BO34" s="2">
        <f>'Leachate chemistry'!$B$35*'Leachate chemistry'!BP35*0.000001</f>
        <v>1.6249999999999999E-5</v>
      </c>
      <c r="BP34" s="2">
        <f>'Leachate chemistry'!$B$35*'Leachate chemistry'!BQ35*0.000001</f>
        <v>1.2750000000000001E-6</v>
      </c>
      <c r="BQ34" s="2">
        <f>'Leachate chemistry'!$B$35*'Leachate chemistry'!BR35*0.000001</f>
        <v>7.5000000000000002E-7</v>
      </c>
      <c r="BR34" s="2">
        <f>'Leachate chemistry'!$B$35*'Leachate chemistry'!BS35*0.000001</f>
        <v>1.8499999999999997E-8</v>
      </c>
      <c r="BS34" s="2">
        <f>'Leachate chemistry'!$B$35*'Leachate chemistry'!BT35*0.000001</f>
        <v>5.2499999999999997E-4</v>
      </c>
      <c r="BT34" s="2">
        <f>'Leachate chemistry'!$B$35*'Leachate chemistry'!BU35*0.000001</f>
        <v>1.1999999999999999E-6</v>
      </c>
    </row>
    <row r="35" spans="1:72" x14ac:dyDescent="0.3">
      <c r="A35" s="9">
        <v>3</v>
      </c>
      <c r="B35" s="2">
        <f>'Leachate chemistry'!$B$36*'Leachate chemistry'!C36*0.000001</f>
        <v>1.8000000000000002E-7</v>
      </c>
      <c r="C35" s="2">
        <f>'Leachate chemistry'!$B$36*'Leachate chemistry'!D36*0.000001</f>
        <v>3.7500000000000001E-4</v>
      </c>
      <c r="D35" s="2">
        <f>'Leachate chemistry'!$B$36*'Leachate chemistry'!E36*0.000001</f>
        <v>5.2499999999999995E-5</v>
      </c>
      <c r="E35" s="2">
        <f>'Leachate chemistry'!$B$36*'Leachate chemistry'!F36*0.000001</f>
        <v>9.2500000000000004E-7</v>
      </c>
      <c r="F35" s="2">
        <f>'Leachate chemistry'!$B$36*'Leachate chemistry'!G36*0.000001</f>
        <v>1.6999999999999999E-4</v>
      </c>
      <c r="G35" s="2">
        <f>'Leachate chemistry'!$B$36*'Leachate chemistry'!H36*0.000001</f>
        <v>2.275E-4</v>
      </c>
      <c r="H35" s="2">
        <f>'Leachate chemistry'!$B$36*'Leachate chemistry'!I36*0.000001</f>
        <v>3.4999999999999999E-6</v>
      </c>
      <c r="I35" s="2">
        <f>'Leachate chemistry'!$B$36*'Leachate chemistry'!J36*0.000001</f>
        <v>1.1749999999999999E-7</v>
      </c>
      <c r="J35" s="2" t="e">
        <f>'Leachate chemistry'!$B$36*'Leachate chemistry'!K36*0.000001</f>
        <v>#VALUE!</v>
      </c>
      <c r="K35" s="2">
        <f>'Leachate chemistry'!$B$36*'Leachate chemistry'!L36*0.000001</f>
        <v>0.44999999999999996</v>
      </c>
      <c r="L35" s="2">
        <f>'Leachate chemistry'!$B$36*'Leachate chemistry'!M36*0.000001</f>
        <v>1.8749999999999998E-6</v>
      </c>
      <c r="M35" s="2">
        <f>'Leachate chemistry'!$B$36*'Leachate chemistry'!N36*0.000001</f>
        <v>1.525E-6</v>
      </c>
      <c r="N35" s="2">
        <f>'Leachate chemistry'!$B$36*'Leachate chemistry'!O36*0.000001</f>
        <v>1.6249999999999999E-4</v>
      </c>
      <c r="O35" s="2" t="e">
        <f>'Leachate chemistry'!$B$36*'Leachate chemistry'!P36*0.000001</f>
        <v>#VALUE!</v>
      </c>
      <c r="P35" s="2">
        <f>'Leachate chemistry'!$B$36*'Leachate chemistry'!Q36*0.000001</f>
        <v>7.9999999999999996E-6</v>
      </c>
      <c r="Q35" s="2">
        <f>'Leachate chemistry'!$B$36*'Leachate chemistry'!R36*0.000001</f>
        <v>1.8999999999999998E-4</v>
      </c>
      <c r="R35" s="2">
        <f>'Leachate chemistry'!$B$36*'Leachate chemistry'!S36*0.000001</f>
        <v>1.6500000000000001E-7</v>
      </c>
      <c r="S35" s="2">
        <f>'Leachate chemistry'!$B$36*'Leachate chemistry'!T36*0.000001</f>
        <v>0</v>
      </c>
      <c r="T35" s="2">
        <f>'Leachate chemistry'!$B$36*'Leachate chemistry'!U36*0.000001</f>
        <v>2.4999999999999999E-7</v>
      </c>
      <c r="U35" s="2">
        <f>'Leachate chemistry'!$B$36*'Leachate chemistry'!V36*0.000001</f>
        <v>2.9999999999999997E-4</v>
      </c>
      <c r="V35" s="2">
        <f>'Leachate chemistry'!$B$36*'Leachate chemistry'!W36*0.000001</f>
        <v>1.1499999999999998E-6</v>
      </c>
      <c r="W35" s="2">
        <f>'Leachate chemistry'!$B$36*'Leachate chemistry'!X36*0.000001</f>
        <v>0</v>
      </c>
      <c r="X35" s="2" t="e">
        <f>'Leachate chemistry'!$B$36*'Leachate chemistry'!Y36*0.000001</f>
        <v>#VALUE!</v>
      </c>
      <c r="Y35" s="2">
        <f>'Leachate chemistry'!$B$36*'Leachate chemistry'!Z36*0.000001</f>
        <v>0</v>
      </c>
      <c r="Z35" s="2">
        <f>'Leachate chemistry'!$B$36*'Leachate chemistry'!AA36*0.000001</f>
        <v>2.7499999999999999E-6</v>
      </c>
      <c r="AA35" s="2">
        <f>'Leachate chemistry'!$B$36*'Leachate chemistry'!AB36*0.000001</f>
        <v>9.499999999999999E-9</v>
      </c>
      <c r="AB35" s="2">
        <f>'Leachate chemistry'!$B$36*'Leachate chemistry'!AC36*0.000001</f>
        <v>5.7499999999999995E-5</v>
      </c>
      <c r="AC35" s="2">
        <f>'Leachate chemistry'!$B$36*'Leachate chemistry'!AD36*0.000001</f>
        <v>1.6499999999999999E-8</v>
      </c>
      <c r="AD35" s="2">
        <f>'Leachate chemistry'!$B$36*'Leachate chemistry'!AE36*0.000001</f>
        <v>0.16250000000000001</v>
      </c>
      <c r="AE35" s="2">
        <f>'Leachate chemistry'!$B$36*'Leachate chemistry'!AF36*0.000001</f>
        <v>9.2500000000000004E-7</v>
      </c>
      <c r="AF35" s="2">
        <f>'Leachate chemistry'!$B$36*'Leachate chemistry'!AG36*0.000001</f>
        <v>5.7499999999999995E-5</v>
      </c>
      <c r="AG35" s="2">
        <f>'Leachate chemistry'!$B$36*'Leachate chemistry'!AH36*0.000001</f>
        <v>2.7499999999999998E-8</v>
      </c>
      <c r="AH35" s="2">
        <f>'Leachate chemistry'!$B$36*'Leachate chemistry'!AI36*0.000001</f>
        <v>0.1925</v>
      </c>
      <c r="AI35" s="2">
        <f>'Leachate chemistry'!$B$36*'Leachate chemistry'!AJ36*0.000001</f>
        <v>5.7499999999999999E-3</v>
      </c>
      <c r="AJ35" s="2">
        <f>'Leachate chemistry'!$B$36*'Leachate chemistry'!AK36*0.000001</f>
        <v>1.6750000000000001E-6</v>
      </c>
      <c r="AK35" s="2">
        <f>'Leachate chemistry'!$B$36*'Leachate chemistry'!AL36*0.000001</f>
        <v>2.4999999999999998E-2</v>
      </c>
      <c r="AL35" s="2">
        <f>'Leachate chemistry'!$B$36*'Leachate chemistry'!AM36*0.000001</f>
        <v>8.7499999999999996E-8</v>
      </c>
      <c r="AM35" s="2">
        <f>'Leachate chemistry'!$B$36*'Leachate chemistry'!AN36*0.000001</f>
        <v>8.7499999999999999E-7</v>
      </c>
      <c r="AN35" s="2">
        <f>'Leachate chemistry'!$B$36*'Leachate chemistry'!AO36*0.000001</f>
        <v>3.4999999999999997E-5</v>
      </c>
      <c r="AO35" s="2">
        <f>'Leachate chemistry'!$B$36*'Leachate chemistry'!AP36*0.000001</f>
        <v>5.25E-8</v>
      </c>
      <c r="AP35" s="2">
        <f>'Leachate chemistry'!$B$36*'Leachate chemistry'!AQ36*0.000001</f>
        <v>1.6999999999999999E-4</v>
      </c>
      <c r="AQ35" s="2">
        <f>'Leachate chemistry'!$B$36*'Leachate chemistry'!AR36*0.000001</f>
        <v>3.0000000000000001E-6</v>
      </c>
      <c r="AR35" s="2">
        <f>'Leachate chemistry'!$B$36*'Leachate chemistry'!AS36*0.000001</f>
        <v>0</v>
      </c>
      <c r="AS35" s="2">
        <f>'Leachate chemistry'!$B$36*'Leachate chemistry'!AT36*0.000001</f>
        <v>1.4999999999999999E-7</v>
      </c>
      <c r="AT35" s="2">
        <f>'Leachate chemistry'!$B$36*'Leachate chemistry'!AU36*0.000001</f>
        <v>2.4999999999999999E-7</v>
      </c>
      <c r="AU35" s="2">
        <f>'Leachate chemistry'!$B$36*'Leachate chemistry'!AV36*0.000001</f>
        <v>1.9999999999999998E-4</v>
      </c>
      <c r="AV35" s="2">
        <f>'Leachate chemistry'!$B$36*'Leachate chemistry'!AW36*0.000001</f>
        <v>4.7499999999999995E-8</v>
      </c>
      <c r="AW35" s="2">
        <f>'Leachate chemistry'!$B$36*'Leachate chemistry'!AX36*0.000001</f>
        <v>1.575E-7</v>
      </c>
      <c r="AX35" s="2">
        <f>'Leachate chemistry'!$B$36*'Leachate chemistry'!AY36*0.000001</f>
        <v>0</v>
      </c>
      <c r="AY35" s="2">
        <f>'Leachate chemistry'!$B$36*'Leachate chemistry'!AZ36*0.000001</f>
        <v>0.375</v>
      </c>
      <c r="AZ35" s="2">
        <f>'Leachate chemistry'!$B$36*'Leachate chemistry'!BA36*0.000001</f>
        <v>9.4999999999999992E-5</v>
      </c>
      <c r="BA35" s="2">
        <f>'Leachate chemistry'!$B$36*'Leachate chemistry'!BB36*0.000001</f>
        <v>7.2499999999999994E-7</v>
      </c>
      <c r="BB35" s="2">
        <f>'Leachate chemistry'!$B$36*'Leachate chemistry'!BC36*0.000001</f>
        <v>7.9999999999999996E-6</v>
      </c>
      <c r="BC35" s="2">
        <f>'Leachate chemistry'!$B$36*'Leachate chemistry'!BD36*0.000001</f>
        <v>0.92499999999999993</v>
      </c>
      <c r="BD35" s="2">
        <f>'Leachate chemistry'!$B$36*'Leachate chemistry'!BE36*0.000001</f>
        <v>1.0749999999999999E-7</v>
      </c>
      <c r="BE35" s="2">
        <f>'Leachate chemistry'!$B$36*'Leachate chemistry'!BF36*0.000001</f>
        <v>1.7749999999999998E-5</v>
      </c>
      <c r="BF35" s="2">
        <f>'Leachate chemistry'!$B$36*'Leachate chemistry'!BG36*0.000001</f>
        <v>1.9249999999999998E-3</v>
      </c>
      <c r="BG35" s="2">
        <f>'Leachate chemistry'!$B$36*'Leachate chemistry'!BH36*0.000001</f>
        <v>8.0000000000000005E-9</v>
      </c>
      <c r="BH35" s="2">
        <f>'Leachate chemistry'!$B$36*'Leachate chemistry'!BI36*0.000001</f>
        <v>0</v>
      </c>
      <c r="BI35" s="2">
        <f>'Leachate chemistry'!$B$36*'Leachate chemistry'!BJ36*0.000001</f>
        <v>3.2499999999999999E-4</v>
      </c>
      <c r="BJ35" s="2">
        <f>'Leachate chemistry'!$B$36*'Leachate chemistry'!BK36*0.000001</f>
        <v>6.0000000000000008E-8</v>
      </c>
      <c r="BK35" s="2">
        <f>'Leachate chemistry'!$B$36*'Leachate chemistry'!BL36*0.000001</f>
        <v>1.8249999999999999E-6</v>
      </c>
      <c r="BL35" s="2">
        <f>'Leachate chemistry'!$B$36*'Leachate chemistry'!BM36*0.000001</f>
        <v>1.275E-5</v>
      </c>
      <c r="BM35" s="2">
        <f>'Leachate chemistry'!$B$36*'Leachate chemistry'!BN36*0.000001</f>
        <v>2.7500000000000001E-7</v>
      </c>
      <c r="BN35" s="2">
        <f>'Leachate chemistry'!$B$36*'Leachate chemistry'!BO36*0.000001</f>
        <v>1.3499999999999999E-5</v>
      </c>
      <c r="BO35" s="2">
        <f>'Leachate chemistry'!$B$36*'Leachate chemistry'!BP36*0.000001</f>
        <v>1.2999999999999999E-5</v>
      </c>
      <c r="BP35" s="2" t="e">
        <f>'Leachate chemistry'!$B$36*'Leachate chemistry'!BQ36*0.000001</f>
        <v>#VALUE!</v>
      </c>
      <c r="BQ35" s="2">
        <f>'Leachate chemistry'!$B$36*'Leachate chemistry'!BR36*0.000001</f>
        <v>1.125E-6</v>
      </c>
      <c r="BR35" s="2">
        <f>'Leachate chemistry'!$B$36*'Leachate chemistry'!BS36*0.000001</f>
        <v>2.4999999999999999E-8</v>
      </c>
      <c r="BS35" s="2">
        <f>'Leachate chemistry'!$B$36*'Leachate chemistry'!BT36*0.000001</f>
        <v>4.75E-4</v>
      </c>
      <c r="BT35" s="2">
        <f>'Leachate chemistry'!$B$36*'Leachate chemistry'!BU36*0.000001</f>
        <v>7.7499999999999999E-7</v>
      </c>
    </row>
    <row r="36" spans="1:72" x14ac:dyDescent="0.3">
      <c r="A36" s="9">
        <v>4</v>
      </c>
      <c r="B36" s="2">
        <f>'Leachate chemistry'!$B$37*'Leachate chemistry'!C37*0.000001</f>
        <v>0</v>
      </c>
      <c r="C36" s="2">
        <f>'Leachate chemistry'!$B$37*'Leachate chemistry'!D37*0.000001</f>
        <v>6.2500000000000001E-4</v>
      </c>
      <c r="D36" s="2">
        <f>'Leachate chemistry'!$B$37*'Leachate chemistry'!E37*0.000001</f>
        <v>7.4999999999999993E-5</v>
      </c>
      <c r="E36" s="2">
        <f>'Leachate chemistry'!$B$37*'Leachate chemistry'!F37*0.000001</f>
        <v>7.5000000000000002E-7</v>
      </c>
      <c r="F36" s="2">
        <f>'Leachate chemistry'!$B$37*'Leachate chemistry'!G37*0.000001</f>
        <v>1.1249999999999999E-3</v>
      </c>
      <c r="G36" s="2">
        <f>'Leachate chemistry'!$B$37*'Leachate chemistry'!H37*0.000001</f>
        <v>2.075E-4</v>
      </c>
      <c r="H36" s="2">
        <f>'Leachate chemistry'!$B$37*'Leachate chemistry'!I37*0.000001</f>
        <v>3.0000000000000001E-6</v>
      </c>
      <c r="I36" s="2">
        <f>'Leachate chemistry'!$B$37*'Leachate chemistry'!J37*0.000001</f>
        <v>5.25E-8</v>
      </c>
      <c r="J36" s="2">
        <f>'Leachate chemistry'!$B$37*'Leachate chemistry'!K37*0.000001</f>
        <v>5.9999999999999995E-5</v>
      </c>
      <c r="K36" s="2">
        <f>'Leachate chemistry'!$B$37*'Leachate chemistry'!L37*0.000001</f>
        <v>0.32500000000000001</v>
      </c>
      <c r="L36" s="2">
        <f>'Leachate chemistry'!$B$37*'Leachate chemistry'!M37*0.000001</f>
        <v>5.4999999999999999E-6</v>
      </c>
      <c r="M36" s="2">
        <f>'Leachate chemistry'!$B$37*'Leachate chemistry'!N37*0.000001</f>
        <v>4.4999999999999998E-7</v>
      </c>
      <c r="N36" s="2">
        <f>'Leachate chemistry'!$B$37*'Leachate chemistry'!O37*0.000001</f>
        <v>1.3749999999999998E-4</v>
      </c>
      <c r="O36" s="2">
        <f>'Leachate chemistry'!$B$37*'Leachate chemistry'!P37*0.000001</f>
        <v>1.1999999999999999E-6</v>
      </c>
      <c r="P36" s="2">
        <f>'Leachate chemistry'!$B$37*'Leachate chemistry'!Q37*0.000001</f>
        <v>6.9999999999999999E-6</v>
      </c>
      <c r="Q36" s="2">
        <f>'Leachate chemistry'!$B$37*'Leachate chemistry'!R37*0.000001</f>
        <v>6.7500000000000001E-5</v>
      </c>
      <c r="R36" s="2">
        <f>'Leachate chemistry'!$B$37*'Leachate chemistry'!S37*0.000001</f>
        <v>2.9999999999999999E-7</v>
      </c>
      <c r="S36" s="2">
        <f>'Leachate chemistry'!$B$37*'Leachate chemistry'!T37*0.000001</f>
        <v>0</v>
      </c>
      <c r="T36" s="2">
        <f>'Leachate chemistry'!$B$37*'Leachate chemistry'!U37*0.000001</f>
        <v>4.7499999999999995E-7</v>
      </c>
      <c r="U36" s="2">
        <f>'Leachate chemistry'!$B$37*'Leachate chemistry'!V37*0.000001</f>
        <v>1.075E-3</v>
      </c>
      <c r="V36" s="2">
        <f>'Leachate chemistry'!$B$37*'Leachate chemistry'!W37*0.000001</f>
        <v>0</v>
      </c>
      <c r="W36" s="2">
        <f>'Leachate chemistry'!$B$37*'Leachate chemistry'!X37*0.000001</f>
        <v>7.9999999999999996E-7</v>
      </c>
      <c r="X36" s="2">
        <f>'Leachate chemistry'!$B$37*'Leachate chemistry'!Y37*0.000001</f>
        <v>0</v>
      </c>
      <c r="Y36" s="2">
        <f>'Leachate chemistry'!$B$37*'Leachate chemistry'!Z37*0.000001</f>
        <v>0</v>
      </c>
      <c r="Z36" s="2">
        <f>'Leachate chemistry'!$B$37*'Leachate chemistry'!AA37*0.000001</f>
        <v>2.7499999999999999E-6</v>
      </c>
      <c r="AA36" s="2">
        <f>'Leachate chemistry'!$B$37*'Leachate chemistry'!AB37*0.000001</f>
        <v>4.0000000000000001E-8</v>
      </c>
      <c r="AB36" s="2">
        <f>'Leachate chemistry'!$B$37*'Leachate chemistry'!AC37*0.000001</f>
        <v>4.4999999999999999E-4</v>
      </c>
      <c r="AC36" s="2">
        <f>'Leachate chemistry'!$B$37*'Leachate chemistry'!AD37*0.000001</f>
        <v>0</v>
      </c>
      <c r="AD36" s="2">
        <f>'Leachate chemistry'!$B$37*'Leachate chemistry'!AE37*0.000001</f>
        <v>0.13250000000000001</v>
      </c>
      <c r="AE36" s="2">
        <f>'Leachate chemistry'!$B$37*'Leachate chemistry'!AF37*0.000001</f>
        <v>6.75E-7</v>
      </c>
      <c r="AF36" s="2">
        <f>'Leachate chemistry'!$B$37*'Leachate chemistry'!AG37*0.000001</f>
        <v>6.4999999999999994E-5</v>
      </c>
      <c r="AG36" s="2">
        <f>'Leachate chemistry'!$B$37*'Leachate chemistry'!AH37*0.000001</f>
        <v>5.7499999999999989E-7</v>
      </c>
      <c r="AH36" s="2">
        <f>'Leachate chemistry'!$B$37*'Leachate chemistry'!AI37*0.000001</f>
        <v>0.13</v>
      </c>
      <c r="AI36" s="2">
        <f>'Leachate chemistry'!$B$37*'Leachate chemistry'!AJ37*0.000001</f>
        <v>4.4999999999999997E-3</v>
      </c>
      <c r="AJ36" s="2">
        <f>'Leachate chemistry'!$B$37*'Leachate chemistry'!AK37*0.000001</f>
        <v>1.3E-6</v>
      </c>
      <c r="AK36" s="2">
        <f>'Leachate chemistry'!$B$37*'Leachate chemistry'!AL37*0.000001</f>
        <v>2.2749999999999999E-2</v>
      </c>
      <c r="AL36" s="2">
        <f>'Leachate chemistry'!$B$37*'Leachate chemistry'!AM37*0.000001</f>
        <v>3.4999999999999996E-8</v>
      </c>
      <c r="AM36" s="2">
        <f>'Leachate chemistry'!$B$37*'Leachate chemistry'!AN37*0.000001</f>
        <v>5.7499999999999989E-7</v>
      </c>
      <c r="AN36" s="2">
        <f>'Leachate chemistry'!$B$37*'Leachate chemistry'!AO37*0.000001</f>
        <v>5.2499999999999995E-5</v>
      </c>
      <c r="AO36" s="2">
        <f>'Leachate chemistry'!$B$37*'Leachate chemistry'!AP37*0.000001</f>
        <v>1.2999999999999997E-7</v>
      </c>
      <c r="AP36" s="2">
        <f>'Leachate chemistry'!$B$37*'Leachate chemistry'!AQ37*0.000001</f>
        <v>4.75E-4</v>
      </c>
      <c r="AQ36" s="2">
        <f>'Leachate chemistry'!$B$37*'Leachate chemistry'!AR37*0.000001</f>
        <v>1.375E-6</v>
      </c>
      <c r="AR36" s="2">
        <f>'Leachate chemistry'!$B$37*'Leachate chemistry'!AS37*0.000001</f>
        <v>1.4249999999999999E-6</v>
      </c>
      <c r="AS36" s="2">
        <f>'Leachate chemistry'!$B$37*'Leachate chemistry'!AT37*0.000001</f>
        <v>1.4249999999999999E-7</v>
      </c>
      <c r="AT36" s="2">
        <f>'Leachate chemistry'!$B$37*'Leachate chemistry'!AU37*0.000001</f>
        <v>3.9999999999999998E-6</v>
      </c>
      <c r="AU36" s="2">
        <f>'Leachate chemistry'!$B$37*'Leachate chemistry'!AV37*0.000001</f>
        <v>1.7999999999999998E-4</v>
      </c>
      <c r="AV36" s="2">
        <f>'Leachate chemistry'!$B$37*'Leachate chemistry'!AW37*0.000001</f>
        <v>0</v>
      </c>
      <c r="AW36" s="2">
        <f>'Leachate chemistry'!$B$37*'Leachate chemistry'!AX37*0.000001</f>
        <v>9.7499999999999998E-7</v>
      </c>
      <c r="AX36" s="2">
        <f>'Leachate chemistry'!$B$37*'Leachate chemistry'!AY37*0.000001</f>
        <v>0</v>
      </c>
      <c r="AY36" s="2">
        <f>'Leachate chemistry'!$B$37*'Leachate chemistry'!AZ37*0.000001</f>
        <v>0.3</v>
      </c>
      <c r="AZ36" s="2">
        <f>'Leachate chemistry'!$B$37*'Leachate chemistry'!BA37*0.000001</f>
        <v>8.25E-5</v>
      </c>
      <c r="BA36" s="2">
        <f>'Leachate chemistry'!$B$37*'Leachate chemistry'!BB37*0.000001</f>
        <v>5.7499999999999989E-7</v>
      </c>
      <c r="BB36" s="2">
        <f>'Leachate chemistry'!$B$37*'Leachate chemistry'!BC37*0.000001</f>
        <v>2.7499999999999999E-6</v>
      </c>
      <c r="BC36" s="2">
        <f>'Leachate chemistry'!$B$37*'Leachate chemistry'!BD37*0.000001</f>
        <v>0.82499999999999996</v>
      </c>
      <c r="BD36" s="2">
        <f>'Leachate chemistry'!$B$37*'Leachate chemistry'!BE37*0.000001</f>
        <v>1.1249999999999999E-7</v>
      </c>
      <c r="BE36" s="2">
        <f>'Leachate chemistry'!$B$37*'Leachate chemistry'!BF37*0.000001</f>
        <v>8.2499999999999989E-6</v>
      </c>
      <c r="BF36" s="2">
        <f>'Leachate chemistry'!$B$37*'Leachate chemistry'!BG37*0.000001</f>
        <v>1.575E-3</v>
      </c>
      <c r="BG36" s="2">
        <f>'Leachate chemistry'!$B$37*'Leachate chemistry'!BH37*0.000001</f>
        <v>1.0999999999999999E-7</v>
      </c>
      <c r="BH36" s="2">
        <f>'Leachate chemistry'!$B$37*'Leachate chemistry'!BI37*0.000001</f>
        <v>2.1E-7</v>
      </c>
      <c r="BI36" s="2">
        <f>'Leachate chemistry'!$B$37*'Leachate chemistry'!BJ37*0.000001</f>
        <v>3.7500000000000001E-4</v>
      </c>
      <c r="BJ36" s="2">
        <f>'Leachate chemistry'!$B$37*'Leachate chemistry'!BK37*0.000001</f>
        <v>0</v>
      </c>
      <c r="BK36" s="2">
        <f>'Leachate chemistry'!$B$37*'Leachate chemistry'!BL37*0.000001</f>
        <v>7.4999999999999993E-6</v>
      </c>
      <c r="BL36" s="2">
        <f>'Leachate chemistry'!$B$37*'Leachate chemistry'!BM37*0.000001</f>
        <v>9.9999999999999991E-6</v>
      </c>
      <c r="BM36" s="2">
        <f>'Leachate chemistry'!$B$37*'Leachate chemistry'!BN37*0.000001</f>
        <v>4.7499999999999995E-8</v>
      </c>
      <c r="BN36" s="2">
        <f>'Leachate chemistry'!$B$37*'Leachate chemistry'!BO37*0.000001</f>
        <v>9.2499999999999995E-6</v>
      </c>
      <c r="BO36" s="2">
        <f>'Leachate chemistry'!$B$37*'Leachate chemistry'!BP37*0.000001</f>
        <v>1.2499999999999999E-5</v>
      </c>
      <c r="BP36" s="2">
        <f>'Leachate chemistry'!$B$37*'Leachate chemistry'!BQ37*0.000001</f>
        <v>0</v>
      </c>
      <c r="BQ36" s="2">
        <f>'Leachate chemistry'!$B$37*'Leachate chemistry'!BR37*0.000001</f>
        <v>6.5000000000000002E-7</v>
      </c>
      <c r="BR36" s="2">
        <f>'Leachate chemistry'!$B$37*'Leachate chemistry'!BS37*0.000001</f>
        <v>0</v>
      </c>
      <c r="BS36" s="2">
        <f>'Leachate chemistry'!$B$37*'Leachate chemistry'!BT37*0.000001</f>
        <v>3.2499999999999999E-4</v>
      </c>
      <c r="BT36" s="2">
        <f>'Leachate chemistry'!$B$37*'Leachate chemistry'!BU37*0.000001</f>
        <v>1.9750000000000001E-6</v>
      </c>
    </row>
    <row r="37" spans="1:72" x14ac:dyDescent="0.3">
      <c r="A37" s="9">
        <v>5</v>
      </c>
      <c r="B37" s="2">
        <f>'Leachate chemistry'!$B$38*'Leachate chemistry'!C38*0.000001</f>
        <v>7.2499999999999994E-7</v>
      </c>
      <c r="C37" s="2">
        <f>'Leachate chemistry'!$B$38*'Leachate chemistry'!D38*0.000001</f>
        <v>2.7499999999999996E-4</v>
      </c>
      <c r="D37" s="2">
        <f>'Leachate chemistry'!$B$38*'Leachate chemistry'!E38*0.000001</f>
        <v>2.2249999999999999E-5</v>
      </c>
      <c r="E37" s="2">
        <f>'Leachate chemistry'!$B$38*'Leachate chemistry'!F38*0.000001</f>
        <v>7.5000000000000002E-7</v>
      </c>
      <c r="F37" s="2">
        <f>'Leachate chemistry'!$B$38*'Leachate chemistry'!G38*0.000001</f>
        <v>7.2499999999999995E-4</v>
      </c>
      <c r="G37" s="2">
        <f>'Leachate chemistry'!$B$38*'Leachate chemistry'!H38*0.000001</f>
        <v>2.9999999999999997E-4</v>
      </c>
      <c r="H37" s="2">
        <f>'Leachate chemistry'!$B$38*'Leachate chemistry'!I38*0.000001</f>
        <v>3.9999999999999998E-6</v>
      </c>
      <c r="I37" s="2">
        <f>'Leachate chemistry'!$B$38*'Leachate chemistry'!J38*0.000001</f>
        <v>3.7500000000000001E-7</v>
      </c>
      <c r="J37" s="2" t="e">
        <f>'Leachate chemistry'!$B$38*'Leachate chemistry'!K38*0.000001</f>
        <v>#VALUE!</v>
      </c>
      <c r="K37" s="2">
        <f>'Leachate chemistry'!$B$38*'Leachate chemistry'!L38*0.000001</f>
        <v>0.35</v>
      </c>
      <c r="L37" s="2">
        <f>'Leachate chemistry'!$B$38*'Leachate chemistry'!M38*0.000001</f>
        <v>2.7499999999999999E-6</v>
      </c>
      <c r="M37" s="2">
        <f>'Leachate chemistry'!$B$38*'Leachate chemistry'!N38*0.000001</f>
        <v>1.8999999999999998E-6</v>
      </c>
      <c r="N37" s="2">
        <f>'Leachate chemistry'!$B$38*'Leachate chemistry'!O38*0.000001</f>
        <v>1.4249999999999999E-4</v>
      </c>
      <c r="O37" s="2" t="e">
        <f>'Leachate chemistry'!$B$38*'Leachate chemistry'!P38*0.000001</f>
        <v>#VALUE!</v>
      </c>
      <c r="P37" s="2">
        <f>'Leachate chemistry'!$B$38*'Leachate chemistry'!Q38*0.000001</f>
        <v>6.4999999999999996E-6</v>
      </c>
      <c r="Q37" s="2">
        <f>'Leachate chemistry'!$B$38*'Leachate chemistry'!R38*0.000001</f>
        <v>3.2499999999999999E-4</v>
      </c>
      <c r="R37" s="2">
        <f>'Leachate chemistry'!$B$38*'Leachate chemistry'!S38*0.000001</f>
        <v>2.9999999999999999E-7</v>
      </c>
      <c r="S37" s="2">
        <f>'Leachate chemistry'!$B$38*'Leachate chemistry'!T38*0.000001</f>
        <v>9.2500000000000001E-8</v>
      </c>
      <c r="T37" s="2">
        <f>'Leachate chemistry'!$B$38*'Leachate chemistry'!U38*0.000001</f>
        <v>1.9999999999999999E-7</v>
      </c>
      <c r="U37" s="2">
        <f>'Leachate chemistry'!$B$38*'Leachate chemistry'!V38*0.000001</f>
        <v>4.4999999999999999E-4</v>
      </c>
      <c r="V37" s="2">
        <f>'Leachate chemistry'!$B$38*'Leachate chemistry'!W38*0.000001</f>
        <v>3.4999999999999998E-7</v>
      </c>
      <c r="W37" s="2">
        <f>'Leachate chemistry'!$B$38*'Leachate chemistry'!X38*0.000001</f>
        <v>2.0249999999999997E-7</v>
      </c>
      <c r="X37" s="2" t="e">
        <f>'Leachate chemistry'!$B$38*'Leachate chemistry'!Y38*0.000001</f>
        <v>#VALUE!</v>
      </c>
      <c r="Y37" s="2">
        <f>'Leachate chemistry'!$B$38*'Leachate chemistry'!Z38*0.000001</f>
        <v>0</v>
      </c>
      <c r="Z37" s="2">
        <f>'Leachate chemistry'!$B$38*'Leachate chemistry'!AA38*0.000001</f>
        <v>3.2499999999999998E-6</v>
      </c>
      <c r="AA37" s="2">
        <f>'Leachate chemistry'!$B$38*'Leachate chemistry'!AB38*0.000001</f>
        <v>4.2500000000000003E-8</v>
      </c>
      <c r="AB37" s="2">
        <f>'Leachate chemistry'!$B$38*'Leachate chemistry'!AC38*0.000001</f>
        <v>5.2499999999999995E-5</v>
      </c>
      <c r="AC37" s="2">
        <f>'Leachate chemistry'!$B$38*'Leachate chemistry'!AD38*0.000001</f>
        <v>4.0000000000000001E-8</v>
      </c>
      <c r="AD37" s="2">
        <f>'Leachate chemistry'!$B$38*'Leachate chemistry'!AE38*0.000001</f>
        <v>0.1225</v>
      </c>
      <c r="AE37" s="2">
        <f>'Leachate chemistry'!$B$38*'Leachate chemistry'!AF38*0.000001</f>
        <v>8.7499999999999999E-7</v>
      </c>
      <c r="AF37" s="2">
        <f>'Leachate chemistry'!$B$38*'Leachate chemistry'!AG38*0.000001</f>
        <v>5.2499999999999995E-5</v>
      </c>
      <c r="AG37" s="2">
        <f>'Leachate chemistry'!$B$38*'Leachate chemistry'!AH38*0.000001</f>
        <v>4.7499999999999995E-8</v>
      </c>
      <c r="AH37" s="2">
        <f>'Leachate chemistry'!$B$38*'Leachate chemistry'!AI38*0.000001</f>
        <v>0.13749999999999998</v>
      </c>
      <c r="AI37" s="2">
        <f>'Leachate chemistry'!$B$38*'Leachate chemistry'!AJ38*0.000001</f>
        <v>4.4999999999999997E-3</v>
      </c>
      <c r="AJ37" s="2">
        <f>'Leachate chemistry'!$B$38*'Leachate chemistry'!AK38*0.000001</f>
        <v>0</v>
      </c>
      <c r="AK37" s="2">
        <f>'Leachate chemistry'!$B$38*'Leachate chemistry'!AL38*0.000001</f>
        <v>5.0000000000000001E-3</v>
      </c>
      <c r="AL37" s="2">
        <f>'Leachate chemistry'!$B$38*'Leachate chemistry'!AM38*0.000001</f>
        <v>7.4999999999999997E-8</v>
      </c>
      <c r="AM37" s="2">
        <f>'Leachate chemistry'!$B$38*'Leachate chemistry'!AN38*0.000001</f>
        <v>9.2500000000000004E-7</v>
      </c>
      <c r="AN37" s="2">
        <f>'Leachate chemistry'!$B$38*'Leachate chemistry'!AO38*0.000001</f>
        <v>2.9999999999999997E-5</v>
      </c>
      <c r="AO37" s="2">
        <f>'Leachate chemistry'!$B$38*'Leachate chemistry'!AP38*0.000001</f>
        <v>3.4999999999999996E-8</v>
      </c>
      <c r="AP37" s="2">
        <f>'Leachate chemistry'!$B$38*'Leachate chemistry'!AQ38*0.000001</f>
        <v>2.2499999999999999E-4</v>
      </c>
      <c r="AQ37" s="2">
        <f>'Leachate chemistry'!$B$38*'Leachate chemistry'!AR38*0.000001</f>
        <v>6.9999999999999999E-6</v>
      </c>
      <c r="AR37" s="2">
        <f>'Leachate chemistry'!$B$38*'Leachate chemistry'!AS38*0.000001</f>
        <v>4.5000000000000006E-8</v>
      </c>
      <c r="AS37" s="2">
        <f>'Leachate chemistry'!$B$38*'Leachate chemistry'!AT38*0.000001</f>
        <v>2.9999999999999999E-7</v>
      </c>
      <c r="AT37" s="2">
        <f>'Leachate chemistry'!$B$38*'Leachate chemistry'!AU38*0.000001</f>
        <v>2.4250000000000001E-7</v>
      </c>
      <c r="AU37" s="2">
        <f>'Leachate chemistry'!$B$38*'Leachate chemistry'!AV38*0.000001</f>
        <v>1.5249999999999999E-4</v>
      </c>
      <c r="AV37" s="2">
        <f>'Leachate chemistry'!$B$38*'Leachate chemistry'!AW38*0.000001</f>
        <v>7.2500000000000004E-9</v>
      </c>
      <c r="AW37" s="2">
        <f>'Leachate chemistry'!$B$38*'Leachate chemistry'!AX38*0.000001</f>
        <v>1.9499999999999999E-7</v>
      </c>
      <c r="AX37" s="2">
        <f>'Leachate chemistry'!$B$38*'Leachate chemistry'!AY38*0.000001</f>
        <v>0</v>
      </c>
      <c r="AY37" s="2">
        <f>'Leachate chemistry'!$B$38*'Leachate chemistry'!AZ38*0.000001</f>
        <v>0.375</v>
      </c>
      <c r="AZ37" s="2">
        <f>'Leachate chemistry'!$B$38*'Leachate chemistry'!BA38*0.000001</f>
        <v>4.7499999999999996E-5</v>
      </c>
      <c r="BA37" s="2">
        <f>'Leachate chemistry'!$B$38*'Leachate chemistry'!BB38*0.000001</f>
        <v>9.7499999999999998E-7</v>
      </c>
      <c r="BB37" s="2">
        <f>'Leachate chemistry'!$B$38*'Leachate chemistry'!BC38*0.000001</f>
        <v>1.825E-5</v>
      </c>
      <c r="BC37" s="2">
        <f>'Leachate chemistry'!$B$38*'Leachate chemistry'!BD38*0.000001</f>
        <v>0.54999999999999993</v>
      </c>
      <c r="BD37" s="2">
        <f>'Leachate chemistry'!$B$38*'Leachate chemistry'!BE38*0.000001</f>
        <v>2.7500000000000001E-7</v>
      </c>
      <c r="BE37" s="2">
        <f>'Leachate chemistry'!$B$38*'Leachate chemistry'!BF38*0.000001</f>
        <v>6.2499999999999995E-6</v>
      </c>
      <c r="BF37" s="2">
        <f>'Leachate chemistry'!$B$38*'Leachate chemistry'!BG38*0.000001</f>
        <v>1.475E-3</v>
      </c>
      <c r="BG37" s="2">
        <f>'Leachate chemistry'!$B$38*'Leachate chemistry'!BH38*0.000001</f>
        <v>2.0750000000000001E-8</v>
      </c>
      <c r="BH37" s="2">
        <f>'Leachate chemistry'!$B$38*'Leachate chemistry'!BI38*0.000001</f>
        <v>0</v>
      </c>
      <c r="BI37" s="2">
        <f>'Leachate chemistry'!$B$38*'Leachate chemistry'!BJ38*0.000001</f>
        <v>2.7499999999999996E-4</v>
      </c>
      <c r="BJ37" s="2">
        <f>'Leachate chemistry'!$B$38*'Leachate chemistry'!BK38*0.000001</f>
        <v>9.2500000000000001E-8</v>
      </c>
      <c r="BK37" s="2">
        <f>'Leachate chemistry'!$B$38*'Leachate chemistry'!BL38*0.000001</f>
        <v>0</v>
      </c>
      <c r="BL37" s="2">
        <f>'Leachate chemistry'!$B$38*'Leachate chemistry'!BM38*0.000001</f>
        <v>9.7499999999999998E-6</v>
      </c>
      <c r="BM37" s="2">
        <f>'Leachate chemistry'!$B$38*'Leachate chemistry'!BN38*0.000001</f>
        <v>3.2500000000000001E-7</v>
      </c>
      <c r="BN37" s="2">
        <f>'Leachate chemistry'!$B$38*'Leachate chemistry'!BO38*0.000001</f>
        <v>8.2499999999999989E-6</v>
      </c>
      <c r="BO37" s="2">
        <f>'Leachate chemistry'!$B$38*'Leachate chemistry'!BP38*0.000001</f>
        <v>6.2499999999999995E-6</v>
      </c>
      <c r="BP37" s="2" t="e">
        <f>'Leachate chemistry'!$B$38*'Leachate chemistry'!BQ38*0.000001</f>
        <v>#VALUE!</v>
      </c>
      <c r="BQ37" s="2">
        <f>'Leachate chemistry'!$B$38*'Leachate chemistry'!BR38*0.000001</f>
        <v>1.2249999999999997E-6</v>
      </c>
      <c r="BR37" s="2">
        <f>'Leachate chemistry'!$B$38*'Leachate chemistry'!BS38*0.000001</f>
        <v>0</v>
      </c>
      <c r="BS37" s="2">
        <f>'Leachate chemistry'!$B$38*'Leachate chemistry'!BT38*0.000001</f>
        <v>1.725E-3</v>
      </c>
      <c r="BT37" s="2">
        <f>'Leachate chemistry'!$B$38*'Leachate chemistry'!BU38*0.000001</f>
        <v>1.3E-6</v>
      </c>
    </row>
    <row r="38" spans="1:72" x14ac:dyDescent="0.3">
      <c r="A38" s="9">
        <v>6</v>
      </c>
      <c r="B38" s="2">
        <f>'Leachate chemistry'!$B$39*'Leachate chemistry'!C39*0.000001</f>
        <v>2.7499999999999999E-6</v>
      </c>
      <c r="C38" s="2">
        <f>'Leachate chemistry'!$B$39*'Leachate chemistry'!D39*0.000001</f>
        <v>5.0000000000000001E-4</v>
      </c>
      <c r="D38" s="2">
        <f>'Leachate chemistry'!$B$39*'Leachate chemistry'!E39*0.000001</f>
        <v>3.4999999999999997E-5</v>
      </c>
      <c r="E38" s="2">
        <f>'Leachate chemistry'!$B$39*'Leachate chemistry'!F39*0.000001</f>
        <v>7.5000000000000002E-7</v>
      </c>
      <c r="F38" s="2">
        <f>'Leachate chemistry'!$B$39*'Leachate chemistry'!G39*0.000001</f>
        <v>3.5E-4</v>
      </c>
      <c r="G38" s="2">
        <f>'Leachate chemistry'!$B$39*'Leachate chemistry'!H39*0.000001</f>
        <v>2.475E-4</v>
      </c>
      <c r="H38" s="2">
        <f>'Leachate chemistry'!$B$39*'Leachate chemistry'!I39*0.000001</f>
        <v>3.9999999999999998E-6</v>
      </c>
      <c r="I38" s="2">
        <f>'Leachate chemistry'!$B$39*'Leachate chemistry'!J39*0.000001</f>
        <v>1.4749999999999999E-6</v>
      </c>
      <c r="J38" s="2">
        <f>'Leachate chemistry'!$B$39*'Leachate chemistry'!K39*0.000001</f>
        <v>0</v>
      </c>
      <c r="K38" s="2">
        <f>'Leachate chemistry'!$B$39*'Leachate chemistry'!L39*0.000001</f>
        <v>0.3</v>
      </c>
      <c r="L38" s="2">
        <f>'Leachate chemistry'!$B$39*'Leachate chemistry'!M39*0.000001</f>
        <v>6.0000000000000002E-6</v>
      </c>
      <c r="M38" s="2">
        <f>'Leachate chemistry'!$B$39*'Leachate chemistry'!N39*0.000001</f>
        <v>3.2499999999999998E-6</v>
      </c>
      <c r="N38" s="2">
        <f>'Leachate chemistry'!$B$39*'Leachate chemistry'!O39*0.000001</f>
        <v>1.8249999999999999E-4</v>
      </c>
      <c r="O38" s="2">
        <f>'Leachate chemistry'!$B$39*'Leachate chemistry'!P39*0.000001</f>
        <v>1.8499999999999999E-5</v>
      </c>
      <c r="P38" s="2">
        <f>'Leachate chemistry'!$B$39*'Leachate chemistry'!Q39*0.000001</f>
        <v>9.0000000000000002E-6</v>
      </c>
      <c r="Q38" s="2">
        <f>'Leachate chemistry'!$B$39*'Leachate chemistry'!R39*0.000001</f>
        <v>1.3749999999999998E-4</v>
      </c>
      <c r="R38" s="2">
        <f>'Leachate chemistry'!$B$39*'Leachate chemistry'!S39*0.000001</f>
        <v>4.4999999999999998E-7</v>
      </c>
      <c r="S38" s="2">
        <f>'Leachate chemistry'!$B$39*'Leachate chemistry'!T39*0.000001</f>
        <v>4.4999999999999998E-7</v>
      </c>
      <c r="T38" s="2">
        <f>'Leachate chemistry'!$B$39*'Leachate chemistry'!U39*0.000001</f>
        <v>4.9999999999999998E-7</v>
      </c>
      <c r="U38" s="2">
        <f>'Leachate chemistry'!$B$39*'Leachate chemistry'!V39*0.000001</f>
        <v>1.1249999999999999E-3</v>
      </c>
      <c r="V38" s="2">
        <f>'Leachate chemistry'!$B$39*'Leachate chemistry'!W39*0.000001</f>
        <v>0</v>
      </c>
      <c r="W38" s="2">
        <f>'Leachate chemistry'!$B$39*'Leachate chemistry'!X39*0.000001</f>
        <v>2.9999999999999999E-7</v>
      </c>
      <c r="X38" s="2">
        <f>'Leachate chemistry'!$B$39*'Leachate chemistry'!Y39*0.000001</f>
        <v>1.0499999999999999E-5</v>
      </c>
      <c r="Y38" s="2">
        <f>'Leachate chemistry'!$B$39*'Leachate chemistry'!Z39*0.000001</f>
        <v>0</v>
      </c>
      <c r="Z38" s="2">
        <f>'Leachate chemistry'!$B$39*'Leachate chemistry'!AA39*0.000001</f>
        <v>1.4499999999999999E-6</v>
      </c>
      <c r="AA38" s="2">
        <f>'Leachate chemistry'!$B$39*'Leachate chemistry'!AB39*0.000001</f>
        <v>1.2250000000000001E-8</v>
      </c>
      <c r="AB38" s="2">
        <f>'Leachate chemistry'!$B$39*'Leachate chemistry'!AC39*0.000001</f>
        <v>4.75E-4</v>
      </c>
      <c r="AC38" s="2">
        <f>'Leachate chemistry'!$B$39*'Leachate chemistry'!AD39*0.000001</f>
        <v>0</v>
      </c>
      <c r="AD38" s="2">
        <f>'Leachate chemistry'!$B$39*'Leachate chemistry'!AE39*0.000001</f>
        <v>9.7499999999999989E-2</v>
      </c>
      <c r="AE38" s="2">
        <f>'Leachate chemistry'!$B$39*'Leachate chemistry'!AF39*0.000001</f>
        <v>1.7999999999999999E-6</v>
      </c>
      <c r="AF38" s="2">
        <f>'Leachate chemistry'!$B$39*'Leachate chemistry'!AG39*0.000001</f>
        <v>6.7500000000000001E-5</v>
      </c>
      <c r="AG38" s="2">
        <f>'Leachate chemistry'!$B$39*'Leachate chemistry'!AH39*0.000001</f>
        <v>3.0000000000000004E-8</v>
      </c>
      <c r="AH38" s="2">
        <f>'Leachate chemistry'!$B$39*'Leachate chemistry'!AI39*0.000001</f>
        <v>0.1275</v>
      </c>
      <c r="AI38" s="2">
        <f>'Leachate chemistry'!$B$39*'Leachate chemistry'!AJ39*0.000001</f>
        <v>5.2499999999999995E-3</v>
      </c>
      <c r="AJ38" s="2">
        <f>'Leachate chemistry'!$B$39*'Leachate chemistry'!AK39*0.000001</f>
        <v>1.0499999999999999E-6</v>
      </c>
      <c r="AK38" s="2">
        <f>'Leachate chemistry'!$B$39*'Leachate chemistry'!AL39*0.000001</f>
        <v>1.0749999999999999E-2</v>
      </c>
      <c r="AL38" s="2">
        <f>'Leachate chemistry'!$B$39*'Leachate chemistry'!AM39*0.000001</f>
        <v>0</v>
      </c>
      <c r="AM38" s="2">
        <f>'Leachate chemistry'!$B$39*'Leachate chemistry'!AN39*0.000001</f>
        <v>2.4999999999999998E-6</v>
      </c>
      <c r="AN38" s="2">
        <f>'Leachate chemistry'!$B$39*'Leachate chemistry'!AO39*0.000001</f>
        <v>5.2499999999999995E-5</v>
      </c>
      <c r="AO38" s="2">
        <f>'Leachate chemistry'!$B$39*'Leachate chemistry'!AP39*0.000001</f>
        <v>3.2500000000000001E-7</v>
      </c>
      <c r="AP38" s="2">
        <f>'Leachate chemistry'!$B$39*'Leachate chemistry'!AQ39*0.000001</f>
        <v>2.9999999999999997E-4</v>
      </c>
      <c r="AQ38" s="2">
        <f>'Leachate chemistry'!$B$39*'Leachate chemistry'!AR39*0.000001</f>
        <v>6.4999999999999996E-6</v>
      </c>
      <c r="AR38" s="2">
        <f>'Leachate chemistry'!$B$39*'Leachate chemistry'!AS39*0.000001</f>
        <v>1.3E-6</v>
      </c>
      <c r="AS38" s="2">
        <f>'Leachate chemistry'!$B$39*'Leachate chemistry'!AT39*0.000001</f>
        <v>5.5000000000000003E-7</v>
      </c>
      <c r="AT38" s="2">
        <f>'Leachate chemistry'!$B$39*'Leachate chemistry'!AU39*0.000001</f>
        <v>1.1999999999999999E-6</v>
      </c>
      <c r="AU38" s="2">
        <f>'Leachate chemistry'!$B$39*'Leachate chemistry'!AV39*0.000001</f>
        <v>1.8999999999999998E-4</v>
      </c>
      <c r="AV38" s="2">
        <f>'Leachate chemistry'!$B$39*'Leachate chemistry'!AW39*0.000001</f>
        <v>3.4999999999999996E-8</v>
      </c>
      <c r="AW38" s="2">
        <f>'Leachate chemistry'!$B$39*'Leachate chemistry'!AX39*0.000001</f>
        <v>9.499999999999999E-7</v>
      </c>
      <c r="AX38" s="2">
        <f>'Leachate chemistry'!$B$39*'Leachate chemistry'!AY39*0.000001</f>
        <v>9.2500000000000001E-8</v>
      </c>
      <c r="AY38" s="2">
        <f>'Leachate chemistry'!$B$39*'Leachate chemistry'!AZ39*0.000001</f>
        <v>0.5</v>
      </c>
      <c r="AZ38" s="2">
        <f>'Leachate chemistry'!$B$39*'Leachate chemistry'!BA39*0.000001</f>
        <v>4.4999999999999996E-5</v>
      </c>
      <c r="BA38" s="2">
        <f>'Leachate chemistry'!$B$39*'Leachate chemistry'!BB39*0.000001</f>
        <v>0</v>
      </c>
      <c r="BB38" s="2">
        <f>'Leachate chemistry'!$B$39*'Leachate chemistry'!BC39*0.000001</f>
        <v>2.175E-5</v>
      </c>
      <c r="BC38" s="2">
        <f>'Leachate chemistry'!$B$39*'Leachate chemistry'!BD39*0.000001</f>
        <v>0.52500000000000002</v>
      </c>
      <c r="BD38" s="2">
        <f>'Leachate chemistry'!$B$39*'Leachate chemistry'!BE39*0.000001</f>
        <v>2.9999999999999999E-7</v>
      </c>
      <c r="BE38" s="2">
        <f>'Leachate chemistry'!$B$39*'Leachate chemistry'!BF39*0.000001</f>
        <v>4.5000000000000001E-6</v>
      </c>
      <c r="BF38" s="2">
        <f>'Leachate chemistry'!$B$39*'Leachate chemistry'!BG39*0.000001</f>
        <v>1.6249999999999999E-3</v>
      </c>
      <c r="BG38" s="2">
        <f>'Leachate chemistry'!$B$39*'Leachate chemistry'!BH39*0.000001</f>
        <v>1.1999999999999999E-7</v>
      </c>
      <c r="BH38" s="2">
        <f>'Leachate chemistry'!$B$39*'Leachate chemistry'!BI39*0.000001</f>
        <v>2.7500000000000001E-7</v>
      </c>
      <c r="BI38" s="2">
        <f>'Leachate chemistry'!$B$39*'Leachate chemistry'!BJ39*0.000001</f>
        <v>3.5E-4</v>
      </c>
      <c r="BJ38" s="2">
        <f>'Leachate chemistry'!$B$39*'Leachate chemistry'!BK39*0.000001</f>
        <v>3.2500000000000001E-7</v>
      </c>
      <c r="BK38" s="2">
        <f>'Leachate chemistry'!$B$39*'Leachate chemistry'!BL39*0.000001</f>
        <v>4.9999999999999996E-6</v>
      </c>
      <c r="BL38" s="2">
        <f>'Leachate chemistry'!$B$39*'Leachate chemistry'!BM39*0.000001</f>
        <v>1.15E-5</v>
      </c>
      <c r="BM38" s="2">
        <f>'Leachate chemistry'!$B$39*'Leachate chemistry'!BN39*0.000001</f>
        <v>2.325E-8</v>
      </c>
      <c r="BN38" s="2">
        <f>'Leachate chemistry'!$B$39*'Leachate chemistry'!BO39*0.000001</f>
        <v>9.9999999999999991E-6</v>
      </c>
      <c r="BO38" s="2">
        <f>'Leachate chemistry'!$B$39*'Leachate chemistry'!BP39*0.000001</f>
        <v>9.9999999999999991E-6</v>
      </c>
      <c r="BP38" s="2">
        <f>'Leachate chemistry'!$B$39*'Leachate chemistry'!BQ39*0.000001</f>
        <v>6.2499999999999995E-7</v>
      </c>
      <c r="BQ38" s="2">
        <f>'Leachate chemistry'!$B$39*'Leachate chemistry'!BR39*0.000001</f>
        <v>1.3E-6</v>
      </c>
      <c r="BR38" s="2">
        <f>'Leachate chemistry'!$B$39*'Leachate chemistry'!BS39*0.000001</f>
        <v>0</v>
      </c>
      <c r="BS38" s="2">
        <f>'Leachate chemistry'!$B$39*'Leachate chemistry'!BT39*0.000001</f>
        <v>3.7500000000000001E-4</v>
      </c>
      <c r="BT38" s="2">
        <f>'Leachate chemistry'!$B$39*'Leachate chemistry'!BU39*0.000001</f>
        <v>1.9249999999999998E-6</v>
      </c>
    </row>
    <row r="39" spans="1:72" x14ac:dyDescent="0.3">
      <c r="A39" s="9">
        <v>7</v>
      </c>
      <c r="B39" s="2">
        <f>'Leachate chemistry'!$B$40*'Leachate chemistry'!C40*0.000001</f>
        <v>2.3649999999999998E-6</v>
      </c>
      <c r="C39" s="2">
        <f>'Leachate chemistry'!$B$40*'Leachate chemistry'!D40*0.000001</f>
        <v>1.0535E-3</v>
      </c>
      <c r="D39" s="2">
        <f>'Leachate chemistry'!$B$40*'Leachate chemistry'!E40*0.000001</f>
        <v>3.8699999999999992E-5</v>
      </c>
      <c r="E39" s="2">
        <f>'Leachate chemistry'!$B$40*'Leachate chemistry'!F40*0.000001</f>
        <v>6.4499999999999989E-8</v>
      </c>
      <c r="F39" s="2">
        <f>'Leachate chemistry'!$B$40*'Leachate chemistry'!G40*0.000001</f>
        <v>3.8699999999999997E-4</v>
      </c>
      <c r="G39" s="2">
        <f>'Leachate chemistry'!$B$40*'Leachate chemistry'!H40*0.000001</f>
        <v>2.5799999999999998E-4</v>
      </c>
      <c r="H39" s="2">
        <f>'Leachate chemistry'!$B$40*'Leachate chemistry'!I40*0.000001</f>
        <v>5.5899999999999998E-6</v>
      </c>
      <c r="I39" s="2">
        <f>'Leachate chemistry'!$B$40*'Leachate chemistry'!J40*0.000001</f>
        <v>9.6749999999999984E-7</v>
      </c>
      <c r="J39" s="2">
        <f>'Leachate chemistry'!$B$40*'Leachate chemistry'!K40*0.000001</f>
        <v>9.2449999999999997E-5</v>
      </c>
      <c r="K39" s="2">
        <f>'Leachate chemistry'!$B$40*'Leachate chemistry'!L40*0.000001</f>
        <v>0.36549999999999999</v>
      </c>
      <c r="L39" s="2">
        <f>'Leachate chemistry'!$B$40*'Leachate chemistry'!M40*0.000001</f>
        <v>6.6649999999999997E-6</v>
      </c>
      <c r="M39" s="2">
        <f>'Leachate chemistry'!$B$40*'Leachate chemistry'!N40*0.000001</f>
        <v>5.8049999999999995E-6</v>
      </c>
      <c r="N39" s="2">
        <f>'Leachate chemistry'!$B$40*'Leachate chemistry'!O40*0.000001</f>
        <v>1.9564999999999999E-4</v>
      </c>
      <c r="O39" s="2">
        <f>'Leachate chemistry'!$B$40*'Leachate chemistry'!P40*0.000001</f>
        <v>3.4399999999999997E-6</v>
      </c>
      <c r="P39" s="2">
        <f>'Leachate chemistry'!$B$40*'Leachate chemistry'!Q40*0.000001</f>
        <v>1.0105000000000001E-5</v>
      </c>
      <c r="Q39" s="2">
        <f>'Leachate chemistry'!$B$40*'Leachate chemistry'!R40*0.000001</f>
        <v>1.5479999999999997E-4</v>
      </c>
      <c r="R39" s="2">
        <f>'Leachate chemistry'!$B$40*'Leachate chemistry'!S40*0.000001</f>
        <v>6.2349999999999994E-7</v>
      </c>
      <c r="S39" s="2">
        <f>'Leachate chemistry'!$B$40*'Leachate chemistry'!T40*0.000001</f>
        <v>3.6549999999999998E-7</v>
      </c>
      <c r="T39" s="2">
        <f>'Leachate chemistry'!$B$40*'Leachate chemistry'!U40*0.000001</f>
        <v>4.2999999999999996E-7</v>
      </c>
      <c r="U39" s="2">
        <f>'Leachate chemistry'!$B$40*'Leachate chemistry'!V40*0.000001</f>
        <v>1.5264999999999999E-3</v>
      </c>
      <c r="V39" s="2">
        <f>'Leachate chemistry'!$B$40*'Leachate chemistry'!W40*0.000001</f>
        <v>0</v>
      </c>
      <c r="W39" s="2">
        <f>'Leachate chemistry'!$B$40*'Leachate chemistry'!X40*0.000001</f>
        <v>3.8700000000000001E-7</v>
      </c>
      <c r="X39" s="2">
        <f>'Leachate chemistry'!$B$40*'Leachate chemistry'!Y40*0.000001</f>
        <v>0</v>
      </c>
      <c r="Y39" s="2">
        <f>'Leachate chemistry'!$B$40*'Leachate chemistry'!Z40*0.000001</f>
        <v>1.7414999999999998E-7</v>
      </c>
      <c r="Z39" s="2">
        <f>'Leachate chemistry'!$B$40*'Leachate chemistry'!AA40*0.000001</f>
        <v>1.2899999999999999E-6</v>
      </c>
      <c r="AA39" s="2">
        <f>'Leachate chemistry'!$B$40*'Leachate chemistry'!AB40*0.000001</f>
        <v>9.6750000000000003E-8</v>
      </c>
      <c r="AB39" s="2">
        <f>'Leachate chemistry'!$B$40*'Leachate chemistry'!AC40*0.000001</f>
        <v>4.9449999999999993E-4</v>
      </c>
      <c r="AC39" s="2">
        <f>'Leachate chemistry'!$B$40*'Leachate chemistry'!AD40*0.000001</f>
        <v>0</v>
      </c>
      <c r="AD39" s="2">
        <f>'Leachate chemistry'!$B$40*'Leachate chemistry'!AE40*0.000001</f>
        <v>0.12254999999999999</v>
      </c>
      <c r="AE39" s="2">
        <f>'Leachate chemistry'!$B$40*'Leachate chemistry'!AF40*0.000001</f>
        <v>3.4399999999999997E-6</v>
      </c>
      <c r="AF39" s="2">
        <f>'Leachate chemistry'!$B$40*'Leachate chemistry'!AG40*0.000001</f>
        <v>8.599999999999999E-5</v>
      </c>
      <c r="AG39" s="2">
        <f>'Leachate chemistry'!$B$40*'Leachate chemistry'!AH40*0.000001</f>
        <v>4.2999999999999996E-7</v>
      </c>
      <c r="AH39" s="2">
        <f>'Leachate chemistry'!$B$40*'Leachate chemistry'!AI40*0.000001</f>
        <v>0.15049999999999999</v>
      </c>
      <c r="AI39" s="2">
        <f>'Leachate chemistry'!$B$40*'Leachate chemistry'!AJ40*0.000001</f>
        <v>6.0199999999999993E-3</v>
      </c>
      <c r="AJ39" s="2">
        <f>'Leachate chemistry'!$B$40*'Leachate chemistry'!AK40*0.000001</f>
        <v>1.5695E-6</v>
      </c>
      <c r="AK39" s="2">
        <f>'Leachate chemistry'!$B$40*'Leachate chemistry'!AL40*0.000001</f>
        <v>1.1609999999999999E-2</v>
      </c>
      <c r="AL39" s="2">
        <f>'Leachate chemistry'!$B$40*'Leachate chemistry'!AM40*0.000001</f>
        <v>7.3099999999999999E-8</v>
      </c>
      <c r="AM39" s="2">
        <f>'Leachate chemistry'!$B$40*'Leachate chemistry'!AN40*0.000001</f>
        <v>3.6550000000000002E-6</v>
      </c>
      <c r="AN39" s="2">
        <f>'Leachate chemistry'!$B$40*'Leachate chemistry'!AO40*0.000001</f>
        <v>6.2349999999999998E-5</v>
      </c>
      <c r="AO39" s="2">
        <f>'Leachate chemistry'!$B$40*'Leachate chemistry'!AP40*0.000001</f>
        <v>3.0099999999999996E-7</v>
      </c>
      <c r="AP39" s="2">
        <f>'Leachate chemistry'!$B$40*'Leachate chemistry'!AQ40*0.000001</f>
        <v>6.4499999999999996E-4</v>
      </c>
      <c r="AQ39" s="2">
        <f>'Leachate chemistry'!$B$40*'Leachate chemistry'!AR40*0.000001</f>
        <v>6.4500000000000001E-6</v>
      </c>
      <c r="AR39" s="2">
        <f>'Leachate chemistry'!$B$40*'Leachate chemistry'!AS40*0.000001</f>
        <v>1.3115000000000001E-6</v>
      </c>
      <c r="AS39" s="2">
        <f>'Leachate chemistry'!$B$40*'Leachate chemistry'!AT40*0.000001</f>
        <v>6.6649999999999999E-7</v>
      </c>
      <c r="AT39" s="2">
        <f>'Leachate chemistry'!$B$40*'Leachate chemistry'!AU40*0.000001</f>
        <v>1.0749999999999999E-6</v>
      </c>
      <c r="AU39" s="2">
        <f>'Leachate chemistry'!$B$40*'Leachate chemistry'!AV40*0.000001</f>
        <v>2.0854999999999997E-4</v>
      </c>
      <c r="AV39" s="2">
        <f>'Leachate chemistry'!$B$40*'Leachate chemistry'!AW40*0.000001</f>
        <v>2.1499999999999998E-9</v>
      </c>
      <c r="AW39" s="2">
        <f>'Leachate chemistry'!$B$40*'Leachate chemistry'!AX40*0.000001</f>
        <v>7.525E-7</v>
      </c>
      <c r="AX39" s="2">
        <f>'Leachate chemistry'!$B$40*'Leachate chemistry'!AY40*0.000001</f>
        <v>1.4189999999999999E-7</v>
      </c>
      <c r="AY39" s="2">
        <f>'Leachate chemistry'!$B$40*'Leachate chemistry'!AZ40*0.000001</f>
        <v>0.4945</v>
      </c>
      <c r="AZ39" s="2">
        <f>'Leachate chemistry'!$B$40*'Leachate chemistry'!BA40*0.000001</f>
        <v>7.7399999999999984E-5</v>
      </c>
      <c r="BA39" s="2">
        <f>'Leachate chemistry'!$B$40*'Leachate chemistry'!BB40*0.000001</f>
        <v>1.6769999999999998E-6</v>
      </c>
      <c r="BB39" s="2">
        <f>'Leachate chemistry'!$B$40*'Leachate chemistry'!BC40*0.000001</f>
        <v>9.6749999999999994E-5</v>
      </c>
      <c r="BC39" s="2">
        <f>'Leachate chemistry'!$B$40*'Leachate chemistry'!BD40*0.000001</f>
        <v>0.62349999999999994</v>
      </c>
      <c r="BD39" s="2">
        <f>'Leachate chemistry'!$B$40*'Leachate chemistry'!BE40*0.000001</f>
        <v>3.0099999999999996E-7</v>
      </c>
      <c r="BE39" s="2">
        <f>'Leachate chemistry'!$B$40*'Leachate chemistry'!BF40*0.000001</f>
        <v>2.7949999999999998E-5</v>
      </c>
      <c r="BF39" s="2">
        <f>'Leachate chemistry'!$B$40*'Leachate chemistry'!BG40*0.000001</f>
        <v>1.8704999999999998E-3</v>
      </c>
      <c r="BG39" s="2">
        <f>'Leachate chemistry'!$B$40*'Leachate chemistry'!BH40*0.000001</f>
        <v>7.1379999999999995E-8</v>
      </c>
      <c r="BH39" s="2">
        <f>'Leachate chemistry'!$B$40*'Leachate chemistry'!BI40*0.000001</f>
        <v>2.1499999999999998E-7</v>
      </c>
      <c r="BI39" s="2">
        <f>'Leachate chemistry'!$B$40*'Leachate chemistry'!BJ40*0.000001</f>
        <v>3.8699999999999997E-4</v>
      </c>
      <c r="BJ39" s="2">
        <f>'Leachate chemistry'!$B$40*'Leachate chemistry'!BK40*0.000001</f>
        <v>3.0099999999999996E-7</v>
      </c>
      <c r="BK39" s="2">
        <f>'Leachate chemistry'!$B$40*'Leachate chemistry'!BL40*0.000001</f>
        <v>0</v>
      </c>
      <c r="BL39" s="2">
        <f>'Leachate chemistry'!$B$40*'Leachate chemistry'!BM40*0.000001</f>
        <v>1.2684999999999998E-5</v>
      </c>
      <c r="BM39" s="2">
        <f>'Leachate chemistry'!$B$40*'Leachate chemistry'!BN40*0.000001</f>
        <v>1.9350000000000001E-7</v>
      </c>
      <c r="BN39" s="2">
        <f>'Leachate chemistry'!$B$40*'Leachate chemistry'!BO40*0.000001</f>
        <v>1.5694999999999998E-5</v>
      </c>
      <c r="BO39" s="2">
        <f>'Leachate chemistry'!$B$40*'Leachate chemistry'!BP40*0.000001</f>
        <v>8.599999999999999E-6</v>
      </c>
      <c r="BP39" s="2">
        <f>'Leachate chemistry'!$B$40*'Leachate chemistry'!BQ40*0.000001</f>
        <v>6.8800000000000002E-7</v>
      </c>
      <c r="BQ39" s="2">
        <f>'Leachate chemistry'!$B$40*'Leachate chemistry'!BR40*0.000001</f>
        <v>2.7949999999999999E-6</v>
      </c>
      <c r="BR39" s="2">
        <f>'Leachate chemistry'!$B$40*'Leachate chemistry'!BS40*0.000001</f>
        <v>0</v>
      </c>
      <c r="BS39" s="2">
        <f>'Leachate chemistry'!$B$40*'Leachate chemistry'!BT40*0.000001</f>
        <v>2.3649999999999999E-3</v>
      </c>
      <c r="BT39" s="2">
        <f>'Leachate chemistry'!$B$40*'Leachate chemistry'!BU40*0.000001</f>
        <v>3.8699999999999994E-6</v>
      </c>
    </row>
    <row r="40" spans="1:72" x14ac:dyDescent="0.3">
      <c r="A40" s="9">
        <v>8</v>
      </c>
      <c r="B40" s="2">
        <f>'Leachate chemistry'!$B$41*'Leachate chemistry'!C41*0.000001</f>
        <v>1.7414999999999998E-6</v>
      </c>
      <c r="C40" s="2">
        <f>'Leachate chemistry'!$B$41*'Leachate chemistry'!D41*0.000001</f>
        <v>5.375E-4</v>
      </c>
      <c r="D40" s="2">
        <f>'Leachate chemistry'!$B$41*'Leachate chemistry'!E41*0.000001</f>
        <v>2.7949999999999998E-5</v>
      </c>
      <c r="E40" s="2">
        <f>'Leachate chemistry'!$B$41*'Leachate chemistry'!F41*0.000001</f>
        <v>8.6000000000000002E-8</v>
      </c>
      <c r="F40" s="2">
        <f>'Leachate chemistry'!$B$41*'Leachate chemistry'!G41*0.000001</f>
        <v>2.5799999999999998E-3</v>
      </c>
      <c r="G40" s="2">
        <f>'Leachate chemistry'!$B$41*'Leachate chemistry'!H41*0.000001</f>
        <v>2.7949999999999996E-4</v>
      </c>
      <c r="H40" s="2">
        <f>'Leachate chemistry'!$B$41*'Leachate chemistry'!I41*0.000001</f>
        <v>1.4405E-5</v>
      </c>
      <c r="I40" s="2">
        <f>'Leachate chemistry'!$B$41*'Leachate chemistry'!J41*0.000001</f>
        <v>1.0965E-6</v>
      </c>
      <c r="J40" s="2">
        <f>'Leachate chemistry'!$B$41*'Leachate chemistry'!K41*0.000001</f>
        <v>0</v>
      </c>
      <c r="K40" s="2">
        <f>'Leachate chemistry'!$B$41*'Leachate chemistry'!L41*0.000001</f>
        <v>0.43</v>
      </c>
      <c r="L40" s="2">
        <f>'Leachate chemistry'!$B$41*'Leachate chemistry'!M41*0.000001</f>
        <v>3.225E-6</v>
      </c>
      <c r="M40" s="2">
        <f>'Leachate chemistry'!$B$41*'Leachate chemistry'!N41*0.000001</f>
        <v>8.1699999999999997E-6</v>
      </c>
      <c r="N40" s="2">
        <f>'Leachate chemistry'!$B$41*'Leachate chemistry'!O41*0.000001</f>
        <v>2.3650000000000003E-4</v>
      </c>
      <c r="O40" s="2">
        <f>'Leachate chemistry'!$B$41*'Leachate chemistry'!P41*0.000001</f>
        <v>1.6554999999999999E-6</v>
      </c>
      <c r="P40" s="2">
        <f>'Leachate chemistry'!$B$41*'Leachate chemistry'!Q41*0.000001</f>
        <v>4.9450000000000003E-5</v>
      </c>
      <c r="Q40" s="2">
        <f>'Leachate chemistry'!$B$41*'Leachate chemistry'!R41*0.000001</f>
        <v>3.8699999999999992E-5</v>
      </c>
      <c r="R40" s="2">
        <f>'Leachate chemistry'!$B$41*'Leachate chemistry'!S41*0.000001</f>
        <v>7.7400000000000002E-7</v>
      </c>
      <c r="S40" s="2">
        <f>'Leachate chemistry'!$B$41*'Leachate chemistry'!T41*0.000001</f>
        <v>7.3099999999999999E-8</v>
      </c>
      <c r="T40" s="2">
        <f>'Leachate chemistry'!$B$41*'Leachate chemistry'!U41*0.000001</f>
        <v>2.7949999999999998E-7</v>
      </c>
      <c r="U40" s="2">
        <f>'Leachate chemistry'!$B$41*'Leachate chemistry'!V41*0.000001</f>
        <v>8.1699999999999991E-4</v>
      </c>
      <c r="V40" s="2">
        <f>'Leachate chemistry'!$B$41*'Leachate chemistry'!W41*0.000001</f>
        <v>0</v>
      </c>
      <c r="W40" s="2">
        <f>'Leachate chemistry'!$B$41*'Leachate chemistry'!X41*0.000001</f>
        <v>6.6649999999999999E-7</v>
      </c>
      <c r="X40" s="2">
        <f>'Leachate chemistry'!$B$41*'Leachate chemistry'!Y41*0.000001</f>
        <v>3.225E-6</v>
      </c>
      <c r="Y40" s="2">
        <f>'Leachate chemistry'!$B$41*'Leachate chemistry'!Z41*0.000001</f>
        <v>5.1599999999999999E-8</v>
      </c>
      <c r="Z40" s="2">
        <f>'Leachate chemistry'!$B$41*'Leachate chemistry'!AA41*0.000001</f>
        <v>1.8704999999999997E-6</v>
      </c>
      <c r="AA40" s="2">
        <f>'Leachate chemistry'!$B$41*'Leachate chemistry'!AB41*0.000001</f>
        <v>1.247E-7</v>
      </c>
      <c r="AB40" s="2">
        <f>'Leachate chemistry'!$B$41*'Leachate chemistry'!AC41*0.000001</f>
        <v>2.1499999999999999E-4</v>
      </c>
      <c r="AC40" s="2">
        <f>'Leachate chemistry'!$B$41*'Leachate chemistry'!AD41*0.000001</f>
        <v>9.46E-8</v>
      </c>
      <c r="AD40" s="2">
        <f>'Leachate chemistry'!$B$41*'Leachate chemistry'!AE41*0.000001</f>
        <v>0.16769999999999999</v>
      </c>
      <c r="AE40" s="2">
        <f>'Leachate chemistry'!$B$41*'Leachate chemistry'!AF41*0.000001</f>
        <v>5.1599999999999997E-6</v>
      </c>
      <c r="AF40" s="2">
        <f>'Leachate chemistry'!$B$41*'Leachate chemistry'!AG41*0.000001</f>
        <v>1.3330000000000001E-4</v>
      </c>
      <c r="AG40" s="2">
        <f>'Leachate chemistry'!$B$41*'Leachate chemistry'!AH41*0.000001</f>
        <v>1.9350000000000001E-8</v>
      </c>
      <c r="AH40" s="2">
        <f>'Leachate chemistry'!$B$41*'Leachate chemistry'!AI41*0.000001</f>
        <v>0.18275</v>
      </c>
      <c r="AI40" s="2">
        <f>'Leachate chemistry'!$B$41*'Leachate chemistry'!AJ41*0.000001</f>
        <v>7.3099999999999997E-3</v>
      </c>
      <c r="AJ40" s="2">
        <f>'Leachate chemistry'!$B$41*'Leachate chemistry'!AK41*0.000001</f>
        <v>1.0535E-7</v>
      </c>
      <c r="AK40" s="2">
        <f>'Leachate chemistry'!$B$41*'Leachate chemistry'!AL41*0.000001</f>
        <v>8.8149999999999999E-3</v>
      </c>
      <c r="AL40" s="2">
        <f>'Leachate chemistry'!$B$41*'Leachate chemistry'!AM41*0.000001</f>
        <v>7.0949999999999997E-8</v>
      </c>
      <c r="AM40" s="2">
        <f>'Leachate chemistry'!$B$41*'Leachate chemistry'!AN41*0.000001</f>
        <v>4.9450000000000001E-6</v>
      </c>
      <c r="AN40" s="2">
        <f>'Leachate chemistry'!$B$41*'Leachate chemistry'!AO41*0.000001</f>
        <v>6.4499999999999996E-5</v>
      </c>
      <c r="AO40" s="2">
        <f>'Leachate chemistry'!$B$41*'Leachate chemistry'!AP41*0.000001</f>
        <v>0</v>
      </c>
      <c r="AP40" s="2">
        <f>'Leachate chemistry'!$B$41*'Leachate chemistry'!AQ41*0.000001</f>
        <v>1.6984999999999999E-3</v>
      </c>
      <c r="AQ40" s="2">
        <f>'Leachate chemistry'!$B$41*'Leachate chemistry'!AR41*0.000001</f>
        <v>1.7199999999999998E-6</v>
      </c>
      <c r="AR40" s="2">
        <f>'Leachate chemistry'!$B$41*'Leachate chemistry'!AS41*0.000001</f>
        <v>1.0749999999999999E-7</v>
      </c>
      <c r="AS40" s="2">
        <f>'Leachate chemistry'!$B$41*'Leachate chemistry'!AT41*0.000001</f>
        <v>8.5999999999999992E-7</v>
      </c>
      <c r="AT40" s="2">
        <f>'Leachate chemistry'!$B$41*'Leachate chemistry'!AU41*0.000001</f>
        <v>7.5249999999999989E-8</v>
      </c>
      <c r="AU40" s="2">
        <f>'Leachate chemistry'!$B$41*'Leachate chemistry'!AV41*0.000001</f>
        <v>5.1599999999999997E-4</v>
      </c>
      <c r="AV40" s="2">
        <f>'Leachate chemistry'!$B$41*'Leachate chemistry'!AW41*0.000001</f>
        <v>6.2350000000000001E-9</v>
      </c>
      <c r="AW40" s="2">
        <f>'Leachate chemistry'!$B$41*'Leachate chemistry'!AX41*0.000001</f>
        <v>0</v>
      </c>
      <c r="AX40" s="2">
        <f>'Leachate chemistry'!$B$41*'Leachate chemistry'!AY41*0.000001</f>
        <v>2.7949999999999998E-7</v>
      </c>
      <c r="AY40" s="2">
        <f>'Leachate chemistry'!$B$41*'Leachate chemistry'!AZ41*0.000001</f>
        <v>0.86</v>
      </c>
      <c r="AZ40" s="2">
        <f>'Leachate chemistry'!$B$41*'Leachate chemistry'!BA41*0.000001</f>
        <v>5.1600000000000001E-5</v>
      </c>
      <c r="BA40" s="2">
        <f>'Leachate chemistry'!$B$41*'Leachate chemistry'!BB41*0.000001</f>
        <v>5.1599999999999997E-6</v>
      </c>
      <c r="BB40" s="2">
        <f>'Leachate chemistry'!$B$41*'Leachate chemistry'!BC41*0.000001</f>
        <v>1.9349999999999996E-5</v>
      </c>
      <c r="BC40" s="2">
        <f>'Leachate chemistry'!$B$41*'Leachate chemistry'!BD41*0.000001</f>
        <v>0.45149999999999996</v>
      </c>
      <c r="BD40" s="2">
        <f>'Leachate chemistry'!$B$41*'Leachate chemistry'!BE41*0.000001</f>
        <v>7.525E-7</v>
      </c>
      <c r="BE40" s="2">
        <f>'Leachate chemistry'!$B$41*'Leachate chemistry'!BF41*0.000001</f>
        <v>9.8900000000000002E-6</v>
      </c>
      <c r="BF40" s="2">
        <f>'Leachate chemistry'!$B$41*'Leachate chemistry'!BG41*0.000001</f>
        <v>1.8704999999999998E-3</v>
      </c>
      <c r="BG40" s="2">
        <f>'Leachate chemistry'!$B$41*'Leachate chemistry'!BH41*0.000001</f>
        <v>2.1499999999999998E-7</v>
      </c>
      <c r="BH40" s="2">
        <f>'Leachate chemistry'!$B$41*'Leachate chemistry'!BI41*0.000001</f>
        <v>9.0299999999999995E-8</v>
      </c>
      <c r="BI40" s="2">
        <f>'Leachate chemistry'!$B$41*'Leachate chemistry'!BJ41*0.000001</f>
        <v>2.3650000000000003E-4</v>
      </c>
      <c r="BJ40" s="2">
        <f>'Leachate chemistry'!$B$41*'Leachate chemistry'!BK41*0.000001</f>
        <v>2.5799999999999995E-7</v>
      </c>
      <c r="BK40" s="2">
        <f>'Leachate chemistry'!$B$41*'Leachate chemistry'!BL41*0.000001</f>
        <v>9.2449999999999997E-5</v>
      </c>
      <c r="BL40" s="2">
        <f>'Leachate chemistry'!$B$41*'Leachate chemistry'!BM41*0.000001</f>
        <v>2.1499999999999997E-5</v>
      </c>
      <c r="BM40" s="2">
        <f>'Leachate chemistry'!$B$41*'Leachate chemistry'!BN41*0.000001</f>
        <v>1.4619999999999998E-8</v>
      </c>
      <c r="BN40" s="2">
        <f>'Leachate chemistry'!$B$41*'Leachate chemistry'!BO41*0.000001</f>
        <v>1.4620000000000001E-5</v>
      </c>
      <c r="BO40" s="2">
        <f>'Leachate chemistry'!$B$41*'Leachate chemistry'!BP41*0.000001</f>
        <v>9.8900000000000002E-6</v>
      </c>
      <c r="BP40" s="2">
        <f>'Leachate chemistry'!$B$41*'Leachate chemistry'!BQ41*0.000001</f>
        <v>9.4600000000000003E-7</v>
      </c>
      <c r="BQ40" s="2">
        <f>'Leachate chemistry'!$B$41*'Leachate chemistry'!BR41*0.000001</f>
        <v>4.515E-6</v>
      </c>
      <c r="BR40" s="2">
        <f>'Leachate chemistry'!$B$41*'Leachate chemistry'!BS41*0.000001</f>
        <v>3.0099999999999996E-7</v>
      </c>
      <c r="BS40" s="2">
        <f>'Leachate chemistry'!$B$41*'Leachate chemistry'!BT41*0.000001</f>
        <v>2.1499999999999999E-4</v>
      </c>
      <c r="BT40" s="2">
        <f>'Leachate chemistry'!$B$41*'Leachate chemistry'!BU41*0.000001</f>
        <v>1.6339999999999997E-6</v>
      </c>
    </row>
    <row r="41" spans="1:72" x14ac:dyDescent="0.3">
      <c r="A41" s="9">
        <v>9</v>
      </c>
      <c r="B41" s="2">
        <f>'Leachate chemistry'!$B$42*'Leachate chemistry'!C42*0.000001</f>
        <v>1.376E-6</v>
      </c>
      <c r="C41" s="2">
        <f>'Leachate chemistry'!$B$42*'Leachate chemistry'!D42*0.000001</f>
        <v>2.3649999999999999E-3</v>
      </c>
      <c r="D41" s="2">
        <f>'Leachate chemistry'!$B$42*'Leachate chemistry'!E42*0.000001</f>
        <v>3.2249999999999998E-5</v>
      </c>
      <c r="E41" s="2">
        <f>'Leachate chemistry'!$B$42*'Leachate chemistry'!F42*0.000001</f>
        <v>2.1499999999999998E-7</v>
      </c>
      <c r="F41" s="2">
        <f>'Leachate chemistry'!$B$42*'Leachate chemistry'!G42*0.000001</f>
        <v>4.7299999999999998E-3</v>
      </c>
      <c r="G41" s="2">
        <f>'Leachate chemistry'!$B$42*'Leachate chemistry'!H42*0.000001</f>
        <v>6.6649999999999999E-4</v>
      </c>
      <c r="H41" s="2">
        <f>'Leachate chemistry'!$B$42*'Leachate chemistry'!I42*0.000001</f>
        <v>2.58E-5</v>
      </c>
      <c r="I41" s="2">
        <f>'Leachate chemistry'!$B$42*'Leachate chemistry'!J42*0.000001</f>
        <v>7.0949999999999994E-7</v>
      </c>
      <c r="J41" s="2">
        <f>'Leachate chemistry'!$B$42*'Leachate chemistry'!K42*0.000001</f>
        <v>0</v>
      </c>
      <c r="K41" s="2">
        <f>'Leachate chemistry'!$B$42*'Leachate chemistry'!L42*0.000001</f>
        <v>0.88149999999999995</v>
      </c>
      <c r="L41" s="2">
        <f>'Leachate chemistry'!$B$42*'Leachate chemistry'!M42*0.000001</f>
        <v>6.2350000000000004E-6</v>
      </c>
      <c r="M41" s="2">
        <f>'Leachate chemistry'!$B$42*'Leachate chemistry'!N42*0.000001</f>
        <v>2.58E-5</v>
      </c>
      <c r="N41" s="2">
        <f>'Leachate chemistry'!$B$42*'Leachate chemistry'!O42*0.000001</f>
        <v>5.8049999999999996E-4</v>
      </c>
      <c r="O41" s="2">
        <f>'Leachate chemistry'!$B$42*'Leachate chemistry'!P42*0.000001</f>
        <v>1.118E-5</v>
      </c>
      <c r="P41" s="2">
        <f>'Leachate chemistry'!$B$42*'Leachate chemistry'!Q42*0.000001</f>
        <v>6.6650000000000007E-5</v>
      </c>
      <c r="Q41" s="2">
        <f>'Leachate chemistry'!$B$42*'Leachate chemistry'!R42*0.000001</f>
        <v>1.5265E-4</v>
      </c>
      <c r="R41" s="2">
        <f>'Leachate chemistry'!$B$42*'Leachate chemistry'!S42*0.000001</f>
        <v>1.8059999999999997E-6</v>
      </c>
      <c r="S41" s="2">
        <f>'Leachate chemistry'!$B$42*'Leachate chemistry'!T42*0.000001</f>
        <v>9.8899999999999998E-7</v>
      </c>
      <c r="T41" s="2">
        <f>'Leachate chemistry'!$B$42*'Leachate chemistry'!U42*0.000001</f>
        <v>5.5899999999999996E-7</v>
      </c>
      <c r="U41" s="2">
        <f>'Leachate chemistry'!$B$42*'Leachate chemistry'!V42*0.000001</f>
        <v>3.0099999999999997E-3</v>
      </c>
      <c r="V41" s="2">
        <f>'Leachate chemistry'!$B$42*'Leachate chemistry'!W42*0.000001</f>
        <v>1.8705E-7</v>
      </c>
      <c r="W41" s="2">
        <f>'Leachate chemistry'!$B$42*'Leachate chemistry'!X42*0.000001</f>
        <v>1.978E-6</v>
      </c>
      <c r="X41" s="2">
        <f>'Leachate chemistry'!$B$42*'Leachate chemistry'!Y42*0.000001</f>
        <v>0</v>
      </c>
      <c r="Y41" s="2">
        <f>'Leachate chemistry'!$B$42*'Leachate chemistry'!Z42*0.000001</f>
        <v>5.5899999999999998E-8</v>
      </c>
      <c r="Z41" s="2">
        <f>'Leachate chemistry'!$B$42*'Leachate chemistry'!AA42*0.000001</f>
        <v>3.01E-6</v>
      </c>
      <c r="AA41" s="2">
        <f>'Leachate chemistry'!$B$42*'Leachate chemistry'!AB42*0.000001</f>
        <v>4.0849999999999993E-7</v>
      </c>
      <c r="AB41" s="2">
        <f>'Leachate chemistry'!$B$42*'Leachate chemistry'!AC42*0.000001</f>
        <v>6.02E-4</v>
      </c>
      <c r="AC41" s="2">
        <f>'Leachate chemistry'!$B$42*'Leachate chemistry'!AD42*0.000001</f>
        <v>2.7949999999999999E-8</v>
      </c>
      <c r="AD41" s="2">
        <f>'Leachate chemistry'!$B$42*'Leachate chemistry'!AE42*0.000001</f>
        <v>0.18059999999999998</v>
      </c>
      <c r="AE41" s="2">
        <f>'Leachate chemistry'!$B$42*'Leachate chemistry'!AF42*0.000001</f>
        <v>1.8275E-5</v>
      </c>
      <c r="AF41" s="2">
        <f>'Leachate chemistry'!$B$42*'Leachate chemistry'!AG42*0.000001</f>
        <v>2.3650000000000003E-4</v>
      </c>
      <c r="AG41" s="2">
        <f>'Leachate chemistry'!$B$42*'Leachate chemistry'!AH42*0.000001</f>
        <v>6.2349999999999999E-8</v>
      </c>
      <c r="AH41" s="2">
        <f>'Leachate chemistry'!$B$42*'Leachate chemistry'!AI42*0.000001</f>
        <v>0.36549999999999999</v>
      </c>
      <c r="AI41" s="2">
        <f>'Leachate chemistry'!$B$42*'Leachate chemistry'!AJ42*0.000001</f>
        <v>1.5695000000000001E-2</v>
      </c>
      <c r="AJ41" s="2">
        <f>'Leachate chemistry'!$B$42*'Leachate chemistry'!AK42*0.000001</f>
        <v>1.4189999999999999E-6</v>
      </c>
      <c r="AK41" s="2">
        <f>'Leachate chemistry'!$B$42*'Leachate chemistry'!AL42*0.000001</f>
        <v>1.1609999999999999E-2</v>
      </c>
      <c r="AL41" s="2">
        <f>'Leachate chemistry'!$B$42*'Leachate chemistry'!AM42*0.000001</f>
        <v>8.3849999999999987E-8</v>
      </c>
      <c r="AM41" s="2">
        <f>'Leachate chemistry'!$B$42*'Leachate chemistry'!AN42*0.000001</f>
        <v>1.0535E-5</v>
      </c>
      <c r="AN41" s="2">
        <f>'Leachate chemistry'!$B$42*'Leachate chemistry'!AO42*0.000001</f>
        <v>9.0299999999999999E-5</v>
      </c>
      <c r="AO41" s="2">
        <f>'Leachate chemistry'!$B$42*'Leachate chemistry'!AP42*0.000001</f>
        <v>2.7949999999999999E-8</v>
      </c>
      <c r="AP41" s="2">
        <f>'Leachate chemistry'!$B$42*'Leachate chemistry'!AQ42*0.000001</f>
        <v>4.0850000000000001E-3</v>
      </c>
      <c r="AQ41" s="2">
        <f>'Leachate chemistry'!$B$42*'Leachate chemistry'!AR42*0.000001</f>
        <v>1.3545E-5</v>
      </c>
      <c r="AR41" s="2">
        <f>'Leachate chemistry'!$B$42*'Leachate chemistry'!AS42*0.000001</f>
        <v>1.9564999999999998E-7</v>
      </c>
      <c r="AS41" s="2">
        <f>'Leachate chemistry'!$B$42*'Leachate chemistry'!AT42*0.000001</f>
        <v>2.5799999999999999E-6</v>
      </c>
      <c r="AT41" s="2">
        <f>'Leachate chemistry'!$B$42*'Leachate chemistry'!AU42*0.000001</f>
        <v>0</v>
      </c>
      <c r="AU41" s="2">
        <f>'Leachate chemistry'!$B$42*'Leachate chemistry'!AV42*0.000001</f>
        <v>6.8799999999999992E-4</v>
      </c>
      <c r="AV41" s="2">
        <f>'Leachate chemistry'!$B$42*'Leachate chemistry'!AW42*0.000001</f>
        <v>1.9994999999999998E-8</v>
      </c>
      <c r="AW41" s="2">
        <f>'Leachate chemistry'!$B$42*'Leachate chemistry'!AX42*0.000001</f>
        <v>0</v>
      </c>
      <c r="AX41" s="2">
        <f>'Leachate chemistry'!$B$42*'Leachate chemistry'!AY42*0.000001</f>
        <v>1.7629999999999998E-7</v>
      </c>
      <c r="AY41" s="2">
        <f>'Leachate chemistry'!$B$42*'Leachate chemistry'!AZ42*0.000001</f>
        <v>1.6124999999999998</v>
      </c>
      <c r="AZ41" s="2">
        <f>'Leachate chemistry'!$B$42*'Leachate chemistry'!BA42*0.000001</f>
        <v>3.01E-5</v>
      </c>
      <c r="BA41" s="2">
        <f>'Leachate chemistry'!$B$42*'Leachate chemistry'!BB42*0.000001</f>
        <v>6.02E-6</v>
      </c>
      <c r="BB41" s="2">
        <f>'Leachate chemistry'!$B$42*'Leachate chemistry'!BC42*0.000001</f>
        <v>2.1499999999999997E-5</v>
      </c>
      <c r="BC41" s="2">
        <f>'Leachate chemistry'!$B$42*'Leachate chemistry'!BD42*0.000001</f>
        <v>0.53749999999999998</v>
      </c>
      <c r="BD41" s="2">
        <f>'Leachate chemistry'!$B$42*'Leachate chemistry'!BE42*0.000001</f>
        <v>1.3544999999999999E-6</v>
      </c>
      <c r="BE41" s="2">
        <f>'Leachate chemistry'!$B$42*'Leachate chemistry'!BF42*0.000001</f>
        <v>4.2999999999999995E-5</v>
      </c>
      <c r="BF41" s="2">
        <f>'Leachate chemistry'!$B$42*'Leachate chemistry'!BG42*0.000001</f>
        <v>4.0850000000000001E-3</v>
      </c>
      <c r="BG41" s="2">
        <f>'Leachate chemistry'!$B$42*'Leachate chemistry'!BH42*0.000001</f>
        <v>2.0783333333333331E-8</v>
      </c>
      <c r="BH41" s="2">
        <f>'Leachate chemistry'!$B$42*'Leachate chemistry'!BI42*0.000001</f>
        <v>2.5799999999999995E-7</v>
      </c>
      <c r="BI41" s="2">
        <f>'Leachate chemistry'!$B$42*'Leachate chemistry'!BJ42*0.000001</f>
        <v>3.4399999999999996E-4</v>
      </c>
      <c r="BJ41" s="2">
        <f>'Leachate chemistry'!$B$42*'Leachate chemistry'!BK42*0.000001</f>
        <v>1.3329999999999998E-7</v>
      </c>
      <c r="BK41" s="2">
        <f>'Leachate chemistry'!$B$42*'Leachate chemistry'!BL42*0.000001</f>
        <v>0</v>
      </c>
      <c r="BL41" s="2">
        <f>'Leachate chemistry'!$B$42*'Leachate chemistry'!BM42*0.000001</f>
        <v>3.01E-5</v>
      </c>
      <c r="BM41" s="2">
        <f>'Leachate chemistry'!$B$42*'Leachate chemistry'!BN42*0.000001</f>
        <v>1.2899999999999998E-7</v>
      </c>
      <c r="BN41" s="2">
        <f>'Leachate chemistry'!$B$42*'Leachate chemistry'!BO42*0.000001</f>
        <v>2.0854999999999999E-5</v>
      </c>
      <c r="BO41" s="2">
        <f>'Leachate chemistry'!$B$42*'Leachate chemistry'!BP42*0.000001</f>
        <v>7.9549999999999992E-6</v>
      </c>
      <c r="BP41" s="2">
        <f>'Leachate chemistry'!$B$42*'Leachate chemistry'!BQ42*0.000001</f>
        <v>1.2899999999999999E-6</v>
      </c>
      <c r="BQ41" s="2">
        <f>'Leachate chemistry'!$B$42*'Leachate chemistry'!BR42*0.000001</f>
        <v>1.6555E-5</v>
      </c>
      <c r="BR41" s="2">
        <f>'Leachate chemistry'!$B$42*'Leachate chemistry'!BS42*0.000001</f>
        <v>3.6549999999999998E-7</v>
      </c>
      <c r="BS41" s="2">
        <f>'Leachate chemistry'!$B$42*'Leachate chemistry'!BT42*0.000001</f>
        <v>8.1699999999999991E-4</v>
      </c>
      <c r="BT41" s="2">
        <f>'Leachate chemistry'!$B$42*'Leachate chemistry'!BU42*0.000001</f>
        <v>1.6339999999999997E-6</v>
      </c>
    </row>
    <row r="42" spans="1:72" x14ac:dyDescent="0.3">
      <c r="A42" s="9">
        <v>10</v>
      </c>
      <c r="B42" s="2">
        <f>'Leachate chemistry'!$B$43*'Leachate chemistry'!C43*0.000001</f>
        <v>4.0849999999999993E-7</v>
      </c>
      <c r="C42" s="2">
        <f>'Leachate chemistry'!$B$43*'Leachate chemistry'!D43*0.000001</f>
        <v>6.0199999999999993E-3</v>
      </c>
      <c r="D42" s="2">
        <f>'Leachate chemistry'!$B$43*'Leachate chemistry'!E43*0.000001</f>
        <v>6.6649999999999997E-6</v>
      </c>
      <c r="E42" s="2">
        <f>'Leachate chemistry'!$B$43*'Leachate chemistry'!F43*0.000001</f>
        <v>1.5049999999999998E-7</v>
      </c>
      <c r="F42" s="2">
        <f>'Leachate chemistry'!$B$43*'Leachate chemistry'!G43*0.000001</f>
        <v>9.8899999999999995E-3</v>
      </c>
      <c r="G42" s="2">
        <f>'Leachate chemistry'!$B$43*'Leachate chemistry'!H43*0.000001</f>
        <v>6.6649999999999999E-3</v>
      </c>
      <c r="H42" s="2">
        <f>'Leachate chemistry'!$B$43*'Leachate chemistry'!I43*0.000001</f>
        <v>3.6550000000000001E-5</v>
      </c>
      <c r="I42" s="2">
        <f>'Leachate chemistry'!$B$43*'Leachate chemistry'!J43*0.000001</f>
        <v>6.4499999999999997E-7</v>
      </c>
      <c r="J42" s="2">
        <f>'Leachate chemistry'!$B$43*'Leachate chemistry'!K43*0.000001</f>
        <v>0</v>
      </c>
      <c r="K42" s="2">
        <f>'Leachate chemistry'!$B$43*'Leachate chemistry'!L43*0.000001</f>
        <v>1.2685</v>
      </c>
      <c r="L42" s="2">
        <f>'Leachate chemistry'!$B$43*'Leachate chemistry'!M43*0.000001</f>
        <v>1.1394999999999998E-5</v>
      </c>
      <c r="M42" s="2">
        <f>'Leachate chemistry'!$B$43*'Leachate chemistry'!N43*0.000001</f>
        <v>4.515E-5</v>
      </c>
      <c r="N42" s="2">
        <f>'Leachate chemistry'!$B$43*'Leachate chemistry'!O43*0.000001</f>
        <v>1.0319999999999999E-3</v>
      </c>
      <c r="O42" s="2">
        <f>'Leachate chemistry'!$B$43*'Leachate chemistry'!P43*0.000001</f>
        <v>1.0965E-6</v>
      </c>
      <c r="P42" s="2">
        <f>'Leachate chemistry'!$B$43*'Leachate chemistry'!Q43*0.000001</f>
        <v>3.01E-5</v>
      </c>
      <c r="Q42" s="2">
        <f>'Leachate chemistry'!$B$43*'Leachate chemistry'!R43*0.000001</f>
        <v>3.01E-4</v>
      </c>
      <c r="R42" s="2">
        <f>'Leachate chemistry'!$B$43*'Leachate chemistry'!S43*0.000001</f>
        <v>3.01E-6</v>
      </c>
      <c r="S42" s="2">
        <f>'Leachate chemistry'!$B$43*'Leachate chemistry'!T43*0.000001</f>
        <v>1.6769999999999998E-6</v>
      </c>
      <c r="T42" s="2">
        <f>'Leachate chemistry'!$B$43*'Leachate chemistry'!U43*0.000001</f>
        <v>1.0104999999999999E-6</v>
      </c>
      <c r="U42" s="2">
        <f>'Leachate chemistry'!$B$43*'Leachate chemistry'!V43*0.000001</f>
        <v>4.0850000000000001E-3</v>
      </c>
      <c r="V42" s="2">
        <f>'Leachate chemistry'!$B$43*'Leachate chemistry'!W43*0.000001</f>
        <v>1.8489999999999999E-7</v>
      </c>
      <c r="W42" s="2">
        <f>'Leachate chemistry'!$B$43*'Leachate chemistry'!X43*0.000001</f>
        <v>3.01E-6</v>
      </c>
      <c r="X42" s="2">
        <f>'Leachate chemistry'!$B$43*'Leachate chemistry'!Y43*0.000001</f>
        <v>0</v>
      </c>
      <c r="Y42" s="2">
        <f>'Leachate chemistry'!$B$43*'Leachate chemistry'!Z43*0.000001</f>
        <v>3.6549999999999998E-7</v>
      </c>
      <c r="Z42" s="2">
        <f>'Leachate chemistry'!$B$43*'Leachate chemistry'!AA43*0.000001</f>
        <v>2.5799999999999999E-6</v>
      </c>
      <c r="AA42" s="2">
        <f>'Leachate chemistry'!$B$43*'Leachate chemistry'!AB43*0.000001</f>
        <v>4.9449999999999999E-7</v>
      </c>
      <c r="AB42" s="2">
        <f>'Leachate chemistry'!$B$43*'Leachate chemistry'!AC43*0.000001</f>
        <v>1.505E-4</v>
      </c>
      <c r="AC42" s="2">
        <f>'Leachate chemistry'!$B$43*'Leachate chemistry'!AD43*0.000001</f>
        <v>1.3114999999999999E-8</v>
      </c>
      <c r="AD42" s="2">
        <f>'Leachate chemistry'!$B$43*'Leachate chemistry'!AE43*0.000001</f>
        <v>0.17629999999999998</v>
      </c>
      <c r="AE42" s="2">
        <f>'Leachate chemistry'!$B$43*'Leachate chemistry'!AF43*0.000001</f>
        <v>3.01E-5</v>
      </c>
      <c r="AF42" s="2">
        <f>'Leachate chemistry'!$B$43*'Leachate chemistry'!AG43*0.000001</f>
        <v>2.1069999999999997E-4</v>
      </c>
      <c r="AG42" s="2">
        <f>'Leachate chemistry'!$B$43*'Leachate chemistry'!AH43*0.000001</f>
        <v>7.3099999999999999E-8</v>
      </c>
      <c r="AH42" s="2">
        <f>'Leachate chemistry'!$B$43*'Leachate chemistry'!AI43*0.000001</f>
        <v>0.55899999999999994</v>
      </c>
      <c r="AI42" s="2">
        <f>'Leachate chemistry'!$B$43*'Leachate chemistry'!AJ43*0.000001</f>
        <v>2.58E-2</v>
      </c>
      <c r="AJ42" s="2">
        <f>'Leachate chemistry'!$B$43*'Leachate chemistry'!AK43*0.000001</f>
        <v>7.525E-6</v>
      </c>
      <c r="AK42" s="2">
        <f>'Leachate chemistry'!$B$43*'Leachate chemistry'!AL43*0.000001</f>
        <v>1.806E-2</v>
      </c>
      <c r="AL42" s="2">
        <f>'Leachate chemistry'!$B$43*'Leachate chemistry'!AM43*0.000001</f>
        <v>6.8799999999999994E-8</v>
      </c>
      <c r="AM42" s="2">
        <f>'Leachate chemistry'!$B$43*'Leachate chemistry'!AN43*0.000001</f>
        <v>1.5264999999999997E-5</v>
      </c>
      <c r="AN42" s="2">
        <f>'Leachate chemistry'!$B$43*'Leachate chemistry'!AO43*0.000001</f>
        <v>2.0854999999999997E-4</v>
      </c>
      <c r="AO42" s="2">
        <f>'Leachate chemistry'!$B$43*'Leachate chemistry'!AP43*0.000001</f>
        <v>1.0749999999999999E-7</v>
      </c>
      <c r="AP42" s="2">
        <f>'Leachate chemistry'!$B$43*'Leachate chemistry'!AQ43*0.000001</f>
        <v>1.1394999999999999E-3</v>
      </c>
      <c r="AQ42" s="2">
        <f>'Leachate chemistry'!$B$43*'Leachate chemistry'!AR43*0.000001</f>
        <v>1.204E-5</v>
      </c>
      <c r="AR42" s="2">
        <f>'Leachate chemistry'!$B$43*'Leachate chemistry'!AS43*0.000001</f>
        <v>1.0319999999999998E-6</v>
      </c>
      <c r="AS42" s="2">
        <f>'Leachate chemistry'!$B$43*'Leachate chemistry'!AT43*0.000001</f>
        <v>4.515E-6</v>
      </c>
      <c r="AT42" s="2">
        <f>'Leachate chemistry'!$B$43*'Leachate chemistry'!AU43*0.000001</f>
        <v>2.365E-8</v>
      </c>
      <c r="AU42" s="2">
        <f>'Leachate chemistry'!$B$43*'Leachate chemistry'!AV43*0.000001</f>
        <v>5.1599999999999997E-4</v>
      </c>
      <c r="AV42" s="2">
        <f>'Leachate chemistry'!$B$43*'Leachate chemistry'!AW43*0.000001</f>
        <v>0</v>
      </c>
      <c r="AW42" s="2">
        <f>'Leachate chemistry'!$B$43*'Leachate chemistry'!AX43*0.000001</f>
        <v>0</v>
      </c>
      <c r="AX42" s="2">
        <f>'Leachate chemistry'!$B$43*'Leachate chemistry'!AY43*0.000001</f>
        <v>0</v>
      </c>
      <c r="AY42" s="2">
        <f>'Leachate chemistry'!$B$43*'Leachate chemistry'!AZ43*0.000001</f>
        <v>2.3649999999999998</v>
      </c>
      <c r="AZ42" s="2">
        <f>'Leachate chemistry'!$B$43*'Leachate chemistry'!BA43*0.000001</f>
        <v>1.7199999999999998E-5</v>
      </c>
      <c r="BA42" s="2">
        <f>'Leachate chemistry'!$B$43*'Leachate chemistry'!BB43*0.000001</f>
        <v>1.8704999999999997E-6</v>
      </c>
      <c r="BB42" s="2">
        <f>'Leachate chemistry'!$B$43*'Leachate chemistry'!BC43*0.000001</f>
        <v>5.5899999999999997E-5</v>
      </c>
      <c r="BC42" s="2">
        <f>'Leachate chemistry'!$B$43*'Leachate chemistry'!BD43*0.000001</f>
        <v>0.73099999999999998</v>
      </c>
      <c r="BD42" s="2">
        <f>'Leachate chemistry'!$B$43*'Leachate chemistry'!BE43*0.000001</f>
        <v>3.225E-6</v>
      </c>
      <c r="BE42" s="2">
        <f>'Leachate chemistry'!$B$43*'Leachate chemistry'!BF43*0.000001</f>
        <v>4.2999999999999995E-6</v>
      </c>
      <c r="BF42" s="2">
        <f>'Leachate chemistry'!$B$43*'Leachate chemistry'!BG43*0.000001</f>
        <v>5.8049999999999994E-3</v>
      </c>
      <c r="BG42" s="2">
        <f>'Leachate chemistry'!$B$43*'Leachate chemistry'!BH43*0.000001</f>
        <v>2.1499999999999998E-7</v>
      </c>
      <c r="BH42" s="2">
        <f>'Leachate chemistry'!$B$43*'Leachate chemistry'!BI43*0.000001</f>
        <v>5.5899999999999996E-7</v>
      </c>
      <c r="BI42" s="2">
        <f>'Leachate chemistry'!$B$43*'Leachate chemistry'!BJ43*0.000001</f>
        <v>3.6549999999999999E-4</v>
      </c>
      <c r="BJ42" s="2">
        <f>'Leachate chemistry'!$B$43*'Leachate chemistry'!BK43*0.000001</f>
        <v>1.247E-7</v>
      </c>
      <c r="BK42" s="2">
        <f>'Leachate chemistry'!$B$43*'Leachate chemistry'!BL43*0.000001</f>
        <v>4.2999999999999995E-6</v>
      </c>
      <c r="BL42" s="2">
        <f>'Leachate chemistry'!$B$43*'Leachate chemistry'!BM43*0.000001</f>
        <v>2.1285E-5</v>
      </c>
      <c r="BM42" s="2">
        <f>'Leachate chemistry'!$B$43*'Leachate chemistry'!BN43*0.000001</f>
        <v>2.3650000000000001E-7</v>
      </c>
      <c r="BN42" s="2">
        <f>'Leachate chemistry'!$B$43*'Leachate chemistry'!BO43*0.000001</f>
        <v>1.9995000000000001E-5</v>
      </c>
      <c r="BO42" s="2">
        <f>'Leachate chemistry'!$B$43*'Leachate chemistry'!BP43*0.000001</f>
        <v>4.9450000000000001E-6</v>
      </c>
      <c r="BP42" s="2">
        <f>'Leachate chemistry'!$B$43*'Leachate chemistry'!BQ43*0.000001</f>
        <v>7.7400000000000002E-7</v>
      </c>
      <c r="BQ42" s="2">
        <f>'Leachate chemistry'!$B$43*'Leachate chemistry'!BR43*0.000001</f>
        <v>3.4399999999999996E-5</v>
      </c>
      <c r="BR42" s="2">
        <f>'Leachate chemistry'!$B$43*'Leachate chemistry'!BS43*0.000001</f>
        <v>6.8800000000000002E-7</v>
      </c>
      <c r="BS42" s="2">
        <f>'Leachate chemistry'!$B$43*'Leachate chemistry'!BT43*0.000001</f>
        <v>8.1700000000000002E-3</v>
      </c>
      <c r="BT42" s="2">
        <f>'Leachate chemistry'!$B$43*'Leachate chemistry'!BU43*0.000001</f>
        <v>2.3649999999999999E-5</v>
      </c>
    </row>
    <row r="43" spans="1:72" x14ac:dyDescent="0.3">
      <c r="A43" s="9">
        <v>11</v>
      </c>
      <c r="B43" s="2">
        <f>'Leachate chemistry'!$B$44*'Leachate chemistry'!C44*0.000001</f>
        <v>2.4149999999999996E-4</v>
      </c>
      <c r="C43" s="2">
        <f>'Leachate chemistry'!$B$44*'Leachate chemistry'!D44*0.000001</f>
        <v>0.34649999999999997</v>
      </c>
      <c r="D43" s="2">
        <f>'Leachate chemistry'!$B$44*'Leachate chemistry'!E44*0.000001</f>
        <v>4.0949999999999998E-4</v>
      </c>
      <c r="E43" s="2">
        <f>'Leachate chemistry'!$B$44*'Leachate chemistry'!F44*0.000001</f>
        <v>7.9799999999999988E-5</v>
      </c>
      <c r="F43" s="2">
        <f>'Leachate chemistry'!$B$44*'Leachate chemistry'!G44*0.000001</f>
        <v>3.5699999999999998E-3</v>
      </c>
      <c r="G43" s="2">
        <f>'Leachate chemistry'!$B$44*'Leachate chemistry'!H44*0.000001</f>
        <v>4.3049999999999998E-2</v>
      </c>
      <c r="H43" s="2">
        <f>'Leachate chemistry'!$B$44*'Leachate chemistry'!I44*0.000001</f>
        <v>3.8849999999999996E-4</v>
      </c>
      <c r="I43" s="2">
        <f>'Leachate chemistry'!$B$44*'Leachate chemistry'!J44*0.000001</f>
        <v>1.785E-4</v>
      </c>
      <c r="J43" s="2">
        <f>'Leachate chemistry'!$B$44*'Leachate chemistry'!K44*0.000001</f>
        <v>0</v>
      </c>
      <c r="K43" s="2">
        <f>'Leachate chemistry'!$B$44*'Leachate chemistry'!L44*0.000001</f>
        <v>4.7249999999999996</v>
      </c>
      <c r="L43" s="2">
        <f>'Leachate chemistry'!$B$44*'Leachate chemistry'!M44*0.000001</f>
        <v>1.47E-4</v>
      </c>
      <c r="M43" s="2">
        <f>'Leachate chemistry'!$B$44*'Leachate chemistry'!N44*0.000001</f>
        <v>1.155E-2</v>
      </c>
      <c r="N43" s="2">
        <f>'Leachate chemistry'!$B$44*'Leachate chemistry'!O44*0.000001</f>
        <v>1.0395E-2</v>
      </c>
      <c r="O43" s="2">
        <f>'Leachate chemistry'!$B$44*'Leachate chemistry'!P44*0.000001</f>
        <v>9.6599999999999984E-4</v>
      </c>
      <c r="P43" s="2">
        <f>'Leachate chemistry'!$B$44*'Leachate chemistry'!Q44*0.000001</f>
        <v>4.6199999999999998E-5</v>
      </c>
      <c r="Q43" s="2">
        <f>'Leachate chemistry'!$B$44*'Leachate chemistry'!R44*0.000001</f>
        <v>9.0299999999999991E-2</v>
      </c>
      <c r="R43" s="2">
        <f>'Leachate chemistry'!$B$44*'Leachate chemistry'!S44*0.000001</f>
        <v>1.3649999999999999E-3</v>
      </c>
      <c r="S43" s="2">
        <f>'Leachate chemistry'!$B$44*'Leachate chemistry'!T44*0.000001</f>
        <v>7.5599999999999994E-4</v>
      </c>
      <c r="T43" s="2">
        <f>'Leachate chemistry'!$B$44*'Leachate chemistry'!U44*0.000001</f>
        <v>3.3599999999999998E-4</v>
      </c>
      <c r="U43" s="2">
        <f>'Leachate chemistry'!$B$44*'Leachate chemistry'!V44*0.000001</f>
        <v>6.3</v>
      </c>
      <c r="V43" s="2">
        <f>'Leachate chemistry'!$B$44*'Leachate chemistry'!W44*0.000001</f>
        <v>2.5199999999999999E-5</v>
      </c>
      <c r="W43" s="2">
        <f>'Leachate chemistry'!$B$44*'Leachate chemistry'!X44*0.000001</f>
        <v>1.47E-3</v>
      </c>
      <c r="X43" s="2">
        <f>'Leachate chemistry'!$B$44*'Leachate chemistry'!Y44*0.000001</f>
        <v>7.7700000000000005E-5</v>
      </c>
      <c r="Y43" s="2">
        <f>'Leachate chemistry'!$B$44*'Leachate chemistry'!Z44*0.000001</f>
        <v>4.1999999999999998E-5</v>
      </c>
      <c r="Z43" s="2">
        <f>'Leachate chemistry'!$B$44*'Leachate chemistry'!AA44*0.000001</f>
        <v>5.5650000000000004E-5</v>
      </c>
      <c r="AA43" s="2">
        <f>'Leachate chemistry'!$B$44*'Leachate chemistry'!AB44*0.000001</f>
        <v>2.8350000000000001E-4</v>
      </c>
      <c r="AB43" s="2">
        <f>'Leachate chemistry'!$B$44*'Leachate chemistry'!AC44*0.000001</f>
        <v>7.1400000000000001E-4</v>
      </c>
      <c r="AC43" s="2">
        <f>'Leachate chemistry'!$B$44*'Leachate chemistry'!AD44*0.000001</f>
        <v>2.0999999999999999E-8</v>
      </c>
      <c r="AD43" s="2">
        <f>'Leachate chemistry'!$B$44*'Leachate chemistry'!AE44*0.000001</f>
        <v>0.126</v>
      </c>
      <c r="AE43" s="2">
        <f>'Leachate chemistry'!$B$44*'Leachate chemistry'!AF44*0.000001</f>
        <v>7.1399999999999996E-3</v>
      </c>
      <c r="AF43" s="2">
        <f>'Leachate chemistry'!$B$44*'Leachate chemistry'!AG44*0.000001</f>
        <v>9.8699999999999987E-5</v>
      </c>
      <c r="AG43" s="2">
        <f>'Leachate chemistry'!$B$44*'Leachate chemistry'!AH44*0.000001</f>
        <v>4.9349999999999993E-5</v>
      </c>
      <c r="AH43" s="2">
        <f>'Leachate chemistry'!$B$44*'Leachate chemistry'!AI44*0.000001</f>
        <v>1.155</v>
      </c>
      <c r="AI43" s="2">
        <f>'Leachate chemistry'!$B$44*'Leachate chemistry'!AJ44*0.000001</f>
        <v>3.3599999999999998E-2</v>
      </c>
      <c r="AJ43" s="2">
        <f>'Leachate chemistry'!$B$44*'Leachate chemistry'!AK44*0.000001</f>
        <v>8.8199999999999997E-3</v>
      </c>
      <c r="AK43" s="2">
        <f>'Leachate chemistry'!$B$44*'Leachate chemistry'!AL44*0.000001</f>
        <v>136.5</v>
      </c>
      <c r="AL43" s="2">
        <f>'Leachate chemistry'!$B$44*'Leachate chemistry'!AM44*0.000001</f>
        <v>7.3499999999999998E-5</v>
      </c>
      <c r="AM43" s="2">
        <f>'Leachate chemistry'!$B$44*'Leachate chemistry'!AN44*0.000001</f>
        <v>7.6649999999999999E-3</v>
      </c>
      <c r="AN43" s="2">
        <f>'Leachate chemistry'!$B$44*'Leachate chemistry'!AO44*0.000001</f>
        <v>1.575E-3</v>
      </c>
      <c r="AO43" s="2">
        <f>'Leachate chemistry'!$B$44*'Leachate chemistry'!AP44*0.000001</f>
        <v>4.0949999999999995E-7</v>
      </c>
      <c r="AP43" s="2">
        <f>'Leachate chemistry'!$B$44*'Leachate chemistry'!AQ44*0.000001</f>
        <v>0.16799999999999998</v>
      </c>
      <c r="AQ43" s="2">
        <f>'Leachate chemistry'!$B$44*'Leachate chemistry'!AR44*0.000001</f>
        <v>2.5199999999999997E-3</v>
      </c>
      <c r="AR43" s="2" t="e">
        <f>'Leachate chemistry'!$B$44*'Leachate chemistry'!AS44*0.000001</f>
        <v>#VALUE!</v>
      </c>
      <c r="AS43" s="2">
        <f>'Leachate chemistry'!$B$44*'Leachate chemistry'!AT44*0.000001</f>
        <v>1.6799999999999999E-3</v>
      </c>
      <c r="AT43" s="2">
        <f>'Leachate chemistry'!$B$44*'Leachate chemistry'!AU44*0.000001</f>
        <v>1.3649999999999998E-6</v>
      </c>
      <c r="AU43" s="2">
        <f>'Leachate chemistry'!$B$44*'Leachate chemistry'!AV44*0.000001</f>
        <v>2.9399999999999999E-4</v>
      </c>
      <c r="AV43" s="2">
        <f>'Leachate chemistry'!$B$44*'Leachate chemistry'!AW44*0.000001</f>
        <v>1.785E-5</v>
      </c>
      <c r="AW43" s="2">
        <f>'Leachate chemistry'!$B$44*'Leachate chemistry'!AX44*0.000001</f>
        <v>1.0499999999999999E-6</v>
      </c>
      <c r="AX43" s="2">
        <f>'Leachate chemistry'!$B$44*'Leachate chemistry'!AY44*0.000001</f>
        <v>1.0499999999999999E-7</v>
      </c>
      <c r="AY43" s="2">
        <f>'Leachate chemistry'!$B$44*'Leachate chemistry'!AZ44*0.000001</f>
        <v>31.5</v>
      </c>
      <c r="AZ43" s="2">
        <f>'Leachate chemistry'!$B$44*'Leachate chemistry'!BA44*0.000001</f>
        <v>1.26E-4</v>
      </c>
      <c r="BA43" s="2">
        <f>'Leachate chemistry'!$B$44*'Leachate chemistry'!BB44*0.000001</f>
        <v>5.775E-4</v>
      </c>
      <c r="BB43" s="2">
        <f>'Leachate chemistry'!$B$44*'Leachate chemistry'!BC44*0.000001</f>
        <v>1.3649999999999999E-3</v>
      </c>
      <c r="BC43" s="2">
        <f>'Leachate chemistry'!$B$44*'Leachate chemistry'!BD44*0.000001</f>
        <v>82.95</v>
      </c>
      <c r="BD43" s="2">
        <f>'Leachate chemistry'!$B$44*'Leachate chemistry'!BE44*0.000001</f>
        <v>1.47E-3</v>
      </c>
      <c r="BE43" s="2">
        <f>'Leachate chemistry'!$B$44*'Leachate chemistry'!BF44*0.000001</f>
        <v>1.365E-5</v>
      </c>
      <c r="BF43" s="2">
        <f>'Leachate chemistry'!$B$44*'Leachate chemistry'!BG44*0.000001</f>
        <v>2.0999999999999998E-2</v>
      </c>
      <c r="BG43" s="2">
        <f>'Leachate chemistry'!$B$44*'Leachate chemistry'!BH44*0.000001</f>
        <v>7.98E-8</v>
      </c>
      <c r="BH43" s="2">
        <f>'Leachate chemistry'!$B$44*'Leachate chemistry'!BI44*0.000001</f>
        <v>2.0999999999999998E-4</v>
      </c>
      <c r="BI43" s="2">
        <f>'Leachate chemistry'!$B$44*'Leachate chemistry'!BJ44*0.000001</f>
        <v>1.7849999999999998E-2</v>
      </c>
      <c r="BJ43" s="2">
        <f>'Leachate chemistry'!$B$44*'Leachate chemistry'!BK44*0.000001</f>
        <v>1.785E-4</v>
      </c>
      <c r="BK43" s="2">
        <f>'Leachate chemistry'!$B$44*'Leachate chemistry'!BL44*0.000001</f>
        <v>1.26E-2</v>
      </c>
      <c r="BL43" s="2">
        <f>'Leachate chemistry'!$B$44*'Leachate chemistry'!BM44*0.000001</f>
        <v>5.144999999999999E-5</v>
      </c>
      <c r="BM43" s="2">
        <f>'Leachate chemistry'!$B$44*'Leachate chemistry'!BN44*0.000001</f>
        <v>8.3999999999999995E-5</v>
      </c>
      <c r="BN43" s="2">
        <f>'Leachate chemistry'!$B$44*'Leachate chemistry'!BO44*0.000001</f>
        <v>2.31E-3</v>
      </c>
      <c r="BO43" s="2">
        <f>'Leachate chemistry'!$B$44*'Leachate chemistry'!BP44*0.000001</f>
        <v>4.0949999999999997E-3</v>
      </c>
      <c r="BP43" s="2">
        <f>'Leachate chemistry'!$B$44*'Leachate chemistry'!BQ44*0.000001</f>
        <v>1.155E-3</v>
      </c>
      <c r="BQ43" s="2">
        <f>'Leachate chemistry'!$B$44*'Leachate chemistry'!BR44*0.000001</f>
        <v>8.9249999999999989E-3</v>
      </c>
      <c r="BR43" s="2">
        <f>'Leachate chemistry'!$B$44*'Leachate chemistry'!BS44*0.000001</f>
        <v>4.1999999999999996E-4</v>
      </c>
      <c r="BS43" s="2">
        <f>'Leachate chemistry'!$B$44*'Leachate chemistry'!BT44*0.000001</f>
        <v>1.575E-2</v>
      </c>
      <c r="BT43" s="2">
        <f>'Leachate chemistry'!$B$44*'Leachate chemistry'!BU44*0.000001</f>
        <v>1.575E-3</v>
      </c>
    </row>
    <row r="44" spans="1:72" x14ac:dyDescent="0.3">
      <c r="A44" s="9">
        <v>12</v>
      </c>
      <c r="B44" s="2">
        <f>'Leachate chemistry'!$B$45*'Leachate chemistry'!C45*0.000001</f>
        <v>2.0999999999999998E-4</v>
      </c>
      <c r="C44" s="2">
        <f>'Leachate chemistry'!$B$45*'Leachate chemistry'!D45*0.000001</f>
        <v>0.11549999999999999</v>
      </c>
      <c r="D44" s="2">
        <f>'Leachate chemistry'!$B$45*'Leachate chemistry'!E45*0.000001</f>
        <v>1.2599999999999998E-3</v>
      </c>
      <c r="E44" s="2">
        <f>'Leachate chemistry'!$B$45*'Leachate chemistry'!F45*0.000001</f>
        <v>8.3999999999999992E-6</v>
      </c>
      <c r="F44" s="2">
        <f>'Leachate chemistry'!$B$45*'Leachate chemistry'!G45*0.000001</f>
        <v>4.62E-3</v>
      </c>
      <c r="G44" s="2">
        <f>'Leachate chemistry'!$B$45*'Leachate chemistry'!H45*0.000001</f>
        <v>3.15E-2</v>
      </c>
      <c r="H44" s="2">
        <f>'Leachate chemistry'!$B$45*'Leachate chemistry'!I45*0.000001</f>
        <v>4.4100000000000001E-5</v>
      </c>
      <c r="I44" s="2">
        <f>'Leachate chemistry'!$B$45*'Leachate chemistry'!J45*0.000001</f>
        <v>8.7149999999999991E-5</v>
      </c>
      <c r="J44" s="2">
        <f>'Leachate chemistry'!$B$45*'Leachate chemistry'!K45*0.000001</f>
        <v>4.1999999999999996E-4</v>
      </c>
      <c r="K44" s="2">
        <f>'Leachate chemistry'!$B$45*'Leachate chemistry'!L45*0.000001</f>
        <v>1.155</v>
      </c>
      <c r="L44" s="2">
        <f>'Leachate chemistry'!$B$45*'Leachate chemistry'!M45*0.000001</f>
        <v>3.7799999999999997E-5</v>
      </c>
      <c r="M44" s="2">
        <f>'Leachate chemistry'!$B$45*'Leachate chemistry'!N45*0.000001</f>
        <v>1.3649999999999999E-3</v>
      </c>
      <c r="N44" s="2">
        <f>'Leachate chemistry'!$B$45*'Leachate chemistry'!O45*0.000001</f>
        <v>1.155E-3</v>
      </c>
      <c r="O44" s="2">
        <f>'Leachate chemistry'!$B$45*'Leachate chemistry'!P45*0.000001</f>
        <v>7.6649999999999993E-4</v>
      </c>
      <c r="P44" s="2">
        <f>'Leachate chemistry'!$B$45*'Leachate chemistry'!Q45*0.000001</f>
        <v>2.73E-5</v>
      </c>
      <c r="Q44" s="2">
        <f>'Leachate chemistry'!$B$45*'Leachate chemistry'!R45*0.000001</f>
        <v>1.0499999999999999E-2</v>
      </c>
      <c r="R44" s="2">
        <f>'Leachate chemistry'!$B$45*'Leachate chemistry'!S45*0.000001</f>
        <v>1.6799999999999999E-4</v>
      </c>
      <c r="S44" s="2">
        <f>'Leachate chemistry'!$B$45*'Leachate chemistry'!T45*0.000001</f>
        <v>9.2399999999999996E-5</v>
      </c>
      <c r="T44" s="2">
        <f>'Leachate chemistry'!$B$45*'Leachate chemistry'!U45*0.000001</f>
        <v>3.4649999999999995E-5</v>
      </c>
      <c r="U44" s="2">
        <f>'Leachate chemistry'!$B$45*'Leachate chemistry'!V45*0.000001</f>
        <v>0.74549999999999994</v>
      </c>
      <c r="V44" s="2">
        <f>'Leachate chemistry'!$B$45*'Leachate chemistry'!W45*0.000001</f>
        <v>2.4150000000000001E-5</v>
      </c>
      <c r="W44" s="2">
        <f>'Leachate chemistry'!$B$45*'Leachate chemistry'!X45*0.000001</f>
        <v>1.785E-4</v>
      </c>
      <c r="X44" s="2">
        <f>'Leachate chemistry'!$B$45*'Leachate chemistry'!Y45*0.000001</f>
        <v>1.47E-4</v>
      </c>
      <c r="Y44" s="2">
        <f>'Leachate chemistry'!$B$45*'Leachate chemistry'!Z45*0.000001</f>
        <v>5.4599999999999999E-5</v>
      </c>
      <c r="Z44" s="2">
        <f>'Leachate chemistry'!$B$45*'Leachate chemistry'!AA45*0.000001</f>
        <v>5.3550000000000001E-5</v>
      </c>
      <c r="AA44" s="2">
        <f>'Leachate chemistry'!$B$45*'Leachate chemistry'!AB45*0.000001</f>
        <v>3.4649999999999995E-5</v>
      </c>
      <c r="AB44" s="2">
        <f>'Leachate chemistry'!$B$45*'Leachate chemistry'!AC45*0.000001</f>
        <v>5.775E-4</v>
      </c>
      <c r="AC44" s="2">
        <f>'Leachate chemistry'!$B$45*'Leachate chemistry'!AD45*0.000001</f>
        <v>6.2999999999999995E-8</v>
      </c>
      <c r="AD44" s="2">
        <f>'Leachate chemistry'!$B$45*'Leachate chemistry'!AE45*0.000001</f>
        <v>0.189</v>
      </c>
      <c r="AE44" s="2">
        <f>'Leachate chemistry'!$B$45*'Leachate chemistry'!AF45*0.000001</f>
        <v>9.6599999999999984E-4</v>
      </c>
      <c r="AF44" s="2">
        <f>'Leachate chemistry'!$B$45*'Leachate chemistry'!AG45*0.000001</f>
        <v>1.6799999999999999E-4</v>
      </c>
      <c r="AG44" s="2">
        <f>'Leachate chemistry'!$B$45*'Leachate chemistry'!AH45*0.000001</f>
        <v>8.084999999999998E-6</v>
      </c>
      <c r="AH44" s="2">
        <f>'Leachate chemistry'!$B$45*'Leachate chemistry'!AI45*0.000001</f>
        <v>0.2205</v>
      </c>
      <c r="AI44" s="2">
        <f>'Leachate chemistry'!$B$45*'Leachate chemistry'!AJ45*0.000001</f>
        <v>4.5149999999999999E-3</v>
      </c>
      <c r="AJ44" s="2">
        <f>'Leachate chemistry'!$B$45*'Leachate chemistry'!AK45*0.000001</f>
        <v>1.47E-3</v>
      </c>
      <c r="AK44" s="2">
        <f>'Leachate chemistry'!$B$45*'Leachate chemistry'!AL45*0.000001</f>
        <v>409.5</v>
      </c>
      <c r="AL44" s="2">
        <f>'Leachate chemistry'!$B$45*'Leachate chemistry'!AM45*0.000001</f>
        <v>4.8300000000000002E-5</v>
      </c>
      <c r="AM44" s="2">
        <f>'Leachate chemistry'!$B$45*'Leachate chemistry'!AN45*0.000001</f>
        <v>9.2400000000000013E-4</v>
      </c>
      <c r="AN44" s="2">
        <f>'Leachate chemistry'!$B$45*'Leachate chemistry'!AO45*0.000001</f>
        <v>7.5599999999999994E-4</v>
      </c>
      <c r="AO44" s="2">
        <f>'Leachate chemistry'!$B$45*'Leachate chemistry'!AP45*0.000001</f>
        <v>2.6249999999999999E-6</v>
      </c>
      <c r="AP44" s="2">
        <f>'Leachate chemistry'!$B$45*'Leachate chemistry'!AQ45*0.000001</f>
        <v>9.9749999999999991E-2</v>
      </c>
      <c r="AQ44" s="2">
        <f>'Leachate chemistry'!$B$45*'Leachate chemistry'!AR45*0.000001</f>
        <v>3.7799999999999997E-4</v>
      </c>
      <c r="AR44" s="2">
        <f>'Leachate chemistry'!$B$45*'Leachate chemistry'!AS45*0.000001</f>
        <v>2.0999999999999999E-5</v>
      </c>
      <c r="AS44" s="2">
        <f>'Leachate chemistry'!$B$45*'Leachate chemistry'!AT45*0.000001</f>
        <v>2.0999999999999998E-4</v>
      </c>
      <c r="AT44" s="2">
        <f>'Leachate chemistry'!$B$45*'Leachate chemistry'!AU45*0.000001</f>
        <v>9.344999999999999E-7</v>
      </c>
      <c r="AU44" s="2">
        <f>'Leachate chemistry'!$B$45*'Leachate chemistry'!AV45*0.000001</f>
        <v>2.8350000000000001E-4</v>
      </c>
      <c r="AV44" s="2">
        <f>'Leachate chemistry'!$B$45*'Leachate chemistry'!AW45*0.000001</f>
        <v>1.995E-6</v>
      </c>
      <c r="AW44" s="2">
        <f>'Leachate chemistry'!$B$45*'Leachate chemistry'!AX45*0.000001</f>
        <v>9.1349999999999991E-7</v>
      </c>
      <c r="AX44" s="2">
        <f>'Leachate chemistry'!$B$45*'Leachate chemistry'!AY45*0.000001</f>
        <v>3.15E-7</v>
      </c>
      <c r="AY44" s="2">
        <f>'Leachate chemistry'!$B$45*'Leachate chemistry'!AZ45*0.000001</f>
        <v>4.9349999999999996</v>
      </c>
      <c r="AZ44" s="2">
        <f>'Leachate chemistry'!$B$45*'Leachate chemistry'!BA45*0.000001</f>
        <v>1.8899999999999999E-4</v>
      </c>
      <c r="BA44" s="2">
        <f>'Leachate chemistry'!$B$45*'Leachate chemistry'!BB45*0.000001</f>
        <v>9.7650000000000002E-5</v>
      </c>
      <c r="BB44" s="2">
        <f>'Leachate chemistry'!$B$45*'Leachate chemistry'!BC45*0.000001</f>
        <v>2.2049999999999999E-4</v>
      </c>
      <c r="BC44" s="2">
        <f>'Leachate chemistry'!$B$45*'Leachate chemistry'!BD45*0.000001</f>
        <v>315</v>
      </c>
      <c r="BD44" s="2">
        <f>'Leachate chemistry'!$B$45*'Leachate chemistry'!BE45*0.000001</f>
        <v>1.6799999999999999E-4</v>
      </c>
      <c r="BE44" s="2">
        <f>'Leachate chemistry'!$B$45*'Leachate chemistry'!BF45*0.000001</f>
        <v>1.26E-5</v>
      </c>
      <c r="BF44" s="2">
        <f>'Leachate chemistry'!$B$45*'Leachate chemistry'!BG45*0.000001</f>
        <v>4.725E-3</v>
      </c>
      <c r="BG44" s="2">
        <f>'Leachate chemistry'!$B$45*'Leachate chemistry'!BH45*0.000001</f>
        <v>1.4699999999999999E-6</v>
      </c>
      <c r="BH44" s="2">
        <f>'Leachate chemistry'!$B$45*'Leachate chemistry'!BI45*0.000001</f>
        <v>2.6249999999999998E-5</v>
      </c>
      <c r="BI44" s="2">
        <f>'Leachate chemistry'!$B$45*'Leachate chemistry'!BJ45*0.000001</f>
        <v>9.4500000000000001E-3</v>
      </c>
      <c r="BJ44" s="2">
        <f>'Leachate chemistry'!$B$45*'Leachate chemistry'!BK45*0.000001</f>
        <v>6.4049999999999998E-5</v>
      </c>
      <c r="BK44" s="2">
        <f>'Leachate chemistry'!$B$45*'Leachate chemistry'!BL45*0.000001</f>
        <v>1.47E-2</v>
      </c>
      <c r="BL44" s="2">
        <f>'Leachate chemistry'!$B$45*'Leachate chemistry'!BM45*0.000001</f>
        <v>4.7249999999999997E-6</v>
      </c>
      <c r="BM44" s="2">
        <f>'Leachate chemistry'!$B$45*'Leachate chemistry'!BN45*0.000001</f>
        <v>1.0499999999999999E-5</v>
      </c>
      <c r="BN44" s="2">
        <f>'Leachate chemistry'!$B$45*'Leachate chemistry'!BO45*0.000001</f>
        <v>2.52E-4</v>
      </c>
      <c r="BO44" s="2">
        <f>'Leachate chemistry'!$B$45*'Leachate chemistry'!BP45*0.000001</f>
        <v>1.9949999999999998E-3</v>
      </c>
      <c r="BP44" s="2">
        <f>'Leachate chemistry'!$B$45*'Leachate chemistry'!BQ45*0.000001</f>
        <v>9.7650000000000005E-4</v>
      </c>
      <c r="BQ44" s="2">
        <f>'Leachate chemistry'!$B$45*'Leachate chemistry'!BR45*0.000001</f>
        <v>1.155E-3</v>
      </c>
      <c r="BR44" s="2">
        <f>'Leachate chemistry'!$B$45*'Leachate chemistry'!BS45*0.000001</f>
        <v>5.9849999999999991E-5</v>
      </c>
      <c r="BS44" s="2">
        <f>'Leachate chemistry'!$B$45*'Leachate chemistry'!BT45*0.000001</f>
        <v>5.3549999999999995E-3</v>
      </c>
      <c r="BT44" s="2">
        <f>'Leachate chemistry'!$B$45*'Leachate chemistry'!BU45*0.000001</f>
        <v>1.6799999999999999E-3</v>
      </c>
    </row>
    <row r="45" spans="1:72" x14ac:dyDescent="0.3">
      <c r="A45" s="9">
        <v>13</v>
      </c>
      <c r="B45" s="2">
        <f>'Leachate chemistry'!$B$46*'Leachate chemistry'!C46*0.000001</f>
        <v>5.9849999999999997E-7</v>
      </c>
      <c r="C45" s="2">
        <f>'Leachate chemistry'!$B$46*'Leachate chemistry'!D46*0.000001</f>
        <v>9.9749999999999991E-2</v>
      </c>
      <c r="D45" s="2">
        <f>'Leachate chemistry'!$B$46*'Leachate chemistry'!E46*0.000001</f>
        <v>6.4050000000000001E-4</v>
      </c>
      <c r="E45" s="2">
        <f>'Leachate chemistry'!$B$46*'Leachate chemistry'!F46*0.000001</f>
        <v>3.4649999999999993E-7</v>
      </c>
      <c r="F45" s="2">
        <f>'Leachate chemistry'!$B$46*'Leachate chemistry'!G46*0.000001</f>
        <v>1.47E-3</v>
      </c>
      <c r="G45" s="2">
        <f>'Leachate chemistry'!$B$46*'Leachate chemistry'!H46*0.000001</f>
        <v>2.31E-3</v>
      </c>
      <c r="H45" s="2">
        <f>'Leachate chemistry'!$B$46*'Leachate chemistry'!I46*0.000001</f>
        <v>1.9949999999999997E-5</v>
      </c>
      <c r="I45" s="2">
        <f>'Leachate chemistry'!$B$46*'Leachate chemistry'!J46*0.000001</f>
        <v>3.8850000000000002E-5</v>
      </c>
      <c r="J45" s="2">
        <f>'Leachate chemistry'!$B$46*'Leachate chemistry'!K46*0.000001</f>
        <v>3.7799999999999997E-4</v>
      </c>
      <c r="K45" s="2">
        <f>'Leachate chemistry'!$B$46*'Leachate chemistry'!L46*0.000001</f>
        <v>0.57750000000000001</v>
      </c>
      <c r="L45" s="2">
        <f>'Leachate chemistry'!$B$46*'Leachate chemistry'!M46*0.000001</f>
        <v>9.8699999999999987E-5</v>
      </c>
      <c r="M45" s="2">
        <f>'Leachate chemistry'!$B$46*'Leachate chemistry'!N46*0.000001</f>
        <v>6.0899999999999995E-4</v>
      </c>
      <c r="N45" s="2">
        <f>'Leachate chemistry'!$B$46*'Leachate chemistry'!O46*0.000001</f>
        <v>3.3599999999999998E-4</v>
      </c>
      <c r="O45" s="2">
        <f>'Leachate chemistry'!$B$46*'Leachate chemistry'!P46*0.000001</f>
        <v>7.1400000000000001E-4</v>
      </c>
      <c r="P45" s="2">
        <f>'Leachate chemistry'!$B$46*'Leachate chemistry'!Q46*0.000001</f>
        <v>4.6199999999999998E-5</v>
      </c>
      <c r="Q45" s="2">
        <f>'Leachate chemistry'!$B$46*'Leachate chemistry'!R46*0.000001</f>
        <v>2.6249999999999997E-3</v>
      </c>
      <c r="R45" s="2">
        <f>'Leachate chemistry'!$B$46*'Leachate chemistry'!S46*0.000001</f>
        <v>6.1949999999999988E-5</v>
      </c>
      <c r="S45" s="2">
        <f>'Leachate chemistry'!$B$46*'Leachate chemistry'!T46*0.000001</f>
        <v>3.9899999999999994E-5</v>
      </c>
      <c r="T45" s="2">
        <f>'Leachate chemistry'!$B$46*'Leachate chemistry'!U46*0.000001</f>
        <v>1.47E-5</v>
      </c>
      <c r="U45" s="2">
        <f>'Leachate chemistry'!$B$46*'Leachate chemistry'!V46*0.000001</f>
        <v>0.2205</v>
      </c>
      <c r="V45" s="2">
        <f>'Leachate chemistry'!$B$46*'Leachate chemistry'!W46*0.000001</f>
        <v>2.5199999999999999E-5</v>
      </c>
      <c r="W45" s="2">
        <f>'Leachate chemistry'!$B$46*'Leachate chemistry'!X46*0.000001</f>
        <v>5.9849999999999991E-5</v>
      </c>
      <c r="X45" s="2">
        <f>'Leachate chemistry'!$B$46*'Leachate chemistry'!Y46*0.000001</f>
        <v>0</v>
      </c>
      <c r="Y45" s="2">
        <f>'Leachate chemistry'!$B$46*'Leachate chemistry'!Z46*0.000001</f>
        <v>6.0899999999999996E-5</v>
      </c>
      <c r="Z45" s="2">
        <f>'Leachate chemistry'!$B$46*'Leachate chemistry'!AA46*0.000001</f>
        <v>1.3649999999999998E-6</v>
      </c>
      <c r="AA45" s="2">
        <f>'Leachate chemistry'!$B$46*'Leachate chemistry'!AB46*0.000001</f>
        <v>1.26E-5</v>
      </c>
      <c r="AB45" s="2">
        <f>'Leachate chemistry'!$B$46*'Leachate chemistry'!AC46*0.000001</f>
        <v>6.9299999999999993E-4</v>
      </c>
      <c r="AC45" s="2">
        <f>'Leachate chemistry'!$B$46*'Leachate chemistry'!AD46*0.000001</f>
        <v>2.0999999999999999E-8</v>
      </c>
      <c r="AD45" s="2">
        <f>'Leachate chemistry'!$B$46*'Leachate chemistry'!AE46*0.000001</f>
        <v>0.17849999999999999</v>
      </c>
      <c r="AE45" s="2">
        <f>'Leachate chemistry'!$B$46*'Leachate chemistry'!AF46*0.000001</f>
        <v>4.3049999999999995E-4</v>
      </c>
      <c r="AF45" s="2">
        <f>'Leachate chemistry'!$B$46*'Leachate chemistry'!AG46*0.000001</f>
        <v>3.3599999999999998E-4</v>
      </c>
      <c r="AG45" s="2">
        <f>'Leachate chemistry'!$B$46*'Leachate chemistry'!AH46*0.000001</f>
        <v>4.4100000000000001E-6</v>
      </c>
      <c r="AH45" s="2">
        <f>'Leachate chemistry'!$B$46*'Leachate chemistry'!AI46*0.000001</f>
        <v>5.7749999999999996E-2</v>
      </c>
      <c r="AI45" s="2">
        <f>'Leachate chemistry'!$B$46*'Leachate chemistry'!AJ46*0.000001</f>
        <v>1.2599999999999998E-3</v>
      </c>
      <c r="AJ45" s="2">
        <f>'Leachate chemistry'!$B$46*'Leachate chemistry'!AK46*0.000001</f>
        <v>4.3049999999999995E-4</v>
      </c>
      <c r="AK45" s="2">
        <f>'Leachate chemistry'!$B$46*'Leachate chemistry'!AL46*0.000001</f>
        <v>399</v>
      </c>
      <c r="AL45" s="2">
        <f>'Leachate chemistry'!$B$46*'Leachate chemistry'!AM46*0.000001</f>
        <v>7.2449999999999986E-5</v>
      </c>
      <c r="AM45" s="2">
        <f>'Leachate chemistry'!$B$46*'Leachate chemistry'!AN46*0.000001</f>
        <v>4.5149999999999997E-4</v>
      </c>
      <c r="AN45" s="2">
        <f>'Leachate chemistry'!$B$46*'Leachate chemistry'!AO46*0.000001</f>
        <v>6.1949999999999993E-4</v>
      </c>
      <c r="AO45" s="2">
        <f>'Leachate chemistry'!$B$46*'Leachate chemistry'!AP46*0.000001</f>
        <v>1.26E-6</v>
      </c>
      <c r="AP45" s="2">
        <f>'Leachate chemistry'!$B$46*'Leachate chemistry'!AQ46*0.000001</f>
        <v>4.5149999999999996E-2</v>
      </c>
      <c r="AQ45" s="2">
        <f>'Leachate chemistry'!$B$46*'Leachate chemistry'!AR46*0.000001</f>
        <v>1.6799999999999999E-4</v>
      </c>
      <c r="AR45" s="2">
        <f>'Leachate chemistry'!$B$46*'Leachate chemistry'!AS46*0.000001</f>
        <v>6.2999999999999998E-6</v>
      </c>
      <c r="AS45" s="2">
        <f>'Leachate chemistry'!$B$46*'Leachate chemistry'!AT46*0.000001</f>
        <v>1.0499999999999999E-4</v>
      </c>
      <c r="AT45" s="2">
        <f>'Leachate chemistry'!$B$46*'Leachate chemistry'!AU46*0.000001</f>
        <v>3.15E-7</v>
      </c>
      <c r="AU45" s="2">
        <f>'Leachate chemistry'!$B$46*'Leachate chemistry'!AV46*0.000001</f>
        <v>3.0449999999999997E-4</v>
      </c>
      <c r="AV45" s="2">
        <f>'Leachate chemistry'!$B$46*'Leachate chemistry'!AW46*0.000001</f>
        <v>5.2499999999999995E-7</v>
      </c>
      <c r="AW45" s="2">
        <f>'Leachate chemistry'!$B$46*'Leachate chemistry'!AX46*0.000001</f>
        <v>4.7249999999999998E-7</v>
      </c>
      <c r="AX45" s="2">
        <f>'Leachate chemistry'!$B$46*'Leachate chemistry'!AY46*0.000001</f>
        <v>0</v>
      </c>
      <c r="AY45" s="2">
        <f>'Leachate chemistry'!$B$46*'Leachate chemistry'!AZ46*0.000001</f>
        <v>1.7849999999999999</v>
      </c>
      <c r="AZ45" s="2">
        <f>'Leachate chemistry'!$B$46*'Leachate chemistry'!BA46*0.000001</f>
        <v>1.8899999999999999E-4</v>
      </c>
      <c r="BA45" s="2">
        <f>'Leachate chemistry'!$B$46*'Leachate chemistry'!BB46*0.000001</f>
        <v>4.0949999999999999E-5</v>
      </c>
      <c r="BB45" s="2">
        <f>'Leachate chemistry'!$B$46*'Leachate chemistry'!BC46*0.000001</f>
        <v>1.6799999999999999E-4</v>
      </c>
      <c r="BC45" s="2">
        <f>'Leachate chemistry'!$B$46*'Leachate chemistry'!BD46*0.000001</f>
        <v>336</v>
      </c>
      <c r="BD45" s="2">
        <f>'Leachate chemistry'!$B$46*'Leachate chemistry'!BE46*0.000001</f>
        <v>1.3649999999999998E-4</v>
      </c>
      <c r="BE45" s="2">
        <f>'Leachate chemistry'!$B$46*'Leachate chemistry'!BF46*0.000001</f>
        <v>1.575E-5</v>
      </c>
      <c r="BF45" s="2">
        <f>'Leachate chemistry'!$B$46*'Leachate chemistry'!BG46*0.000001</f>
        <v>2.8349999999999998E-3</v>
      </c>
      <c r="BG45" s="2">
        <f>'Leachate chemistry'!$B$46*'Leachate chemistry'!BH46*0.000001</f>
        <v>5.355000000000001E-7</v>
      </c>
      <c r="BH45" s="2">
        <f>'Leachate chemistry'!$B$46*'Leachate chemistry'!BI46*0.000001</f>
        <v>9.2399999999999996E-6</v>
      </c>
      <c r="BI45" s="2">
        <f>'Leachate chemistry'!$B$46*'Leachate chemistry'!BJ46*0.000001</f>
        <v>9.7649999999999994E-3</v>
      </c>
      <c r="BJ45" s="2">
        <f>'Leachate chemistry'!$B$46*'Leachate chemistry'!BK46*0.000001</f>
        <v>5.144999999999999E-5</v>
      </c>
      <c r="BK45" s="2">
        <f>'Leachate chemistry'!$B$46*'Leachate chemistry'!BL46*0.000001</f>
        <v>1.89E-2</v>
      </c>
      <c r="BL45" s="2">
        <f>'Leachate chemistry'!$B$46*'Leachate chemistry'!BM46*0.000001</f>
        <v>8.610000000000001E-7</v>
      </c>
      <c r="BM45" s="2">
        <f>'Leachate chemistry'!$B$46*'Leachate chemistry'!BN46*0.000001</f>
        <v>5.04E-6</v>
      </c>
      <c r="BN45" s="2">
        <f>'Leachate chemistry'!$B$46*'Leachate chemistry'!BO46*0.000001</f>
        <v>1.995E-4</v>
      </c>
      <c r="BO45" s="2">
        <f>'Leachate chemistry'!$B$46*'Leachate chemistry'!BP46*0.000001</f>
        <v>7.6649999999999993E-4</v>
      </c>
      <c r="BP45" s="2">
        <f>'Leachate chemistry'!$B$46*'Leachate chemistry'!BQ46*0.000001</f>
        <v>3.255E-4</v>
      </c>
      <c r="BQ45" s="2">
        <f>'Leachate chemistry'!$B$46*'Leachate chemistry'!BR46*0.000001</f>
        <v>4.3049999999999995E-4</v>
      </c>
      <c r="BR45" s="2">
        <f>'Leachate chemistry'!$B$46*'Leachate chemistry'!BS46*0.000001</f>
        <v>3.0449999999999998E-5</v>
      </c>
      <c r="BS45" s="2">
        <f>'Leachate chemistry'!$B$46*'Leachate chemistry'!BT46*0.000001</f>
        <v>1.029E-3</v>
      </c>
      <c r="BT45" s="2">
        <f>'Leachate chemistry'!$B$46*'Leachate chemistry'!BU46*0.000001</f>
        <v>1.575E-3</v>
      </c>
    </row>
    <row r="46" spans="1:72" x14ac:dyDescent="0.3">
      <c r="A46" s="9">
        <v>14</v>
      </c>
      <c r="B46" s="2">
        <f>'Leachate chemistry'!$B$47*'Leachate chemistry'!C47*0.000001</f>
        <v>7.0560000000000002E-5</v>
      </c>
      <c r="C46" s="2">
        <f>'Leachate chemistry'!$B$47*'Leachate chemistry'!D47*0.000001</f>
        <v>6.0479999999999996E-3</v>
      </c>
      <c r="D46" s="2">
        <f>'Leachate chemistry'!$B$47*'Leachate chemistry'!E47*0.000001</f>
        <v>1.8479999999999999E-4</v>
      </c>
      <c r="E46" s="2">
        <f>'Leachate chemistry'!$B$47*'Leachate chemistry'!F47*0.000001</f>
        <v>1.2095999999999997E-5</v>
      </c>
      <c r="F46" s="2">
        <f>'Leachate chemistry'!$B$47*'Leachate chemistry'!G47*0.000001</f>
        <v>1.1592E-3</v>
      </c>
      <c r="G46" s="2">
        <f>'Leachate chemistry'!$B$47*'Leachate chemistry'!H47*0.000001</f>
        <v>2.52E-4</v>
      </c>
      <c r="H46" s="2">
        <f>'Leachate chemistry'!$B$47*'Leachate chemistry'!I47*0.000001</f>
        <v>2.1839999999999998E-6</v>
      </c>
      <c r="I46" s="2">
        <f>'Leachate chemistry'!$B$47*'Leachate chemistry'!J47*0.000001</f>
        <v>1.0752E-5</v>
      </c>
      <c r="J46" s="2">
        <f>'Leachate chemistry'!$B$47*'Leachate chemistry'!K47*0.000001</f>
        <v>4.8719999999999994E-5</v>
      </c>
      <c r="K46" s="2">
        <f>'Leachate chemistry'!$B$47*'Leachate chemistry'!L47*0.000001</f>
        <v>6.0479999999999999E-2</v>
      </c>
      <c r="L46" s="2">
        <f>'Leachate chemistry'!$B$47*'Leachate chemistry'!M47*0.000001</f>
        <v>1.1087999999999999E-6</v>
      </c>
      <c r="M46" s="2">
        <f>'Leachate chemistry'!$B$47*'Leachate chemistry'!N47*0.000001</f>
        <v>1.6799999999999999E-4</v>
      </c>
      <c r="N46" s="2">
        <f>'Leachate chemistry'!$B$47*'Leachate chemistry'!O47*0.000001</f>
        <v>1.2264E-4</v>
      </c>
      <c r="O46" s="2">
        <f>'Leachate chemistry'!$B$47*'Leachate chemistry'!P47*0.000001</f>
        <v>1.0751999999999999E-4</v>
      </c>
      <c r="P46" s="2">
        <f>'Leachate chemistry'!$B$47*'Leachate chemistry'!Q47*0.000001</f>
        <v>6.2159999999999994E-6</v>
      </c>
      <c r="Q46" s="2">
        <f>'Leachate chemistry'!$B$47*'Leachate chemistry'!R47*0.000001</f>
        <v>6.5519999999999988E-4</v>
      </c>
      <c r="R46" s="2">
        <f>'Leachate chemistry'!$B$47*'Leachate chemistry'!S47*0.000001</f>
        <v>1.8479999999999999E-5</v>
      </c>
      <c r="S46" s="2">
        <f>'Leachate chemistry'!$B$47*'Leachate chemistry'!T47*0.000001</f>
        <v>1.0752E-5</v>
      </c>
      <c r="T46" s="2">
        <f>'Leachate chemistry'!$B$47*'Leachate chemistry'!U47*0.000001</f>
        <v>4.3679999999999995E-6</v>
      </c>
      <c r="U46" s="2">
        <f>'Leachate chemistry'!$B$47*'Leachate chemistry'!V47*0.000001</f>
        <v>4.7039999999999998E-2</v>
      </c>
      <c r="V46" s="2">
        <f>'Leachate chemistry'!$B$47*'Leachate chemistry'!W47*0.000001</f>
        <v>3.6959999999999994E-6</v>
      </c>
      <c r="W46" s="2">
        <f>'Leachate chemistry'!$B$47*'Leachate chemistry'!X47*0.000001</f>
        <v>2.016E-5</v>
      </c>
      <c r="X46" s="2">
        <f>'Leachate chemistry'!$B$47*'Leachate chemistry'!Y47*0.000001</f>
        <v>3.3599999999999997E-5</v>
      </c>
      <c r="Y46" s="2">
        <f>'Leachate chemistry'!$B$47*'Leachate chemistry'!Z47*0.000001</f>
        <v>1.1760000000000001E-5</v>
      </c>
      <c r="Z46" s="2">
        <f>'Leachate chemistry'!$B$47*'Leachate chemistry'!AA47*0.000001</f>
        <v>1.5119999999999999E-5</v>
      </c>
      <c r="AA46" s="2">
        <f>'Leachate chemistry'!$B$47*'Leachate chemistry'!AB47*0.000001</f>
        <v>3.6959999999999994E-6</v>
      </c>
      <c r="AB46" s="2">
        <f>'Leachate chemistry'!$B$47*'Leachate chemistry'!AC47*0.000001</f>
        <v>3.5280000000000001E-4</v>
      </c>
      <c r="AC46" s="2">
        <f>'Leachate chemistry'!$B$47*'Leachate chemistry'!AD47*0.000001</f>
        <v>-1.3608000000000001E-9</v>
      </c>
      <c r="AD46" s="2">
        <f>'Leachate chemistry'!$B$47*'Leachate chemistry'!AE47*0.000001</f>
        <v>3.5279999999999999E-2</v>
      </c>
      <c r="AE46" s="2">
        <f>'Leachate chemistry'!$B$47*'Leachate chemistry'!AF47*0.000001</f>
        <v>9.5759999999999991E-5</v>
      </c>
      <c r="AF46" s="2">
        <f>'Leachate chemistry'!$B$47*'Leachate chemistry'!AG47*0.000001</f>
        <v>1.4783999999999999E-4</v>
      </c>
      <c r="AG46" s="2">
        <f>'Leachate chemistry'!$B$47*'Leachate chemistry'!AH47*0.000001</f>
        <v>7.3920000000000005E-7</v>
      </c>
      <c r="AH46" s="2">
        <f>'Leachate chemistry'!$B$47*'Leachate chemistry'!AI47*0.000001</f>
        <v>1.5623999999999999E-2</v>
      </c>
      <c r="AI46" s="2">
        <f>'Leachate chemistry'!$B$47*'Leachate chemistry'!AJ47*0.000001</f>
        <v>4.1999999999999996E-4</v>
      </c>
      <c r="AJ46" s="2">
        <f>'Leachate chemistry'!$B$47*'Leachate chemistry'!AK47*0.000001</f>
        <v>1.008E-4</v>
      </c>
      <c r="AK46" s="2">
        <f>'Leachate chemistry'!$B$47*'Leachate chemistry'!AL47*0.000001</f>
        <v>53.76</v>
      </c>
      <c r="AL46" s="2">
        <f>'Leachate chemistry'!$B$47*'Leachate chemistry'!AM47*0.000001</f>
        <v>3.6959999999999998E-5</v>
      </c>
      <c r="AM46" s="2">
        <f>'Leachate chemistry'!$B$47*'Leachate chemistry'!AN47*0.000001</f>
        <v>1.0415999999999999E-4</v>
      </c>
      <c r="AN46" s="2">
        <f>'Leachate chemistry'!$B$47*'Leachate chemistry'!AO47*0.000001</f>
        <v>6.0479999999999997E-5</v>
      </c>
      <c r="AO46" s="2">
        <f>'Leachate chemistry'!$B$47*'Leachate chemistry'!AP47*0.000001</f>
        <v>1.6800000000000002E-8</v>
      </c>
      <c r="AP46" s="2">
        <f>'Leachate chemistry'!$B$47*'Leachate chemistry'!AQ47*0.000001</f>
        <v>1.6799999999999999E-2</v>
      </c>
      <c r="AQ46" s="2">
        <f>'Leachate chemistry'!$B$47*'Leachate chemistry'!AR47*0.000001</f>
        <v>2.016E-5</v>
      </c>
      <c r="AR46" s="2">
        <f>'Leachate chemistry'!$B$47*'Leachate chemistry'!AS47*0.000001</f>
        <v>-1.8480000000000001E-8</v>
      </c>
      <c r="AS46" s="2">
        <f>'Leachate chemistry'!$B$47*'Leachate chemistry'!AT47*0.000001</f>
        <v>2.3520000000000002E-5</v>
      </c>
      <c r="AT46" s="2">
        <f>'Leachate chemistry'!$B$47*'Leachate chemistry'!AU47*0.000001</f>
        <v>2.0159999999999995E-7</v>
      </c>
      <c r="AU46" s="2">
        <f>'Leachate chemistry'!$B$47*'Leachate chemistry'!AV47*0.000001</f>
        <v>6.2159999999999988E-5</v>
      </c>
      <c r="AV46" s="2">
        <f>'Leachate chemistry'!$B$47*'Leachate chemistry'!AW47*0.000001</f>
        <v>1.1256E-8</v>
      </c>
      <c r="AW46" s="2">
        <f>'Leachate chemistry'!$B$47*'Leachate chemistry'!AX47*0.000001</f>
        <v>-1.1592000000000001E-6</v>
      </c>
      <c r="AX46" s="2">
        <f>'Leachate chemistry'!$B$47*'Leachate chemistry'!AY47*0.000001</f>
        <v>2.5199999999999994E-8</v>
      </c>
      <c r="AY46" s="2">
        <f>'Leachate chemistry'!$B$47*'Leachate chemistry'!AZ47*0.000001</f>
        <v>0.4536</v>
      </c>
      <c r="AZ46" s="2">
        <f>'Leachate chemistry'!$B$47*'Leachate chemistry'!BA47*0.000001</f>
        <v>6.0479999999999997E-5</v>
      </c>
      <c r="BA46" s="2">
        <f>'Leachate chemistry'!$B$47*'Leachate chemistry'!BB47*0.000001</f>
        <v>9.4079999999999987E-6</v>
      </c>
      <c r="BB46" s="2">
        <f>'Leachate chemistry'!$B$47*'Leachate chemistry'!BC47*0.000001</f>
        <v>1.8479999999999999E-5</v>
      </c>
      <c r="BC46" s="2">
        <f>'Leachate chemistry'!$B$47*'Leachate chemistry'!BD47*0.000001</f>
        <v>25.2</v>
      </c>
      <c r="BD46" s="2">
        <f>'Leachate chemistry'!$B$47*'Leachate chemistry'!BE47*0.000001</f>
        <v>2.016E-5</v>
      </c>
      <c r="BE46" s="2">
        <f>'Leachate chemistry'!$B$47*'Leachate chemistry'!BF47*0.000001</f>
        <v>2.52E-6</v>
      </c>
      <c r="BF46" s="2">
        <f>'Leachate chemistry'!$B$47*'Leachate chemistry'!BG47*0.000001</f>
        <v>3.0240000000000003E-4</v>
      </c>
      <c r="BG46" s="2">
        <f>'Leachate chemistry'!$B$47*'Leachate chemistry'!BH47*0.000001</f>
        <v>1.3272000000000002E-6</v>
      </c>
      <c r="BH46" s="2">
        <f>'Leachate chemistry'!$B$47*'Leachate chemistry'!BI47*0.000001</f>
        <v>2.6879999999999999E-6</v>
      </c>
      <c r="BI46" s="2">
        <f>'Leachate chemistry'!$B$47*'Leachate chemistry'!BJ47*0.000001</f>
        <v>5.3759999999999997E-3</v>
      </c>
      <c r="BJ46" s="2">
        <f>'Leachate chemistry'!$B$47*'Leachate chemistry'!BK47*0.000001</f>
        <v>1.1088000000000001E-5</v>
      </c>
      <c r="BK46" s="2">
        <f>'Leachate chemistry'!$B$47*'Leachate chemistry'!BL47*0.000001</f>
        <v>3.6959999999999996E-3</v>
      </c>
      <c r="BL46" s="2">
        <f>'Leachate chemistry'!$B$47*'Leachate chemistry'!BM47*0.000001</f>
        <v>5.2079999999999995E-7</v>
      </c>
      <c r="BM46" s="2">
        <f>'Leachate chemistry'!$B$47*'Leachate chemistry'!BN47*0.000001</f>
        <v>1.2096E-6</v>
      </c>
      <c r="BN46" s="2">
        <f>'Leachate chemistry'!$B$47*'Leachate chemistry'!BO47*0.000001</f>
        <v>8.735999999999999E-5</v>
      </c>
      <c r="BO46" s="2">
        <f>'Leachate chemistry'!$B$47*'Leachate chemistry'!BP47*0.000001</f>
        <v>2.184E-4</v>
      </c>
      <c r="BP46" s="2">
        <f>'Leachate chemistry'!$B$47*'Leachate chemistry'!BQ47*0.000001</f>
        <v>7.8959999999999989E-5</v>
      </c>
      <c r="BQ46" s="2">
        <f>'Leachate chemistry'!$B$47*'Leachate chemistry'!BR47*0.000001</f>
        <v>1.1591999999999999E-4</v>
      </c>
      <c r="BR46" s="2">
        <f>'Leachate chemistry'!$B$47*'Leachate chemistry'!BS47*0.000001</f>
        <v>6.0479999999999987E-6</v>
      </c>
      <c r="BS46" s="2">
        <f>'Leachate chemistry'!$B$47*'Leachate chemistry'!BT47*0.000001</f>
        <v>3.6959999999999998E-4</v>
      </c>
      <c r="BT46" s="2">
        <f>'Leachate chemistry'!$B$47*'Leachate chemistry'!BU47*0.000001</f>
        <v>3.6959999999999998E-4</v>
      </c>
    </row>
    <row r="47" spans="1:72" x14ac:dyDescent="0.3">
      <c r="A47" s="9">
        <v>15</v>
      </c>
      <c r="B47" s="2">
        <f>'Leachate chemistry'!$B$48*'Leachate chemistry'!C48*0.000001</f>
        <v>9.0739893737997766E-5</v>
      </c>
      <c r="C47" s="2">
        <f>'Leachate chemistry'!$B$48*'Leachate chemistry'!D48*0.000001</f>
        <v>6.7412481441076443E-3</v>
      </c>
      <c r="D47" s="2">
        <f>'Leachate chemistry'!$B$48*'Leachate chemistry'!E48*0.000001</f>
        <v>4.2142421138091944E-4</v>
      </c>
      <c r="E47" s="2">
        <f>'Leachate chemistry'!$B$48*'Leachate chemistry'!F48*0.000001</f>
        <v>2.128051466566433E-5</v>
      </c>
      <c r="F47" s="2">
        <f>'Leachate chemistry'!$B$48*'Leachate chemistry'!G48*0.000001</f>
        <v>8.6581972663576164E-4</v>
      </c>
      <c r="G47" s="2">
        <f>'Leachate chemistry'!$B$48*'Leachate chemistry'!H48*0.000001</f>
        <v>1.7419837197167081E-4</v>
      </c>
      <c r="H47" s="2">
        <f>'Leachate chemistry'!$B$48*'Leachate chemistry'!I48*0.000001</f>
        <v>5.0831133703859172E-6</v>
      </c>
      <c r="I47" s="2">
        <f>'Leachate chemistry'!$B$48*'Leachate chemistry'!J48*0.000001</f>
        <v>1.7689190227662621E-5</v>
      </c>
      <c r="J47" s="2">
        <f>'Leachate chemistry'!$B$48*'Leachate chemistry'!K48*0.000001</f>
        <v>3.2549999999999998E-5</v>
      </c>
      <c r="K47" s="2">
        <f>'Leachate chemistry'!$B$48*'Leachate chemistry'!L48*0.000001</f>
        <v>3.1556958268093911E-2</v>
      </c>
      <c r="L47" s="2">
        <f>'Leachate chemistry'!$B$48*'Leachate chemistry'!M48*0.000001</f>
        <v>1.0617071382394902E-5</v>
      </c>
      <c r="M47" s="2">
        <f>'Leachate chemistry'!$B$48*'Leachate chemistry'!N48*0.000001</f>
        <v>2.9448757547943555E-4</v>
      </c>
      <c r="N47" s="2">
        <f>'Leachate chemistry'!$B$48*'Leachate chemistry'!O48*0.000001</f>
        <v>1.3436233752235586E-4</v>
      </c>
      <c r="O47" s="2">
        <f>'Leachate chemistry'!$B$48*'Leachate chemistry'!P48*0.000001</f>
        <v>1.0197138223909544E-4</v>
      </c>
      <c r="P47" s="2">
        <f>'Leachate chemistry'!$B$48*'Leachate chemistry'!Q48*0.000001</f>
        <v>2.7479453179226484E-6</v>
      </c>
      <c r="Q47" s="2">
        <f>'Leachate chemistry'!$B$48*'Leachate chemistry'!R48*0.000001</f>
        <v>1.0625657682941699E-3</v>
      </c>
      <c r="R47" s="2">
        <f>'Leachate chemistry'!$B$48*'Leachate chemistry'!S48*0.000001</f>
        <v>3.9582857813373517E-5</v>
      </c>
      <c r="S47" s="2">
        <f>'Leachate chemistry'!$B$48*'Leachate chemistry'!T48*0.000001</f>
        <v>1.9520913127621977E-5</v>
      </c>
      <c r="T47" s="2">
        <f>'Leachate chemistry'!$B$48*'Leachate chemistry'!U48*0.000001</f>
        <v>9.9302243060745348E-6</v>
      </c>
      <c r="U47" s="2">
        <f>'Leachate chemistry'!$B$48*'Leachate chemistry'!V48*0.000001</f>
        <v>7.06447212084753E-2</v>
      </c>
      <c r="V47" s="2">
        <f>'Leachate chemistry'!$B$48*'Leachate chemistry'!W48*0.000001</f>
        <v>6.3311533749776315E-5</v>
      </c>
      <c r="W47" s="2">
        <f>'Leachate chemistry'!$B$48*'Leachate chemistry'!X48*0.000001</f>
        <v>4.3090444382316795E-5</v>
      </c>
      <c r="X47" s="2">
        <f>'Leachate chemistry'!$B$48*'Leachate chemistry'!Y48*0.000001</f>
        <v>1.6663743810244562E-4</v>
      </c>
      <c r="Y47" s="2">
        <f>'Leachate chemistry'!$B$48*'Leachate chemistry'!Z48*0.000001</f>
        <v>1.8482413087264167E-5</v>
      </c>
      <c r="Z47" s="2">
        <f>'Leachate chemistry'!$B$48*'Leachate chemistry'!AA48*0.000001</f>
        <v>3.1176051745523835E-5</v>
      </c>
      <c r="AA47" s="2">
        <f>'Leachate chemistry'!$B$48*'Leachate chemistry'!AB48*0.000001</f>
        <v>8.227752051618916E-6</v>
      </c>
      <c r="AB47" s="2">
        <f>'Leachate chemistry'!$B$48*'Leachate chemistry'!AC48*0.000001</f>
        <v>1.0626399628473647E-4</v>
      </c>
      <c r="AC47" s="2">
        <f>'Leachate chemistry'!$B$48*'Leachate chemistry'!AD48*0.000001</f>
        <v>-5.5025000000000005E-8</v>
      </c>
      <c r="AD47" s="2">
        <f>'Leachate chemistry'!$B$48*'Leachate chemistry'!AE48*0.000001</f>
        <v>1.5366014247140248E-2</v>
      </c>
      <c r="AE47" s="2">
        <f>'Leachate chemistry'!$B$48*'Leachate chemistry'!AF48*0.000001</f>
        <v>1.7775403027619959E-4</v>
      </c>
      <c r="AF47" s="2">
        <f>'Leachate chemistry'!$B$48*'Leachate chemistry'!AG48*0.000001</f>
        <v>6.7272077511218366E-5</v>
      </c>
      <c r="AG47" s="2">
        <f>'Leachate chemistry'!$B$48*'Leachate chemistry'!AH48*0.000001</f>
        <v>1.3767468409746981E-6</v>
      </c>
      <c r="AH47" s="2">
        <f>'Leachate chemistry'!$B$48*'Leachate chemistry'!AI48*0.000001</f>
        <v>3.1479880877813976E-2</v>
      </c>
      <c r="AI47" s="2">
        <f>'Leachate chemistry'!$B$48*'Leachate chemistry'!AJ48*0.000001</f>
        <v>8.2707234043427418E-4</v>
      </c>
      <c r="AJ47" s="2">
        <f>'Leachate chemistry'!$B$48*'Leachate chemistry'!AK48*0.000001</f>
        <v>1.2137940060530624E-4</v>
      </c>
      <c r="AK47" s="2">
        <f>'Leachate chemistry'!$B$48*'Leachate chemistry'!AL48*0.000001</f>
        <v>19.376817443507054</v>
      </c>
      <c r="AL47" s="2">
        <f>'Leachate chemistry'!$B$48*'Leachate chemistry'!AM48*0.000001</f>
        <v>3.5748756254632299E-5</v>
      </c>
      <c r="AM47" s="2">
        <f>'Leachate chemistry'!$B$48*'Leachate chemistry'!AN48*0.000001</f>
        <v>2.1982106775719754E-4</v>
      </c>
      <c r="AN47" s="2">
        <f>'Leachate chemistry'!$B$48*'Leachate chemistry'!AO48*0.000001</f>
        <v>1.0985291336637707E-4</v>
      </c>
      <c r="AO47" s="2">
        <f>'Leachate chemistry'!$B$48*'Leachate chemistry'!AP48*0.000001</f>
        <v>8.4596226366948011E-8</v>
      </c>
      <c r="AP47" s="2">
        <f>'Leachate chemistry'!$B$48*'Leachate chemistry'!AQ48*0.000001</f>
        <v>5.002191761203232E-2</v>
      </c>
      <c r="AQ47" s="2">
        <f>'Leachate chemistry'!$B$48*'Leachate chemistry'!AR48*0.000001</f>
        <v>3.9310208286625951E-5</v>
      </c>
      <c r="AR47" s="2">
        <f>'Leachate chemistry'!$B$48*'Leachate chemistry'!AS48*0.000001</f>
        <v>8.1095148788968385E-7</v>
      </c>
      <c r="AS47" s="2">
        <f>'Leachate chemistry'!$B$48*'Leachate chemistry'!AT48*0.000001</f>
        <v>4.5905553690062924E-5</v>
      </c>
      <c r="AT47" s="2">
        <f>'Leachate chemistry'!$B$48*'Leachate chemistry'!AU48*0.000001</f>
        <v>1.3536273298517708E-6</v>
      </c>
      <c r="AU47" s="2">
        <f>'Leachate chemistry'!$B$48*'Leachate chemistry'!AV48*0.000001</f>
        <v>2.6223626983496893E-5</v>
      </c>
      <c r="AV47" s="2">
        <f>'Leachate chemistry'!$B$48*'Leachate chemistry'!AW48*0.000001</f>
        <v>1.2047597810602782E-7</v>
      </c>
      <c r="AW47" s="2">
        <f>'Leachate chemistry'!$B$48*'Leachate chemistry'!AX48*0.000001</f>
        <v>2.1548901855043008E-7</v>
      </c>
      <c r="AX47" s="2">
        <f>'Leachate chemistry'!$B$48*'Leachate chemistry'!AY48*0.000001</f>
        <v>1.6423453960980531E-7</v>
      </c>
      <c r="AY47" s="2">
        <f>'Leachate chemistry'!$B$48*'Leachate chemistry'!AZ48*0.000001</f>
        <v>0.77291967343093382</v>
      </c>
      <c r="AZ47" s="2">
        <f>'Leachate chemistry'!$B$48*'Leachate chemistry'!BA48*0.000001</f>
        <v>2.0076611848908623E-4</v>
      </c>
      <c r="BA47" s="2">
        <f>'Leachate chemistry'!$B$48*'Leachate chemistry'!BB48*0.000001</f>
        <v>1.4261602801696352E-5</v>
      </c>
      <c r="BB47" s="2">
        <f>'Leachate chemistry'!$B$48*'Leachate chemistry'!BC48*0.000001</f>
        <v>4.146777862007529E-5</v>
      </c>
      <c r="BC47" s="2">
        <f>'Leachate chemistry'!$B$48*'Leachate chemistry'!BD48*0.000001</f>
        <v>13.599386826410555</v>
      </c>
      <c r="BD47" s="2">
        <f>'Leachate chemistry'!$B$48*'Leachate chemistry'!BE48*0.000001</f>
        <v>4.2363419676626256E-5</v>
      </c>
      <c r="BE47" s="2">
        <f>'Leachate chemistry'!$B$48*'Leachate chemistry'!BF48*0.000001</f>
        <v>8.691499417357589E-6</v>
      </c>
      <c r="BF47" s="2">
        <f>'Leachate chemistry'!$B$48*'Leachate chemistry'!BG48*0.000001</f>
        <v>1.7011614664081879E-4</v>
      </c>
      <c r="BG47" s="2">
        <f>'Leachate chemistry'!$B$48*'Leachate chemistry'!BH48*0.000001</f>
        <v>2.9674970548853339E-7</v>
      </c>
      <c r="BH47" s="2">
        <f>'Leachate chemistry'!$B$48*'Leachate chemistry'!BI48*0.000001</f>
        <v>6.3243434476216632E-6</v>
      </c>
      <c r="BI47" s="2">
        <f>'Leachate chemistry'!$B$48*'Leachate chemistry'!BJ48*0.000001</f>
        <v>7.0244064570154884E-3</v>
      </c>
      <c r="BJ47" s="2">
        <f>'Leachate chemistry'!$B$48*'Leachate chemistry'!BK48*0.000001</f>
        <v>1.8052009590761514E-5</v>
      </c>
      <c r="BK47" s="2">
        <f>'Leachate chemistry'!$B$48*'Leachate chemistry'!BL48*0.000001</f>
        <v>3.029126315272856E-3</v>
      </c>
      <c r="BL47" s="2">
        <f>'Leachate chemistry'!$B$48*'Leachate chemistry'!BM48*0.000001</f>
        <v>4.4949999999999994E-7</v>
      </c>
      <c r="BM47" s="2">
        <f>'Leachate chemistry'!$B$48*'Leachate chemistry'!BN48*0.000001</f>
        <v>2.2370766151683437E-6</v>
      </c>
      <c r="BN47" s="2">
        <f>'Leachate chemistry'!$B$48*'Leachate chemistry'!BO48*0.000001</f>
        <v>1.0811331287684128E-4</v>
      </c>
      <c r="BO47" s="2">
        <f>'Leachate chemistry'!$B$48*'Leachate chemistry'!BP48*0.000001</f>
        <v>2.7030616047329415E-4</v>
      </c>
      <c r="BP47" s="2">
        <f>'Leachate chemistry'!$B$48*'Leachate chemistry'!BQ48*0.000001</f>
        <v>1.2083294566690483E-4</v>
      </c>
      <c r="BQ47" s="2">
        <f>'Leachate chemistry'!$B$48*'Leachate chemistry'!BR48*0.000001</f>
        <v>2.2174037053792836E-4</v>
      </c>
      <c r="BR47" s="2">
        <f>'Leachate chemistry'!$B$48*'Leachate chemistry'!BS48*0.000001</f>
        <v>1.1360794478164783E-5</v>
      </c>
      <c r="BS47" s="2">
        <f>'Leachate chemistry'!$B$48*'Leachate chemistry'!BT48*0.000001</f>
        <v>8.0169455948618973E-4</v>
      </c>
      <c r="BT47" s="2">
        <f>'Leachate chemistry'!$B$48*'Leachate chemistry'!BU48*0.000001</f>
        <v>5.4290382137263643E-4</v>
      </c>
    </row>
    <row r="48" spans="1:72" x14ac:dyDescent="0.3">
      <c r="A48" s="9">
        <v>16</v>
      </c>
      <c r="B48" s="2">
        <f>'Leachate chemistry'!$B$49*'Leachate chemistry'!C49*0.000001</f>
        <v>3.6995346094399498E-5</v>
      </c>
      <c r="C48" s="2">
        <f>'Leachate chemistry'!$B$49*'Leachate chemistry'!D49*0.000001</f>
        <v>7.2762562124884323E-3</v>
      </c>
      <c r="D48" s="2">
        <f>'Leachate chemistry'!$B$49*'Leachate chemistry'!E49*0.000001</f>
        <v>2.3215911644355118E-4</v>
      </c>
      <c r="E48" s="2">
        <f>'Leachate chemistry'!$B$49*'Leachate chemistry'!F49*0.000001</f>
        <v>4.7198669115093423E-6</v>
      </c>
      <c r="F48" s="2">
        <f>'Leachate chemistry'!$B$49*'Leachate chemistry'!G49*0.000001</f>
        <v>7.3611403645857027E-4</v>
      </c>
      <c r="G48" s="2">
        <f>'Leachate chemistry'!$B$49*'Leachate chemistry'!H49*0.000001</f>
        <v>1.0392382355009063E-4</v>
      </c>
      <c r="H48" s="2">
        <f>'Leachate chemistry'!$B$49*'Leachate chemistry'!I49*0.000001</f>
        <v>2.4675674091381381E-6</v>
      </c>
      <c r="I48" s="2">
        <f>'Leachate chemistry'!$B$49*'Leachate chemistry'!J49*0.000001</f>
        <v>1.1996102146319921E-5</v>
      </c>
      <c r="J48" s="2">
        <f>'Leachate chemistry'!$B$49*'Leachate chemistry'!K49*0.000001</f>
        <v>2.7641010638145992E-5</v>
      </c>
      <c r="K48" s="2">
        <f>'Leachate chemistry'!$B$49*'Leachate chemistry'!L49*0.000001</f>
        <v>2.3212267166707708E-2</v>
      </c>
      <c r="L48" s="2">
        <f>'Leachate chemistry'!$B$49*'Leachate chemistry'!M49*0.000001</f>
        <v>3.0252464700296657E-6</v>
      </c>
      <c r="M48" s="2">
        <f>'Leachate chemistry'!$B$49*'Leachate chemistry'!N49*0.000001</f>
        <v>1.6811741723632775E-4</v>
      </c>
      <c r="N48" s="2">
        <f>'Leachate chemistry'!$B$49*'Leachate chemistry'!O49*0.000001</f>
        <v>1.0471453786285446E-4</v>
      </c>
      <c r="O48" s="2">
        <f>'Leachate chemistry'!$B$49*'Leachate chemistry'!P49*0.000001</f>
        <v>5.0960392738101887E-5</v>
      </c>
      <c r="P48" s="2">
        <f>'Leachate chemistry'!$B$49*'Leachate chemistry'!Q49*0.000001</f>
        <v>6.9235988014321631E-7</v>
      </c>
      <c r="Q48" s="2">
        <f>'Leachate chemistry'!$B$49*'Leachate chemistry'!R49*0.000001</f>
        <v>1.0270440117339239E-3</v>
      </c>
      <c r="R48" s="2">
        <f>'Leachate chemistry'!$B$49*'Leachate chemistry'!S49*0.000001</f>
        <v>2.4287827594510622E-5</v>
      </c>
      <c r="S48" s="2">
        <f>'Leachate chemistry'!$B$49*'Leachate chemistry'!T49*0.000001</f>
        <v>1.333685061092502E-5</v>
      </c>
      <c r="T48" s="2">
        <f>'Leachate chemistry'!$B$49*'Leachate chemistry'!U49*0.000001</f>
        <v>6.8784357871578899E-6</v>
      </c>
      <c r="U48" s="2">
        <f>'Leachate chemistry'!$B$49*'Leachate chemistry'!V49*0.000001</f>
        <v>6.2674742769800354E-2</v>
      </c>
      <c r="V48" s="2">
        <f>'Leachate chemistry'!$B$49*'Leachate chemistry'!W49*0.000001</f>
        <v>4.9959901622847613E-6</v>
      </c>
      <c r="W48" s="2">
        <f>'Leachate chemistry'!$B$49*'Leachate chemistry'!X49*0.000001</f>
        <v>3.0150683497718904E-5</v>
      </c>
      <c r="X48" s="2">
        <f>'Leachate chemistry'!$B$49*'Leachate chemistry'!Y49*0.000001</f>
        <v>2.9523548713481944E-5</v>
      </c>
      <c r="Y48" s="2">
        <f>'Leachate chemistry'!$B$49*'Leachate chemistry'!Z49*0.000001</f>
        <v>1.129433408165796E-5</v>
      </c>
      <c r="Z48" s="2">
        <f>'Leachate chemistry'!$B$49*'Leachate chemistry'!AA49*0.000001</f>
        <v>6.8090527143187503E-6</v>
      </c>
      <c r="AA48" s="2">
        <f>'Leachate chemistry'!$B$49*'Leachate chemistry'!AB49*0.000001</f>
        <v>4.5543074539857172E-6</v>
      </c>
      <c r="AB48" s="2">
        <f>'Leachate chemistry'!$B$49*'Leachate chemistry'!AC49*0.000001</f>
        <v>2.9557344889376452E-5</v>
      </c>
      <c r="AC48" s="2">
        <f>'Leachate chemistry'!$B$49*'Leachate chemistry'!AD49*0.000001</f>
        <v>2.0694202421517515E-7</v>
      </c>
      <c r="AD48" s="2">
        <f>'Leachate chemistry'!$B$49*'Leachate chemistry'!AE49*0.000001</f>
        <v>5.9698116234589756E-3</v>
      </c>
      <c r="AE48" s="2">
        <f>'Leachate chemistry'!$B$49*'Leachate chemistry'!AF49*0.000001</f>
        <v>1.032406661397023E-4</v>
      </c>
      <c r="AF48" s="2">
        <f>'Leachate chemistry'!$B$49*'Leachate chemistry'!AG49*0.000001</f>
        <v>2.278358458545746E-4</v>
      </c>
      <c r="AG48" s="2">
        <f>'Leachate chemistry'!$B$49*'Leachate chemistry'!AH49*0.000001</f>
        <v>7.0240944309877547E-7</v>
      </c>
      <c r="AH48" s="2">
        <f>'Leachate chemistry'!$B$49*'Leachate chemistry'!AI49*0.000001</f>
        <v>1.950494624498102E-2</v>
      </c>
      <c r="AI48" s="2">
        <f>'Leachate chemistry'!$B$49*'Leachate chemistry'!AJ49*0.000001</f>
        <v>5.2754800299057759E-4</v>
      </c>
      <c r="AJ48" s="2">
        <f>'Leachate chemistry'!$B$49*'Leachate chemistry'!AK49*0.000001</f>
        <v>4.2796900224336835E-5</v>
      </c>
      <c r="AK48" s="2">
        <f>'Leachate chemistry'!$B$49*'Leachate chemistry'!AL49*0.000001</f>
        <v>4.9209654115259376</v>
      </c>
      <c r="AL48" s="2">
        <f>'Leachate chemistry'!$B$49*'Leachate chemistry'!AM49*0.000001</f>
        <v>1.110691805589103E-5</v>
      </c>
      <c r="AM48" s="2">
        <f>'Leachate chemistry'!$B$49*'Leachate chemistry'!AN49*0.000001</f>
        <v>1.3048544391369737E-4</v>
      </c>
      <c r="AN48" s="2">
        <f>'Leachate chemistry'!$B$49*'Leachate chemistry'!AO49*0.000001</f>
        <v>2.6502718395073187E-5</v>
      </c>
      <c r="AO48" s="2">
        <f>'Leachate chemistry'!$B$49*'Leachate chemistry'!AP49*0.000001</f>
        <v>9.5104848028058441E-9</v>
      </c>
      <c r="AP48" s="2">
        <f>'Leachate chemistry'!$B$49*'Leachate chemistry'!AQ49*0.000001</f>
        <v>2.3034271272268925E-2</v>
      </c>
      <c r="AQ48" s="2">
        <f>'Leachate chemistry'!$B$49*'Leachate chemistry'!AR49*0.000001</f>
        <v>2.8253636595685964E-5</v>
      </c>
      <c r="AR48" s="2">
        <f>'Leachate chemistry'!$B$49*'Leachate chemistry'!AS49*0.000001</f>
        <v>7.6615999999999992E-7</v>
      </c>
      <c r="AS48" s="2">
        <f>'Leachate chemistry'!$B$49*'Leachate chemistry'!AT49*0.000001</f>
        <v>2.7256721992012791E-5</v>
      </c>
      <c r="AT48" s="2">
        <f>'Leachate chemistry'!$B$49*'Leachate chemistry'!AU49*0.000001</f>
        <v>1.4459700000000001E-7</v>
      </c>
      <c r="AU48" s="2">
        <f>'Leachate chemistry'!$B$49*'Leachate chemistry'!AV49*0.000001</f>
        <v>8.0233756676127598E-6</v>
      </c>
      <c r="AV48" s="2">
        <f>'Leachate chemistry'!$B$49*'Leachate chemistry'!AW49*0.000001</f>
        <v>5.0203719830290663E-8</v>
      </c>
      <c r="AW48" s="2">
        <f>'Leachate chemistry'!$B$49*'Leachate chemistry'!AX49*0.000001</f>
        <v>1.0715681242300338E-6</v>
      </c>
      <c r="AX48" s="2">
        <f>'Leachate chemistry'!$B$49*'Leachate chemistry'!AY49*0.000001</f>
        <v>1.7483806224991999E-7</v>
      </c>
      <c r="AY48" s="2">
        <f>'Leachate chemistry'!$B$49*'Leachate chemistry'!AZ49*0.000001</f>
        <v>0.38257198464580017</v>
      </c>
      <c r="AZ48" s="2">
        <f>'Leachate chemistry'!$B$49*'Leachate chemistry'!BA49*0.000001</f>
        <v>1.0630496949741679E-4</v>
      </c>
      <c r="BA48" s="2">
        <f>'Leachate chemistry'!$B$49*'Leachate chemistry'!BB49*0.000001</f>
        <v>1.4263234465576851E-5</v>
      </c>
      <c r="BB48" s="2">
        <f>'Leachate chemistry'!$B$49*'Leachate chemistry'!BC49*0.000001</f>
        <v>2.4641427188240928E-5</v>
      </c>
      <c r="BC48" s="2">
        <f>'Leachate chemistry'!$B$49*'Leachate chemistry'!BD49*0.000001</f>
        <v>5.3193339216876021</v>
      </c>
      <c r="BD48" s="2">
        <f>'Leachate chemistry'!$B$49*'Leachate chemistry'!BE49*0.000001</f>
        <v>2.5890292794681314E-5</v>
      </c>
      <c r="BE48" s="2">
        <f>'Leachate chemistry'!$B$49*'Leachate chemistry'!BF49*0.000001</f>
        <v>-2.1571276362146889E-6</v>
      </c>
      <c r="BF48" s="2">
        <f>'Leachate chemistry'!$B$49*'Leachate chemistry'!BG49*0.000001</f>
        <v>5.7645842293312071E-5</v>
      </c>
      <c r="BG48" s="2">
        <f>'Leachate chemistry'!$B$49*'Leachate chemistry'!BH49*0.000001</f>
        <v>4.3500199576534604E-7</v>
      </c>
      <c r="BH48" s="2">
        <f>'Leachate chemistry'!$B$49*'Leachate chemistry'!BI49*0.000001</f>
        <v>3.823009925383019E-6</v>
      </c>
      <c r="BI48" s="2">
        <f>'Leachate chemistry'!$B$49*'Leachate chemistry'!BJ49*0.000001</f>
        <v>1.6048228545628772E-3</v>
      </c>
      <c r="BJ48" s="2">
        <f>'Leachate chemistry'!$B$49*'Leachate chemistry'!BK49*0.000001</f>
        <v>9.5899421182068844E-6</v>
      </c>
      <c r="BK48" s="2">
        <f>'Leachate chemistry'!$B$49*'Leachate chemistry'!BL49*0.000001</f>
        <v>1.5384967469405661E-3</v>
      </c>
      <c r="BL48" s="2">
        <f>'Leachate chemistry'!$B$49*'Leachate chemistry'!BM49*0.000001</f>
        <v>2.9958910462582635E-7</v>
      </c>
      <c r="BM48" s="2">
        <f>'Leachate chemistry'!$B$49*'Leachate chemistry'!BN49*0.000001</f>
        <v>1.4126988345376544E-6</v>
      </c>
      <c r="BN48" s="2">
        <f>'Leachate chemistry'!$B$49*'Leachate chemistry'!BO49*0.000001</f>
        <v>4.0743689073443934E-5</v>
      </c>
      <c r="BO48" s="2">
        <f>'Leachate chemistry'!$B$49*'Leachate chemistry'!BP49*0.000001</f>
        <v>1.148641216456202E-4</v>
      </c>
      <c r="BP48" s="2">
        <f>'Leachate chemistry'!$B$49*'Leachate chemistry'!BQ49*0.000001</f>
        <v>6.640524699199863E-5</v>
      </c>
      <c r="BQ48" s="2">
        <f>'Leachate chemistry'!$B$49*'Leachate chemistry'!BR49*0.000001</f>
        <v>1.4691607343864644E-4</v>
      </c>
      <c r="BR48" s="2">
        <f>'Leachate chemistry'!$B$49*'Leachate chemistry'!BS49*0.000001</f>
        <v>7.5481745684317065E-6</v>
      </c>
      <c r="BS48" s="2">
        <f>'Leachate chemistry'!$B$49*'Leachate chemistry'!BT49*0.000001</f>
        <v>3.0111053275226445E-4</v>
      </c>
      <c r="BT48" s="2">
        <f>'Leachate chemistry'!$B$49*'Leachate chemistry'!BU49*0.000001</f>
        <v>3.5121353157033523E-4</v>
      </c>
    </row>
    <row r="49" spans="1:72" x14ac:dyDescent="0.3">
      <c r="A49" s="9">
        <v>17</v>
      </c>
      <c r="B49" s="2">
        <f>'Leachate chemistry'!$B$50*'Leachate chemistry'!C50*0.000001</f>
        <v>3.8699999999999992E-5</v>
      </c>
      <c r="C49" s="2">
        <f>'Leachate chemistry'!$B$50*'Leachate chemistry'!D50*0.000001</f>
        <v>3.0099999999999998E-2</v>
      </c>
      <c r="D49" s="2">
        <f>'Leachate chemistry'!$B$50*'Leachate chemistry'!E50*0.000001</f>
        <v>3.01E-4</v>
      </c>
      <c r="E49" s="2">
        <f>'Leachate chemistry'!$B$50*'Leachate chemistry'!F50*0.000001</f>
        <v>5.8049999999999995E-6</v>
      </c>
      <c r="F49" s="2">
        <f>'Leachate chemistry'!$B$50*'Leachate chemistry'!G50*0.000001</f>
        <v>1.1179999999999999E-3</v>
      </c>
      <c r="G49" s="2">
        <f>'Leachate chemistry'!$B$50*'Leachate chemistry'!H50*0.000001</f>
        <v>3.8699999999999997E-4</v>
      </c>
      <c r="H49" s="2">
        <f>'Leachate chemistry'!$B$50*'Leachate chemistry'!I50*0.000001</f>
        <v>2.5799999999999999E-6</v>
      </c>
      <c r="I49" s="2">
        <f>'Leachate chemistry'!$B$50*'Leachate chemistry'!J50*0.000001</f>
        <v>4.9450000000000003E-5</v>
      </c>
      <c r="J49" s="2">
        <f>'Leachate chemistry'!$B$50*'Leachate chemistry'!K50*0.000001</f>
        <v>2.9669999999999999E-5</v>
      </c>
      <c r="K49" s="2">
        <f>'Leachate chemistry'!$B$50*'Leachate chemistry'!L50*0.000001</f>
        <v>4.7299999999999995E-2</v>
      </c>
      <c r="L49" s="2">
        <f>'Leachate chemistry'!$B$50*'Leachate chemistry'!M50*0.000001</f>
        <v>3.4399999999999997E-6</v>
      </c>
      <c r="M49" s="2">
        <f>'Leachate chemistry'!$B$50*'Leachate chemistry'!N50*0.000001</f>
        <v>4.7300000000000006E-4</v>
      </c>
      <c r="N49" s="2">
        <f>'Leachate chemistry'!$B$50*'Leachate chemistry'!O50*0.000001</f>
        <v>2.0424999999999998E-4</v>
      </c>
      <c r="O49" s="2">
        <f>'Leachate chemistry'!$B$50*'Leachate chemistry'!P50*0.000001</f>
        <v>5.5899999999999997E-5</v>
      </c>
      <c r="P49" s="2">
        <f>'Leachate chemistry'!$B$50*'Leachate chemistry'!Q50*0.000001</f>
        <v>3.01E-6</v>
      </c>
      <c r="Q49" s="2">
        <f>'Leachate chemistry'!$B$50*'Leachate chemistry'!R50*0.000001</f>
        <v>2.3649999999999999E-3</v>
      </c>
      <c r="R49" s="2">
        <f>'Leachate chemistry'!$B$50*'Leachate chemistry'!S50*0.000001</f>
        <v>5.5899999999999997E-5</v>
      </c>
      <c r="S49" s="2">
        <f>'Leachate chemistry'!$B$50*'Leachate chemistry'!T50*0.000001</f>
        <v>2.58E-5</v>
      </c>
      <c r="T49" s="2">
        <f>'Leachate chemistry'!$B$50*'Leachate chemistry'!U50*0.000001</f>
        <v>1.29E-5</v>
      </c>
      <c r="U49" s="2">
        <f>'Leachate chemistry'!$B$50*'Leachate chemistry'!V50*0.000001</f>
        <v>0.25800000000000001</v>
      </c>
      <c r="V49" s="2">
        <f>'Leachate chemistry'!$B$50*'Leachate chemistry'!W50*0.000001</f>
        <v>2.1499999999999998E-7</v>
      </c>
      <c r="W49" s="2">
        <f>'Leachate chemistry'!$B$50*'Leachate chemistry'!X50*0.000001</f>
        <v>6.2349999999999998E-5</v>
      </c>
      <c r="X49" s="2">
        <f>'Leachate chemistry'!$B$50*'Leachate chemistry'!Y50*0.000001</f>
        <v>3.2249999999999998E-5</v>
      </c>
      <c r="Y49" s="2">
        <f>'Leachate chemistry'!$B$50*'Leachate chemistry'!Z50*0.000001</f>
        <v>1.3114999999999999E-5</v>
      </c>
      <c r="Z49" s="2">
        <f>'Leachate chemistry'!$B$50*'Leachate chemistry'!AA50*0.000001</f>
        <v>7.9549999999999992E-6</v>
      </c>
      <c r="AA49" s="2">
        <f>'Leachate chemistry'!$B$50*'Leachate chemistry'!AB50*0.000001</f>
        <v>9.8900000000000002E-6</v>
      </c>
      <c r="AB49" s="2">
        <f>'Leachate chemistry'!$B$50*'Leachate chemistry'!AC50*0.000001</f>
        <v>1.161E-4</v>
      </c>
      <c r="AC49" s="2">
        <f>'Leachate chemistry'!$B$50*'Leachate chemistry'!AD50*0.000001</f>
        <v>0</v>
      </c>
      <c r="AD49" s="2">
        <f>'Leachate chemistry'!$B$50*'Leachate chemistry'!AE50*0.000001</f>
        <v>1.6985E-2</v>
      </c>
      <c r="AE49" s="2">
        <f>'Leachate chemistry'!$B$50*'Leachate chemistry'!AF50*0.000001</f>
        <v>2.5799999999999998E-4</v>
      </c>
      <c r="AF49" s="2">
        <f>'Leachate chemistry'!$B$50*'Leachate chemistry'!AG50*0.000001</f>
        <v>8.8149999999999988E-5</v>
      </c>
      <c r="AG49" s="2">
        <f>'Leachate chemistry'!$B$50*'Leachate chemistry'!AH50*0.000001</f>
        <v>1.4835000000000001E-6</v>
      </c>
      <c r="AH49" s="2">
        <f>'Leachate chemistry'!$B$50*'Leachate chemistry'!AI50*0.000001</f>
        <v>2.58E-2</v>
      </c>
      <c r="AI49" s="2">
        <f>'Leachate chemistry'!$B$50*'Leachate chemistry'!AJ50*0.000001</f>
        <v>1.1609999999999999E-3</v>
      </c>
      <c r="AJ49" s="2">
        <f>'Leachate chemistry'!$B$50*'Leachate chemistry'!AK50*0.000001</f>
        <v>4.9450000000000003E-5</v>
      </c>
      <c r="AK49" s="2">
        <f>'Leachate chemistry'!$B$50*'Leachate chemistry'!AL50*0.000001</f>
        <v>6.02</v>
      </c>
      <c r="AL49" s="2">
        <f>'Leachate chemistry'!$B$50*'Leachate chemistry'!AM50*0.000001</f>
        <v>9.674999999999998E-6</v>
      </c>
      <c r="AM49" s="2">
        <f>'Leachate chemistry'!$B$50*'Leachate chemistry'!AN50*0.000001</f>
        <v>3.2249999999999998E-4</v>
      </c>
      <c r="AN49" s="2">
        <f>'Leachate chemistry'!$B$50*'Leachate chemistry'!AO50*0.000001</f>
        <v>5.3749999999999999E-5</v>
      </c>
      <c r="AO49" s="2">
        <f>'Leachate chemistry'!$B$50*'Leachate chemistry'!AP50*0.000001</f>
        <v>0</v>
      </c>
      <c r="AP49" s="2">
        <f>'Leachate chemistry'!$B$50*'Leachate chemistry'!AQ50*0.000001</f>
        <v>3.2250000000000001E-2</v>
      </c>
      <c r="AQ49" s="2">
        <f>'Leachate chemistry'!$B$50*'Leachate chemistry'!AR50*0.000001</f>
        <v>1.1825000000000001E-4</v>
      </c>
      <c r="AR49" s="2">
        <f>'Leachate chemistry'!$B$50*'Leachate chemistry'!AS50*0.000001</f>
        <v>4.2999999999999995E-6</v>
      </c>
      <c r="AS49" s="2">
        <f>'Leachate chemistry'!$B$50*'Leachate chemistry'!AT50*0.000001</f>
        <v>6.4499999999999996E-5</v>
      </c>
      <c r="AT49" s="2">
        <f>'Leachate chemistry'!$B$50*'Leachate chemistry'!AU50*0.000001</f>
        <v>1.4835000000000001E-6</v>
      </c>
      <c r="AU49" s="2">
        <f>'Leachate chemistry'!$B$50*'Leachate chemistry'!AV50*0.000001</f>
        <v>2.3649999999999999E-5</v>
      </c>
      <c r="AV49" s="2">
        <f>'Leachate chemistry'!$B$50*'Leachate chemistry'!AW50*0.000001</f>
        <v>2.0640000000000002E-8</v>
      </c>
      <c r="AW49" s="2">
        <f>'Leachate chemistry'!$B$50*'Leachate chemistry'!AX50*0.000001</f>
        <v>2.365E-8</v>
      </c>
      <c r="AX49" s="2">
        <f>'Leachate chemistry'!$B$50*'Leachate chemistry'!AY50*0.000001</f>
        <v>0</v>
      </c>
      <c r="AY49" s="2">
        <f>'Leachate chemistry'!$B$50*'Leachate chemistry'!AZ50*0.000001</f>
        <v>0.73099999999999998</v>
      </c>
      <c r="AZ49" s="2">
        <f>'Leachate chemistry'!$B$50*'Leachate chemistry'!BA50*0.000001</f>
        <v>1.462E-4</v>
      </c>
      <c r="BA49" s="2">
        <f>'Leachate chemistry'!$B$50*'Leachate chemistry'!BB50*0.000001</f>
        <v>3.4399999999999996E-5</v>
      </c>
      <c r="BB49" s="2">
        <f>'Leachate chemistry'!$B$50*'Leachate chemistry'!BC50*0.000001</f>
        <v>0</v>
      </c>
      <c r="BC49" s="2">
        <f>'Leachate chemistry'!$B$50*'Leachate chemistry'!BD50*0.000001</f>
        <v>6.2349999999999994</v>
      </c>
      <c r="BD49" s="2">
        <f>'Leachate chemistry'!$B$50*'Leachate chemistry'!BE50*0.000001</f>
        <v>6.02E-5</v>
      </c>
      <c r="BE49" s="2">
        <f>'Leachate chemistry'!$B$50*'Leachate chemistry'!BF50*0.000001</f>
        <v>1.7199999999999998E-5</v>
      </c>
      <c r="BF49" s="2">
        <f>'Leachate chemistry'!$B$50*'Leachate chemistry'!BG50*0.000001</f>
        <v>3.01E-4</v>
      </c>
      <c r="BG49" s="2">
        <f>'Leachate chemistry'!$B$50*'Leachate chemistry'!BH50*0.000001</f>
        <v>8.3849999999999989E-7</v>
      </c>
      <c r="BH49" s="2">
        <f>'Leachate chemistry'!$B$50*'Leachate chemistry'!BI50*0.000001</f>
        <v>7.7399999999999987E-6</v>
      </c>
      <c r="BI49" s="2">
        <f>'Leachate chemistry'!$B$50*'Leachate chemistry'!BJ50*0.000001</f>
        <v>1.2684999999999999E-3</v>
      </c>
      <c r="BJ49" s="2">
        <f>'Leachate chemistry'!$B$50*'Leachate chemistry'!BK50*0.000001</f>
        <v>1.6984999999999997E-5</v>
      </c>
      <c r="BK49" s="2">
        <f>'Leachate chemistry'!$B$50*'Leachate chemistry'!BL50*0.000001</f>
        <v>4.0850000000000001E-3</v>
      </c>
      <c r="BL49" s="2">
        <f>'Leachate chemistry'!$B$50*'Leachate chemistry'!BM50*0.000001</f>
        <v>4.2999999999999996E-7</v>
      </c>
      <c r="BM49" s="2">
        <f>'Leachate chemistry'!$B$50*'Leachate chemistry'!BN50*0.000001</f>
        <v>2.7949999999999999E-6</v>
      </c>
      <c r="BN49" s="2">
        <f>'Leachate chemistry'!$B$50*'Leachate chemistry'!BO50*0.000001</f>
        <v>5.1600000000000001E-5</v>
      </c>
      <c r="BO49" s="2">
        <f>'Leachate chemistry'!$B$50*'Leachate chemistry'!BP50*0.000001</f>
        <v>1.5265E-4</v>
      </c>
      <c r="BP49" s="2">
        <f>'Leachate chemistry'!$B$50*'Leachate chemistry'!BQ50*0.000001</f>
        <v>1.2254999999999997E-4</v>
      </c>
      <c r="BQ49" s="2">
        <f>'Leachate chemistry'!$B$50*'Leachate chemistry'!BR50*0.000001</f>
        <v>3.01E-4</v>
      </c>
      <c r="BR49" s="2">
        <f>'Leachate chemistry'!$B$50*'Leachate chemistry'!BS50*0.000001</f>
        <v>1.3545E-5</v>
      </c>
      <c r="BS49" s="2">
        <f>'Leachate chemistry'!$B$50*'Leachate chemistry'!BT50*0.000001</f>
        <v>3.01E-4</v>
      </c>
      <c r="BT49" s="2">
        <f>'Leachate chemistry'!$B$50*'Leachate chemistry'!BU50*0.000001</f>
        <v>4.9449999999999993E-4</v>
      </c>
    </row>
    <row r="50" spans="1:72" x14ac:dyDescent="0.3">
      <c r="A50" s="9">
        <v>18</v>
      </c>
      <c r="B50" s="2">
        <f>'Leachate chemistry'!$B$51*'Leachate chemistry'!C51*0.000001</f>
        <v>3.1174999999999999E-5</v>
      </c>
      <c r="C50" s="2">
        <f>'Leachate chemistry'!$B$51*'Leachate chemistry'!D51*0.000001</f>
        <v>2.1607499999999998E-2</v>
      </c>
      <c r="D50" s="2">
        <f>'Leachate chemistry'!$B$51*'Leachate chemistry'!E51*0.000001</f>
        <v>2.5799999999999998E-4</v>
      </c>
      <c r="E50" s="2">
        <f>'Leachate chemistry'!$B$51*'Leachate chemistry'!F51*0.000001</f>
        <v>4.7299999999999996E-6</v>
      </c>
      <c r="F50" s="2">
        <f>'Leachate chemistry'!$B$51*'Leachate chemistry'!G51*0.000001</f>
        <v>1.7415E-3</v>
      </c>
      <c r="G50" s="2">
        <f>'Leachate chemistry'!$B$51*'Leachate chemistry'!H51*0.000001</f>
        <v>2.3435E-4</v>
      </c>
      <c r="H50" s="2">
        <f>'Leachate chemistry'!$B$51*'Leachate chemistry'!I51*0.000001</f>
        <v>2.3649999999999998E-6</v>
      </c>
      <c r="I50" s="2">
        <f>'Leachate chemistry'!$B$51*'Leachate chemistry'!J51*0.000001</f>
        <v>4.1925000000000003E-5</v>
      </c>
      <c r="J50" s="2">
        <f>'Leachate chemistry'!$B$51*'Leachate chemistry'!K51*0.000001</f>
        <v>5.4609999999999994E-5</v>
      </c>
      <c r="K50" s="2">
        <f>'Leachate chemistry'!$B$51*'Leachate chemistry'!L51*0.000001</f>
        <v>4.8374999999999994E-2</v>
      </c>
      <c r="L50" s="2">
        <f>'Leachate chemistry'!$B$51*'Leachate chemistry'!M51*0.000001</f>
        <v>3.01E-6</v>
      </c>
      <c r="M50" s="2">
        <f>'Leachate chemistry'!$B$51*'Leachate chemistry'!N51*0.000001</f>
        <v>3.9774999999999999E-4</v>
      </c>
      <c r="N50" s="2">
        <f>'Leachate chemistry'!$B$51*'Leachate chemistry'!O51*0.000001</f>
        <v>1.8167499999999998E-4</v>
      </c>
      <c r="O50" s="2">
        <f>'Leachate chemistry'!$B$51*'Leachate chemistry'!P51*0.000001</f>
        <v>4.7299999999999998E-5</v>
      </c>
      <c r="P50" s="2">
        <f>'Leachate chemistry'!$B$51*'Leachate chemistry'!Q51*0.000001</f>
        <v>2.1499999999999997E-6</v>
      </c>
      <c r="Q50" s="2">
        <f>'Leachate chemistry'!$B$51*'Leachate chemistry'!R51*0.000001</f>
        <v>2.0102499999999999E-3</v>
      </c>
      <c r="R50" s="2">
        <f>'Leachate chemistry'!$B$51*'Leachate chemistry'!S51*0.000001</f>
        <v>4.6225000000000006E-5</v>
      </c>
      <c r="S50" s="2">
        <f>'Leachate chemistry'!$B$51*'Leachate chemistry'!T51*0.000001</f>
        <v>2.20375E-5</v>
      </c>
      <c r="T50" s="2">
        <f>'Leachate chemistry'!$B$51*'Leachate chemistry'!U51*0.000001</f>
        <v>1.1824999999999999E-5</v>
      </c>
      <c r="U50" s="2">
        <f>'Leachate chemistry'!$B$51*'Leachate chemistry'!V51*0.000001</f>
        <v>0.19242499999999998</v>
      </c>
      <c r="V50" s="2">
        <f>'Leachate chemistry'!$B$51*'Leachate chemistry'!W51*0.000001</f>
        <v>1.7199999999999998E-6</v>
      </c>
      <c r="W50" s="2">
        <f>'Leachate chemistry'!$B$51*'Leachate chemistry'!X51*0.000001</f>
        <v>5.5899999999999997E-5</v>
      </c>
      <c r="X50" s="2">
        <f>'Leachate chemistry'!$B$51*'Leachate chemistry'!Y51*0.000001</f>
        <v>3.01E-5</v>
      </c>
      <c r="Y50" s="2">
        <f>'Leachate chemistry'!$B$51*'Leachate chemistry'!Z51*0.000001</f>
        <v>1.4190000000000001E-5</v>
      </c>
      <c r="Z50" s="2">
        <f>'Leachate chemistry'!$B$51*'Leachate chemistry'!AA51*0.000001</f>
        <v>9.0299999999999982E-6</v>
      </c>
      <c r="AA50" s="2">
        <f>'Leachate chemistry'!$B$51*'Leachate chemistry'!AB51*0.000001</f>
        <v>8.3850000000000002E-6</v>
      </c>
      <c r="AB50" s="2">
        <f>'Leachate chemistry'!$B$51*'Leachate chemistry'!AC51*0.000001</f>
        <v>1.1287499999999999E-4</v>
      </c>
      <c r="AC50" s="2">
        <f>'Leachate chemistry'!$B$51*'Leachate chemistry'!AD51*0.000001</f>
        <v>1.8275E-8</v>
      </c>
      <c r="AD50" s="2">
        <f>'Leachate chemistry'!$B$51*'Leachate chemistry'!AE51*0.000001</f>
        <v>1.376E-2</v>
      </c>
      <c r="AE50" s="2">
        <f>'Leachate chemistry'!$B$51*'Leachate chemistry'!AF51*0.000001</f>
        <v>2.0854999999999997E-4</v>
      </c>
      <c r="AF50" s="2">
        <f>'Leachate chemistry'!$B$51*'Leachate chemistry'!AG51*0.000001</f>
        <v>1.17175E-4</v>
      </c>
      <c r="AG50" s="2">
        <f>'Leachate chemistry'!$B$51*'Leachate chemistry'!AH51*0.000001</f>
        <v>1.2899999999999999E-6</v>
      </c>
      <c r="AH50" s="2">
        <f>'Leachate chemistry'!$B$51*'Leachate chemistry'!AI51*0.000001</f>
        <v>2.2897499999999998E-2</v>
      </c>
      <c r="AI50" s="2">
        <f>'Leachate chemistry'!$B$51*'Leachate chemistry'!AJ51*0.000001</f>
        <v>7.7399999999999995E-4</v>
      </c>
      <c r="AJ50" s="2">
        <f>'Leachate chemistry'!$B$51*'Leachate chemistry'!AK51*0.000001</f>
        <v>8.1699999999999994E-5</v>
      </c>
      <c r="AK50" s="2">
        <f>'Leachate chemistry'!$B$51*'Leachate chemistry'!AL51*0.000001</f>
        <v>6.5575000000000001</v>
      </c>
      <c r="AL50" s="2">
        <f>'Leachate chemistry'!$B$51*'Leachate chemistry'!AM51*0.000001</f>
        <v>7.3100000000000003E-6</v>
      </c>
      <c r="AM50" s="2">
        <f>'Leachate chemistry'!$B$51*'Leachate chemistry'!AN51*0.000001</f>
        <v>2.7949999999999996E-4</v>
      </c>
      <c r="AN50" s="2">
        <f>'Leachate chemistry'!$B$51*'Leachate chemistry'!AO51*0.000001</f>
        <v>4.9449999999999996E-5</v>
      </c>
      <c r="AO50" s="2">
        <f>'Leachate chemistry'!$B$51*'Leachate chemistry'!AP51*0.000001</f>
        <v>1.7199999999999999E-8</v>
      </c>
      <c r="AP50" s="2">
        <f>'Leachate chemistry'!$B$51*'Leachate chemistry'!AQ51*0.000001</f>
        <v>2.1177499999999998E-2</v>
      </c>
      <c r="AQ50" s="2">
        <f>'Leachate chemistry'!$B$51*'Leachate chemistry'!AR51*0.000001</f>
        <v>9.0300000000000013E-5</v>
      </c>
      <c r="AR50" s="2">
        <f>'Leachate chemistry'!$B$51*'Leachate chemistry'!AS51*0.000001</f>
        <v>4.5149999999999991E-6</v>
      </c>
      <c r="AS50" s="2">
        <f>'Leachate chemistry'!$B$51*'Leachate chemistry'!AT51*0.000001</f>
        <v>5.5899999999999997E-5</v>
      </c>
      <c r="AT50" s="2">
        <f>'Leachate chemistry'!$B$51*'Leachate chemistry'!AU51*0.000001</f>
        <v>1.23625E-6</v>
      </c>
      <c r="AU50" s="2">
        <f>'Leachate chemistry'!$B$51*'Leachate chemistry'!AV51*0.000001</f>
        <v>1.7737500000000001E-5</v>
      </c>
      <c r="AV50" s="2">
        <f>'Leachate chemistry'!$B$51*'Leachate chemistry'!AW51*0.000001</f>
        <v>5.6544999999999994E-8</v>
      </c>
      <c r="AW50" s="2">
        <f>'Leachate chemistry'!$B$51*'Leachate chemistry'!AX51*0.000001</f>
        <v>4.0850000000000005E-8</v>
      </c>
      <c r="AX50" s="2">
        <f>'Leachate chemistry'!$B$51*'Leachate chemistry'!AY51*0.000001</f>
        <v>0</v>
      </c>
      <c r="AY50" s="2">
        <f>'Leachate chemistry'!$B$51*'Leachate chemistry'!AZ51*0.000001</f>
        <v>1.6555</v>
      </c>
      <c r="AZ50" s="2">
        <f>'Leachate chemistry'!$B$51*'Leachate chemistry'!BA51*0.000001</f>
        <v>2.2359999999999999E-4</v>
      </c>
      <c r="BA50" s="2">
        <f>'Leachate chemistry'!$B$51*'Leachate chemistry'!BB51*0.000001</f>
        <v>2.6229999999999998E-5</v>
      </c>
      <c r="BB50" s="2">
        <f>'Leachate chemistry'!$B$51*'Leachate chemistry'!BC51*0.000001</f>
        <v>1.0749999999999999E-5</v>
      </c>
      <c r="BC50" s="2">
        <f>'Leachate chemistry'!$B$51*'Leachate chemistry'!BD51*0.000001</f>
        <v>6.7725</v>
      </c>
      <c r="BD50" s="2">
        <f>'Leachate chemistry'!$B$51*'Leachate chemistry'!BE51*0.000001</f>
        <v>5.2674999999999993E-5</v>
      </c>
      <c r="BE50" s="2">
        <f>'Leachate chemistry'!$B$51*'Leachate chemistry'!BF51*0.000001</f>
        <v>1.9349999999999996E-5</v>
      </c>
      <c r="BF50" s="2">
        <f>'Leachate chemistry'!$B$51*'Leachate chemistry'!BG51*0.000001</f>
        <v>2.9024999999999998E-4</v>
      </c>
      <c r="BG50" s="2">
        <f>'Leachate chemistry'!$B$51*'Leachate chemistry'!BH51*0.000001</f>
        <v>7.8474999999999988E-7</v>
      </c>
      <c r="BH50" s="2">
        <f>'Leachate chemistry'!$B$51*'Leachate chemistry'!BI51*0.000001</f>
        <v>6.9874999999999996E-6</v>
      </c>
      <c r="BI50" s="2">
        <f>'Leachate chemistry'!$B$51*'Leachate chemistry'!BJ51*0.000001</f>
        <v>1.02125E-3</v>
      </c>
      <c r="BJ50" s="2">
        <f>'Leachate chemistry'!$B$51*'Leachate chemistry'!BK51*0.000001</f>
        <v>1.6877499999999999E-5</v>
      </c>
      <c r="BK50" s="2">
        <f>'Leachate chemistry'!$B$51*'Leachate chemistry'!BL51*0.000001</f>
        <v>2.967E-3</v>
      </c>
      <c r="BL50" s="2">
        <f>'Leachate chemistry'!$B$51*'Leachate chemistry'!BM51*0.000001</f>
        <v>5.0524999999999995E-7</v>
      </c>
      <c r="BM50" s="2">
        <f>'Leachate chemistry'!$B$51*'Leachate chemistry'!BN51*0.000001</f>
        <v>2.3649999999999998E-6</v>
      </c>
      <c r="BN50" s="2">
        <f>'Leachate chemistry'!$B$51*'Leachate chemistry'!BO51*0.000001</f>
        <v>4.837499999999999E-5</v>
      </c>
      <c r="BO50" s="2">
        <f>'Leachate chemistry'!$B$51*'Leachate chemistry'!BP51*0.000001</f>
        <v>1.1932499999999999E-4</v>
      </c>
      <c r="BP50" s="2">
        <f>'Leachate chemistry'!$B$51*'Leachate chemistry'!BQ51*0.000001</f>
        <v>2.3327499999999999E-4</v>
      </c>
      <c r="BQ50" s="2">
        <f>'Leachate chemistry'!$B$51*'Leachate chemistry'!BR51*0.000001</f>
        <v>2.5799999999999998E-4</v>
      </c>
      <c r="BR50" s="2">
        <f>'Leachate chemistry'!$B$51*'Leachate chemistry'!BS51*0.000001</f>
        <v>1.1609999999999999E-5</v>
      </c>
      <c r="BS50" s="2">
        <f>'Leachate chemistry'!$B$51*'Leachate chemistry'!BT51*0.000001</f>
        <v>4.2999999999999999E-4</v>
      </c>
      <c r="BT50" s="2">
        <f>'Leachate chemistry'!$B$51*'Leachate chemistry'!BU51*0.000001</f>
        <v>5.0524999999999995E-4</v>
      </c>
    </row>
    <row r="51" spans="1:72" x14ac:dyDescent="0.3">
      <c r="A51" s="9">
        <v>19</v>
      </c>
      <c r="B51" s="2">
        <f>'Leachate chemistry'!$B$52*'Leachate chemistry'!C52*0.000001</f>
        <v>2.1999999999999999E-5</v>
      </c>
      <c r="C51" s="2">
        <f>'Leachate chemistry'!$B$52*'Leachate chemistry'!D52*0.000001</f>
        <v>1.2199999999999999E-2</v>
      </c>
      <c r="D51" s="2">
        <f>'Leachate chemistry'!$B$52*'Leachate chemistry'!E52*0.000001</f>
        <v>1.9999999999999998E-4</v>
      </c>
      <c r="E51" s="2">
        <f>'Leachate chemistry'!$B$52*'Leachate chemistry'!F52*0.000001</f>
        <v>3.4000000000000001E-6</v>
      </c>
      <c r="F51" s="2">
        <f>'Leachate chemistry'!$B$52*'Leachate chemistry'!G52*0.000001</f>
        <v>2.1999999999999997E-3</v>
      </c>
      <c r="G51" s="2">
        <f>'Leachate chemistry'!$B$52*'Leachate chemistry'!H52*0.000001</f>
        <v>7.5999999999999991E-5</v>
      </c>
      <c r="H51" s="2">
        <f>'Leachate chemistry'!$B$52*'Leachate chemistry'!I52*0.000001</f>
        <v>1.9999999999999999E-6</v>
      </c>
      <c r="I51" s="2">
        <f>'Leachate chemistry'!$B$52*'Leachate chemistry'!J52*0.000001</f>
        <v>3.1999999999999999E-5</v>
      </c>
      <c r="J51" s="2">
        <f>'Leachate chemistry'!$B$52*'Leachate chemistry'!K52*0.000001</f>
        <v>7.3999999999999996E-5</v>
      </c>
      <c r="K51" s="2">
        <f>'Leachate chemistry'!$B$52*'Leachate chemistry'!L52*0.000001</f>
        <v>4.5999999999999999E-2</v>
      </c>
      <c r="L51" s="2">
        <f>'Leachate chemistry'!$B$52*'Leachate chemistry'!M52*0.000001</f>
        <v>2.3999999999999999E-6</v>
      </c>
      <c r="M51" s="2">
        <f>'Leachate chemistry'!$B$52*'Leachate chemistry'!N52*0.000001</f>
        <v>2.9999999999999997E-4</v>
      </c>
      <c r="N51" s="2">
        <f>'Leachate chemistry'!$B$52*'Leachate chemistry'!O52*0.000001</f>
        <v>1.4799999999999999E-4</v>
      </c>
      <c r="O51" s="2">
        <f>'Leachate chemistry'!$B$52*'Leachate chemistry'!P52*0.000001</f>
        <v>3.6000000000000001E-5</v>
      </c>
      <c r="P51" s="2">
        <f>'Leachate chemistry'!$B$52*'Leachate chemistry'!Q52*0.000001</f>
        <v>1.1999999999999999E-6</v>
      </c>
      <c r="Q51" s="2">
        <f>'Leachate chemistry'!$B$52*'Leachate chemistry'!R52*0.000001</f>
        <v>1.5399999999999999E-3</v>
      </c>
      <c r="R51" s="2">
        <f>'Leachate chemistry'!$B$52*'Leachate chemistry'!S52*0.000001</f>
        <v>3.4E-5</v>
      </c>
      <c r="S51" s="2">
        <f>'Leachate chemistry'!$B$52*'Leachate chemistry'!T52*0.000001</f>
        <v>1.7E-5</v>
      </c>
      <c r="T51" s="2">
        <f>'Leachate chemistry'!$B$52*'Leachate chemistry'!U52*0.000001</f>
        <v>9.9999999999999991E-6</v>
      </c>
      <c r="U51" s="2">
        <f>'Leachate chemistry'!$B$52*'Leachate chemistry'!V52*0.000001</f>
        <v>0.11799999999999999</v>
      </c>
      <c r="V51" s="2">
        <f>'Leachate chemistry'!$B$52*'Leachate chemistry'!W52*0.000001</f>
        <v>3.0000000000000001E-6</v>
      </c>
      <c r="W51" s="2">
        <f>'Leachate chemistry'!$B$52*'Leachate chemistry'!X52*0.000001</f>
        <v>4.6E-5</v>
      </c>
      <c r="X51" s="2">
        <f>'Leachate chemistry'!$B$52*'Leachate chemistry'!Y52*0.000001</f>
        <v>2.5999999999999998E-5</v>
      </c>
      <c r="Y51" s="2">
        <f>'Leachate chemistry'!$B$52*'Leachate chemistry'!Z52*0.000001</f>
        <v>1.4199999999999998E-5</v>
      </c>
      <c r="Z51" s="2">
        <f>'Leachate chemistry'!$B$52*'Leachate chemistry'!AA52*0.000001</f>
        <v>9.3999999999999998E-6</v>
      </c>
      <c r="AA51" s="2">
        <f>'Leachate chemistry'!$B$52*'Leachate chemistry'!AB52*0.000001</f>
        <v>6.3999999999999997E-6</v>
      </c>
      <c r="AB51" s="2">
        <f>'Leachate chemistry'!$B$52*'Leachate chemistry'!AC52*0.000001</f>
        <v>1.02E-4</v>
      </c>
      <c r="AC51" s="2">
        <f>'Leachate chemistry'!$B$52*'Leachate chemistry'!AD52*0.000001</f>
        <v>3.4E-8</v>
      </c>
      <c r="AD51" s="2">
        <f>'Leachate chemistry'!$B$52*'Leachate chemistry'!AE52*0.000001</f>
        <v>9.7999999999999997E-3</v>
      </c>
      <c r="AE51" s="2">
        <f>'Leachate chemistry'!$B$52*'Leachate chemistry'!AF52*0.000001</f>
        <v>1.4799999999999999E-4</v>
      </c>
      <c r="AF51" s="2">
        <f>'Leachate chemistry'!$B$52*'Leachate chemistry'!AG52*0.000001</f>
        <v>1.36E-4</v>
      </c>
      <c r="AG51" s="2">
        <f>'Leachate chemistry'!$B$52*'Leachate chemistry'!AH52*0.000001</f>
        <v>1.02E-6</v>
      </c>
      <c r="AH51" s="2">
        <f>'Leachate chemistry'!$B$52*'Leachate chemistry'!AI52*0.000001</f>
        <v>1.8599999999999998E-2</v>
      </c>
      <c r="AI51" s="2">
        <f>'Leachate chemistry'!$B$52*'Leachate chemistry'!AJ52*0.000001</f>
        <v>3.5999999999999997E-4</v>
      </c>
      <c r="AJ51" s="2">
        <f>'Leachate chemistry'!$B$52*'Leachate chemistry'!AK52*0.000001</f>
        <v>1.06E-4</v>
      </c>
      <c r="AK51" s="2">
        <f>'Leachate chemistry'!$B$52*'Leachate chemistry'!AL52*0.000001</f>
        <v>6.6</v>
      </c>
      <c r="AL51" s="2">
        <f>'Leachate chemistry'!$B$52*'Leachate chemistry'!AM52*0.000001</f>
        <v>4.5999999999999992E-6</v>
      </c>
      <c r="AM51" s="2">
        <f>'Leachate chemistry'!$B$52*'Leachate chemistry'!AN52*0.000001</f>
        <v>2.2000000000000001E-4</v>
      </c>
      <c r="AN51" s="2">
        <f>'Leachate chemistry'!$B$52*'Leachate chemistry'!AO52*0.000001</f>
        <v>4.1999999999999998E-5</v>
      </c>
      <c r="AO51" s="2">
        <f>'Leachate chemistry'!$B$52*'Leachate chemistry'!AP52*0.000001</f>
        <v>3.2000000000000002E-8</v>
      </c>
      <c r="AP51" s="2">
        <f>'Leachate chemistry'!$B$52*'Leachate chemistry'!AQ52*0.000001</f>
        <v>9.4000000000000004E-3</v>
      </c>
      <c r="AQ51" s="2">
        <f>'Leachate chemistry'!$B$52*'Leachate chemistry'!AR52*0.000001</f>
        <v>5.7999999999999994E-5</v>
      </c>
      <c r="AR51" s="2">
        <f>'Leachate chemistry'!$B$52*'Leachate chemistry'!AS52*0.000001</f>
        <v>4.3999999999999994E-6</v>
      </c>
      <c r="AS51" s="2">
        <f>'Leachate chemistry'!$B$52*'Leachate chemistry'!AT52*0.000001</f>
        <v>4.3999999999999999E-5</v>
      </c>
      <c r="AT51" s="2">
        <f>'Leachate chemistry'!$B$52*'Leachate chemistry'!AU52*0.000001</f>
        <v>9.1999999999999987E-7</v>
      </c>
      <c r="AU51" s="2">
        <f>'Leachate chemistry'!$B$52*'Leachate chemistry'!AV52*0.000001</f>
        <v>1.1E-5</v>
      </c>
      <c r="AV51" s="2">
        <f>'Leachate chemistry'!$B$52*'Leachate chemistry'!AW52*0.000001</f>
        <v>8.5999999999999989E-8</v>
      </c>
      <c r="AW51" s="2">
        <f>'Leachate chemistry'!$B$52*'Leachate chemistry'!AX52*0.000001</f>
        <v>5.3999999999999994E-8</v>
      </c>
      <c r="AX51" s="2">
        <f>'Leachate chemistry'!$B$52*'Leachate chemistry'!AY52*0.000001</f>
        <v>0</v>
      </c>
      <c r="AY51" s="2">
        <f>'Leachate chemistry'!$B$52*'Leachate chemistry'!AZ52*0.000001</f>
        <v>2.4</v>
      </c>
      <c r="AZ51" s="2">
        <f>'Leachate chemistry'!$B$52*'Leachate chemistry'!BA52*0.000001</f>
        <v>2.7999999999999998E-4</v>
      </c>
      <c r="BA51" s="2">
        <f>'Leachate chemistry'!$B$52*'Leachate chemistry'!BB52*0.000001</f>
        <v>1.6799999999999998E-5</v>
      </c>
      <c r="BB51" s="2">
        <f>'Leachate chemistry'!$B$52*'Leachate chemistry'!BC52*0.000001</f>
        <v>1.9999999999999998E-5</v>
      </c>
      <c r="BC51" s="2">
        <f>'Leachate chemistry'!$B$52*'Leachate chemistry'!BD52*0.000001</f>
        <v>6.8</v>
      </c>
      <c r="BD51" s="2">
        <f>'Leachate chemistry'!$B$52*'Leachate chemistry'!BE52*0.000001</f>
        <v>4.1999999999999998E-5</v>
      </c>
      <c r="BE51" s="2">
        <f>'Leachate chemistry'!$B$52*'Leachate chemistry'!BF52*0.000001</f>
        <v>1.9999999999999998E-5</v>
      </c>
      <c r="BF51" s="2">
        <f>'Leachate chemistry'!$B$52*'Leachate chemistry'!BG52*0.000001</f>
        <v>2.5999999999999998E-4</v>
      </c>
      <c r="BG51" s="2">
        <f>'Leachate chemistry'!$B$52*'Leachate chemistry'!BH52*0.000001</f>
        <v>6.7999999999999995E-7</v>
      </c>
      <c r="BH51" s="2">
        <f>'Leachate chemistry'!$B$52*'Leachate chemistry'!BI52*0.000001</f>
        <v>5.8000000000000004E-6</v>
      </c>
      <c r="BI51" s="2">
        <f>'Leachate chemistry'!$B$52*'Leachate chemistry'!BJ52*0.000001</f>
        <v>7.1999999999999994E-4</v>
      </c>
      <c r="BJ51" s="2">
        <f>'Leachate chemistry'!$B$52*'Leachate chemistry'!BK52*0.000001</f>
        <v>1.56E-5</v>
      </c>
      <c r="BK51" s="2">
        <f>'Leachate chemistry'!$B$52*'Leachate chemistry'!BL52*0.000001</f>
        <v>1.72E-3</v>
      </c>
      <c r="BL51" s="2">
        <f>'Leachate chemistry'!$B$52*'Leachate chemistry'!BM52*0.000001</f>
        <v>5.4000000000000002E-7</v>
      </c>
      <c r="BM51" s="2">
        <f>'Leachate chemistry'!$B$52*'Leachate chemistry'!BN52*0.000001</f>
        <v>1.7999999999999997E-6</v>
      </c>
      <c r="BN51" s="2">
        <f>'Leachate chemistry'!$B$52*'Leachate chemistry'!BO52*0.000001</f>
        <v>4.1999999999999998E-5</v>
      </c>
      <c r="BO51" s="2">
        <f>'Leachate chemistry'!$B$52*'Leachate chemistry'!BP52*0.000001</f>
        <v>7.9999999999999993E-5</v>
      </c>
      <c r="BP51" s="2">
        <f>'Leachate chemistry'!$B$52*'Leachate chemistry'!BQ52*0.000001</f>
        <v>3.1999999999999997E-4</v>
      </c>
      <c r="BQ51" s="2">
        <f>'Leachate chemistry'!$B$52*'Leachate chemistry'!BR52*0.000001</f>
        <v>1.9999999999999998E-4</v>
      </c>
      <c r="BR51" s="2">
        <f>'Leachate chemistry'!$B$52*'Leachate chemistry'!BS52*0.000001</f>
        <v>9.0000000000000002E-6</v>
      </c>
      <c r="BS51" s="2">
        <f>'Leachate chemistry'!$B$52*'Leachate chemistry'!BT52*0.000001</f>
        <v>5.1999999999999995E-4</v>
      </c>
      <c r="BT51" s="2">
        <f>'Leachate chemistry'!$B$52*'Leachate chemistry'!BU52*0.000001</f>
        <v>4.7999999999999996E-4</v>
      </c>
    </row>
    <row r="52" spans="1:72" x14ac:dyDescent="0.3">
      <c r="A52" s="9">
        <v>20</v>
      </c>
      <c r="B52" s="2">
        <f>'Leachate chemistry'!$B$53*'Leachate chemistry'!C53*0.000001</f>
        <v>2.570092448398299E-5</v>
      </c>
      <c r="C52" s="2">
        <f>'Leachate chemistry'!$B$53*'Leachate chemistry'!D53*0.000001</f>
        <v>1.0546168988440829E-2</v>
      </c>
      <c r="D52" s="2">
        <f>'Leachate chemistry'!$B$53*'Leachate chemistry'!E53*0.000001</f>
        <v>1.4348000941807407E-4</v>
      </c>
      <c r="E52" s="2">
        <f>'Leachate chemistry'!$B$53*'Leachate chemistry'!F53*0.000001</f>
        <v>2.9020989347085781E-6</v>
      </c>
      <c r="F52" s="2">
        <f>'Leachate chemistry'!$B$53*'Leachate chemistry'!G53*0.000001</f>
        <v>2.4131566128608299E-3</v>
      </c>
      <c r="G52" s="2">
        <f>'Leachate chemistry'!$B$53*'Leachate chemistry'!H53*0.000001</f>
        <v>7.0654716779830712E-5</v>
      </c>
      <c r="H52" s="2">
        <f>'Leachate chemistry'!$B$53*'Leachate chemistry'!I53*0.000001</f>
        <v>1.8167294263622837E-6</v>
      </c>
      <c r="I52" s="2">
        <f>'Leachate chemistry'!$B$53*'Leachate chemistry'!J53*0.000001</f>
        <v>3.294610834796342E-5</v>
      </c>
      <c r="J52" s="2">
        <f>'Leachate chemistry'!$B$53*'Leachate chemistry'!K53*0.000001</f>
        <v>8.5156977855673139E-4</v>
      </c>
      <c r="K52" s="2">
        <f>'Leachate chemistry'!$B$53*'Leachate chemistry'!L53*0.000001</f>
        <v>3.8082404235035679E-2</v>
      </c>
      <c r="L52" s="2">
        <f>'Leachate chemistry'!$B$53*'Leachate chemistry'!M53*0.000001</f>
        <v>1.9792398633259805E-6</v>
      </c>
      <c r="M52" s="2">
        <f>'Leachate chemistry'!$B$53*'Leachate chemistry'!N53*0.000001</f>
        <v>2.6410907361550622E-4</v>
      </c>
      <c r="N52" s="2">
        <f>'Leachate chemistry'!$B$53*'Leachate chemistry'!O53*0.000001</f>
        <v>1.1880067885721992E-4</v>
      </c>
      <c r="O52" s="2">
        <f>'Leachate chemistry'!$B$53*'Leachate chemistry'!P53*0.000001</f>
        <v>3.1362343051177487E-5</v>
      </c>
      <c r="P52" s="2">
        <f>'Leachate chemistry'!$B$53*'Leachate chemistry'!Q53*0.000001</f>
        <v>1.0926431855827224E-6</v>
      </c>
      <c r="Q52" s="2">
        <f>'Leachate chemistry'!$B$53*'Leachate chemistry'!R53*0.000001</f>
        <v>1.378120521089952E-3</v>
      </c>
      <c r="R52" s="2">
        <f>'Leachate chemistry'!$B$53*'Leachate chemistry'!S53*0.000001</f>
        <v>2.9437543780354454E-5</v>
      </c>
      <c r="S52" s="2">
        <f>'Leachate chemistry'!$B$53*'Leachate chemistry'!T53*0.000001</f>
        <v>1.4807392445905514E-5</v>
      </c>
      <c r="T52" s="2">
        <f>'Leachate chemistry'!$B$53*'Leachate chemistry'!U53*0.000001</f>
        <v>8.8365175437527266E-6</v>
      </c>
      <c r="U52" s="2">
        <f>'Leachate chemistry'!$B$53*'Leachate chemistry'!V53*0.000001</f>
        <v>0.10094174027379667</v>
      </c>
      <c r="V52" s="2">
        <f>'Leachate chemistry'!$B$53*'Leachate chemistry'!W53*0.000001</f>
        <v>2.2288070334610957E-6</v>
      </c>
      <c r="W52" s="2">
        <f>'Leachate chemistry'!$B$53*'Leachate chemistry'!X53*0.000001</f>
        <v>3.9167683914551273E-5</v>
      </c>
      <c r="X52" s="2">
        <f>'Leachate chemistry'!$B$53*'Leachate chemistry'!Y53*0.000001</f>
        <v>2.1679947245662995E-5</v>
      </c>
      <c r="Y52" s="2">
        <f>'Leachate chemistry'!$B$53*'Leachate chemistry'!Z53*0.000001</f>
        <v>1.2714552124465931E-5</v>
      </c>
      <c r="Z52" s="2">
        <f>'Leachate chemistry'!$B$53*'Leachate chemistry'!AA53*0.000001</f>
        <v>1.0595645806345103E-5</v>
      </c>
      <c r="AA52" s="2">
        <f>'Leachate chemistry'!$B$53*'Leachate chemistry'!AB53*0.000001</f>
        <v>5.8745914049572847E-6</v>
      </c>
      <c r="AB52" s="2">
        <f>'Leachate chemistry'!$B$53*'Leachate chemistry'!AC53*0.000001</f>
        <v>1.6188989260277397E-4</v>
      </c>
      <c r="AC52" s="2">
        <f>'Leachate chemistry'!$B$53*'Leachate chemistry'!AD53*0.000001</f>
        <v>8.7987023907005987E-8</v>
      </c>
      <c r="AD52" s="2">
        <f>'Leachate chemistry'!$B$53*'Leachate chemistry'!AE53*0.000001</f>
        <v>8.6349288524961675E-3</v>
      </c>
      <c r="AE52" s="2">
        <f>'Leachate chemistry'!$B$53*'Leachate chemistry'!AF53*0.000001</f>
        <v>1.2190094738177452E-4</v>
      </c>
      <c r="AF52" s="2">
        <f>'Leachate chemistry'!$B$53*'Leachate chemistry'!AG53*0.000001</f>
        <v>1.6267529715952708E-4</v>
      </c>
      <c r="AG52" s="2">
        <f>'Leachate chemistry'!$B$53*'Leachate chemistry'!AH53*0.000001</f>
        <v>8.58072307851446E-7</v>
      </c>
      <c r="AH52" s="2">
        <f>'Leachate chemistry'!$B$53*'Leachate chemistry'!AI53*0.000001</f>
        <v>1.5365891660562455E-2</v>
      </c>
      <c r="AI52" s="2">
        <f>'Leachate chemistry'!$B$53*'Leachate chemistry'!AJ53*0.000001</f>
        <v>3.1854907956659079E-4</v>
      </c>
      <c r="AJ52" s="2">
        <f>'Leachate chemistry'!$B$53*'Leachate chemistry'!AK53*0.000001</f>
        <v>9.176318270103801E-5</v>
      </c>
      <c r="AK52" s="2">
        <f>'Leachate chemistry'!$B$53*'Leachate chemistry'!AL53*0.000001</f>
        <v>6.0520035555621492</v>
      </c>
      <c r="AL52" s="2">
        <f>'Leachate chemistry'!$B$53*'Leachate chemistry'!AM53*0.000001</f>
        <v>3.604191842231002E-6</v>
      </c>
      <c r="AM52" s="2">
        <f>'Leachate chemistry'!$B$53*'Leachate chemistry'!AN53*0.000001</f>
        <v>1.8001203111629751E-4</v>
      </c>
      <c r="AN52" s="2">
        <f>'Leachate chemistry'!$B$53*'Leachate chemistry'!AO53*0.000001</f>
        <v>3.9183988997889729E-5</v>
      </c>
      <c r="AO52" s="2">
        <f>'Leachate chemistry'!$B$53*'Leachate chemistry'!AP53*0.000001</f>
        <v>7.3773069226469089E-8</v>
      </c>
      <c r="AP52" s="2">
        <f>'Leachate chemistry'!$B$53*'Leachate chemistry'!AQ53*0.000001</f>
        <v>7.5223673623428123E-3</v>
      </c>
      <c r="AQ52" s="2">
        <f>'Leachate chemistry'!$B$53*'Leachate chemistry'!AR53*0.000001</f>
        <v>6.1871293000016669E-5</v>
      </c>
      <c r="AR52" s="2">
        <f>'Leachate chemistry'!$B$53*'Leachate chemistry'!AS53*0.000001</f>
        <v>3.6399230690892119E-6</v>
      </c>
      <c r="AS52" s="2">
        <f>'Leachate chemistry'!$B$53*'Leachate chemistry'!AT53*0.000001</f>
        <v>3.6691502462388393E-5</v>
      </c>
      <c r="AT52" s="2">
        <f>'Leachate chemistry'!$B$53*'Leachate chemistry'!AU53*0.000001</f>
        <v>6.6096767121310993E-7</v>
      </c>
      <c r="AU52" s="2">
        <f>'Leachate chemistry'!$B$53*'Leachate chemistry'!AV53*0.000001</f>
        <v>1.0345905452067873E-5</v>
      </c>
      <c r="AV52" s="2">
        <f>'Leachate chemistry'!$B$53*'Leachate chemistry'!AW53*0.000001</f>
        <v>7.7821310903509046E-8</v>
      </c>
      <c r="AW52" s="2">
        <f>'Leachate chemistry'!$B$53*'Leachate chemistry'!AX53*0.000001</f>
        <v>1.9264627869420001E-7</v>
      </c>
      <c r="AX52" s="2">
        <f>'Leachate chemistry'!$B$53*'Leachate chemistry'!AY53*0.000001</f>
        <v>7.2293824427173931E-8</v>
      </c>
      <c r="AY52" s="2">
        <f>'Leachate chemistry'!$B$53*'Leachate chemistry'!AZ53*0.000001</f>
        <v>2.5919846554323058</v>
      </c>
      <c r="AZ52" s="2">
        <f>'Leachate chemistry'!$B$53*'Leachate chemistry'!BA53*0.000001</f>
        <v>2.6768630196536607E-4</v>
      </c>
      <c r="BA52" s="2">
        <f>'Leachate chemistry'!$B$53*'Leachate chemistry'!BB53*0.000001</f>
        <v>1.5289121633183881E-5</v>
      </c>
      <c r="BB52" s="2">
        <f>'Leachate chemistry'!$B$53*'Leachate chemistry'!BC53*0.000001</f>
        <v>2.5365126167382147E-5</v>
      </c>
      <c r="BC52" s="2">
        <f>'Leachate chemistry'!$B$53*'Leachate chemistry'!BD53*0.000001</f>
        <v>6.2608016233078123</v>
      </c>
      <c r="BD52" s="2">
        <f>'Leachate chemistry'!$B$53*'Leachate chemistry'!BE53*0.000001</f>
        <v>3.5984355837895031E-5</v>
      </c>
      <c r="BE52" s="2">
        <f>'Leachate chemistry'!$B$53*'Leachate chemistry'!BF53*0.000001</f>
        <v>1.9579032917655066E-5</v>
      </c>
      <c r="BF52" s="2">
        <f>'Leachate chemistry'!$B$53*'Leachate chemistry'!BG53*0.000001</f>
        <v>2.3198486006369446E-4</v>
      </c>
      <c r="BG52" s="2">
        <f>'Leachate chemistry'!$B$53*'Leachate chemistry'!BH53*0.000001</f>
        <v>6.5644080638849672E-7</v>
      </c>
      <c r="BH52" s="2">
        <f>'Leachate chemistry'!$B$53*'Leachate chemistry'!BI53*0.000001</f>
        <v>5.2993079102126065E-6</v>
      </c>
      <c r="BI52" s="2">
        <f>'Leachate chemistry'!$B$53*'Leachate chemistry'!BJ53*0.000001</f>
        <v>7.3125098803714247E-4</v>
      </c>
      <c r="BJ52" s="2">
        <f>'Leachate chemistry'!$B$53*'Leachate chemistry'!BK53*0.000001</f>
        <v>1.5111978015313483E-5</v>
      </c>
      <c r="BK52" s="2">
        <f>'Leachate chemistry'!$B$53*'Leachate chemistry'!BL53*0.000001</f>
        <v>1.4553045970215422E-3</v>
      </c>
      <c r="BL52" s="2">
        <f>'Leachate chemistry'!$B$53*'Leachate chemistry'!BM53*0.000001</f>
        <v>3.3626470135552741E-6</v>
      </c>
      <c r="BM52" s="2">
        <f>'Leachate chemistry'!$B$53*'Leachate chemistry'!BN53*0.000001</f>
        <v>1.4935021030776616E-6</v>
      </c>
      <c r="BN52" s="2">
        <f>'Leachate chemistry'!$B$53*'Leachate chemistry'!BO53*0.000001</f>
        <v>3.5599996872771474E-5</v>
      </c>
      <c r="BO52" s="2">
        <f>'Leachate chemistry'!$B$53*'Leachate chemistry'!BP53*0.000001</f>
        <v>6.2093063779029018E-5</v>
      </c>
      <c r="BP52" s="2">
        <f>'Leachate chemistry'!$B$53*'Leachate chemistry'!BQ53*0.000001</f>
        <v>3.4682527896025896E-4</v>
      </c>
      <c r="BQ52" s="2">
        <f>'Leachate chemistry'!$B$53*'Leachate chemistry'!BR53*0.000001</f>
        <v>1.6100440049444755E-4</v>
      </c>
      <c r="BR52" s="2">
        <f>'Leachate chemistry'!$B$53*'Leachate chemistry'!BS53*0.000001</f>
        <v>7.8020747727105495E-6</v>
      </c>
      <c r="BS52" s="2">
        <f>'Leachate chemistry'!$B$53*'Leachate chemistry'!BT53*0.000001</f>
        <v>4.3847369192867325E-4</v>
      </c>
      <c r="BT52" s="2">
        <f>'Leachate chemistry'!$B$53*'Leachate chemistry'!BU53*0.000001</f>
        <v>3.9931704147851957E-4</v>
      </c>
    </row>
    <row r="53" spans="1:72" x14ac:dyDescent="0.3">
      <c r="A53" s="9">
        <v>21</v>
      </c>
      <c r="B53" s="2">
        <f>'Leachate chemistry'!$B$54*'Leachate chemistry'!C54*0.000001</f>
        <v>3.1624199986751925E-5</v>
      </c>
      <c r="C53" s="2">
        <f>'Leachate chemistry'!$B$54*'Leachate chemistry'!D54*0.000001</f>
        <v>9.0904549038884046E-3</v>
      </c>
      <c r="D53" s="2">
        <f>'Leachate chemistry'!$B$54*'Leachate chemistry'!E54*0.000001</f>
        <v>8.200095169700602E-5</v>
      </c>
      <c r="E53" s="2">
        <f>'Leachate chemistry'!$B$54*'Leachate chemistry'!F54*0.000001</f>
        <v>2.4490859442195499E-6</v>
      </c>
      <c r="F53" s="2">
        <f>'Leachate chemistry'!$B$54*'Leachate chemistry'!G54*0.000001</f>
        <v>2.8047522804735192E-3</v>
      </c>
      <c r="G53" s="2">
        <f>'Leachate chemistry'!$B$54*'Leachate chemistry'!H54*0.000001</f>
        <v>6.7927028940079298E-5</v>
      </c>
      <c r="H53" s="2">
        <f>'Leachate chemistry'!$B$54*'Leachate chemistry'!I54*0.000001</f>
        <v>1.6904531112442744E-6</v>
      </c>
      <c r="I53" s="2">
        <f>'Leachate chemistry'!$B$54*'Leachate chemistry'!J54*0.000001</f>
        <v>3.5886479490707334E-5</v>
      </c>
      <c r="J53" s="2">
        <f>'Leachate chemistry'!$B$54*'Leachate chemistry'!K54*0.000001</f>
        <v>1.8501369371758064E-3</v>
      </c>
      <c r="K53" s="2">
        <f>'Leachate chemistry'!$B$54*'Leachate chemistry'!L54*0.000001</f>
        <v>3.0442456163569696E-2</v>
      </c>
      <c r="L53" s="2">
        <f>'Leachate chemistry'!$B$54*'Leachate chemistry'!M54*0.000001</f>
        <v>1.5708257350220014E-6</v>
      </c>
      <c r="M53" s="2">
        <f>'Leachate chemistry'!$B$54*'Leachate chemistry'!N54*0.000001</f>
        <v>2.3442300498417699E-4</v>
      </c>
      <c r="N53" s="2">
        <f>'Leachate chemistry'!$B$54*'Leachate chemistry'!O54*0.000001</f>
        <v>8.9455035535059382E-5</v>
      </c>
      <c r="O53" s="2">
        <f>'Leachate chemistry'!$B$54*'Leachate chemistry'!P54*0.000001</f>
        <v>2.7376967884078921E-5</v>
      </c>
      <c r="P53" s="2">
        <f>'Leachate chemistry'!$B$54*'Leachate chemistry'!Q54*0.000001</f>
        <v>1.0202100508629489E-6</v>
      </c>
      <c r="Q53" s="2">
        <f>'Leachate chemistry'!$B$54*'Leachate chemistry'!R54*0.000001</f>
        <v>1.2543328155073326E-3</v>
      </c>
      <c r="R53" s="2">
        <f>'Leachate chemistry'!$B$54*'Leachate chemistry'!S54*0.000001</f>
        <v>2.5440216057552017E-5</v>
      </c>
      <c r="S53" s="2">
        <f>'Leachate chemistry'!$B$54*'Leachate chemistry'!T54*0.000001</f>
        <v>1.2922080458110237E-5</v>
      </c>
      <c r="T53" s="2">
        <f>'Leachate chemistry'!$B$54*'Leachate chemistry'!U54*0.000001</f>
        <v>7.8890399834364499E-6</v>
      </c>
      <c r="U53" s="2">
        <f>'Leachate chemistry'!$B$54*'Leachate chemistry'!V54*0.000001</f>
        <v>8.5503268530978477E-2</v>
      </c>
      <c r="V53" s="2">
        <f>'Leachate chemistry'!$B$54*'Leachate chemistry'!W54*0.000001</f>
        <v>1.4046067274229636E-6</v>
      </c>
      <c r="W53" s="2">
        <f>'Leachate chemistry'!$B$54*'Leachate chemistry'!X54*0.000001</f>
        <v>3.2915884270372684E-5</v>
      </c>
      <c r="X53" s="2">
        <f>'Leachate chemistry'!$B$54*'Leachate chemistry'!Y54*0.000001</f>
        <v>1.756011232732496E-5</v>
      </c>
      <c r="Y53" s="2">
        <f>'Leachate chemistry'!$B$54*'Leachate chemistry'!Z54*0.000001</f>
        <v>1.1582351353433979E-5</v>
      </c>
      <c r="Z53" s="2">
        <f>'Leachate chemistry'!$B$54*'Leachate chemistry'!AA54*0.000001</f>
        <v>1.2633216023763257E-5</v>
      </c>
      <c r="AA53" s="2">
        <f>'Leachate chemistry'!$B$54*'Leachate chemistry'!AB54*0.000001</f>
        <v>5.5486036671119527E-6</v>
      </c>
      <c r="AB53" s="2">
        <f>'Leachate chemistry'!$B$54*'Leachate chemistry'!AC54*0.000001</f>
        <v>2.4400835988539184E-4</v>
      </c>
      <c r="AC53" s="2">
        <f>'Leachate chemistry'!$B$54*'Leachate chemistry'!AD54*0.000001</f>
        <v>1.5887856611364156E-7</v>
      </c>
      <c r="AD53" s="2">
        <f>'Leachate chemistry'!$B$54*'Leachate chemistry'!AE54*0.000001</f>
        <v>7.6746052917354554E-3</v>
      </c>
      <c r="AE53" s="2">
        <f>'Leachate chemistry'!$B$54*'Leachate chemistry'!AF54*0.000001</f>
        <v>9.6520763800323313E-5</v>
      </c>
      <c r="AF53" s="2">
        <f>'Leachate chemistry'!$B$54*'Leachate chemistry'!AG54*0.000001</f>
        <v>2.0414835166589895E-4</v>
      </c>
      <c r="AG53" s="2">
        <f>'Leachate chemistry'!$B$54*'Leachate chemistry'!AH54*0.000001</f>
        <v>7.0610665510329525E-7</v>
      </c>
      <c r="AH53" s="2">
        <f>'Leachate chemistry'!$B$54*'Leachate chemistry'!AI54*0.000001</f>
        <v>1.22349391333749E-2</v>
      </c>
      <c r="AI53" s="2">
        <f>'Leachate chemistry'!$B$54*'Leachate chemistry'!AJ54*0.000001</f>
        <v>2.8499557668664881E-4</v>
      </c>
      <c r="AJ53" s="2">
        <f>'Leachate chemistry'!$B$54*'Leachate chemistry'!AK54*0.000001</f>
        <v>7.9284695458179647E-5</v>
      </c>
      <c r="AK53" s="2">
        <f>'Leachate chemistry'!$B$54*'Leachate chemistry'!AL54*0.000001</f>
        <v>5.7079383359323428</v>
      </c>
      <c r="AL53" s="2">
        <f>'Leachate chemistry'!$B$54*'Leachate chemistry'!AM54*0.000001</f>
        <v>2.5792046636892602E-6</v>
      </c>
      <c r="AM53" s="2">
        <f>'Leachate chemistry'!$B$54*'Leachate chemistry'!AN54*0.000001</f>
        <v>1.4075997789295713E-4</v>
      </c>
      <c r="AN53" s="2">
        <f>'Leachate chemistry'!$B$54*'Leachate chemistry'!AO54*0.000001</f>
        <v>3.785304469286496E-5</v>
      </c>
      <c r="AO53" s="2">
        <f>'Leachate chemistry'!$B$54*'Leachate chemistry'!AP54*0.000001</f>
        <v>1.2893397172544119E-7</v>
      </c>
      <c r="AP53" s="2">
        <f>'Leachate chemistry'!$B$54*'Leachate chemistry'!AQ54*0.000001</f>
        <v>5.6290000351068743E-3</v>
      </c>
      <c r="AQ53" s="2">
        <f>'Leachate chemistry'!$B$54*'Leachate chemistry'!AR54*0.000001</f>
        <v>6.9958993348875198E-5</v>
      </c>
      <c r="AR53" s="2">
        <f>'Leachate chemistry'!$B$54*'Leachate chemistry'!AS54*0.000001</f>
        <v>2.9056386225754144E-6</v>
      </c>
      <c r="AS53" s="2">
        <f>'Leachate chemistry'!$B$54*'Leachate chemistry'!AT54*0.000001</f>
        <v>2.972249398404797E-5</v>
      </c>
      <c r="AT53" s="2">
        <f>'Leachate chemistry'!$B$54*'Leachate chemistry'!AU54*0.000001</f>
        <v>3.7939143671825057E-7</v>
      </c>
      <c r="AU53" s="2">
        <f>'Leachate chemistry'!$B$54*'Leachate chemistry'!AV54*0.000001</f>
        <v>1.0104040332619806E-5</v>
      </c>
      <c r="AV53" s="2">
        <f>'Leachate chemistry'!$B$54*'Leachate chemistry'!AW54*0.000001</f>
        <v>7.2010196942881082E-8</v>
      </c>
      <c r="AW53" s="2">
        <f>'Leachate chemistry'!$B$54*'Leachate chemistry'!AX54*0.000001</f>
        <v>3.7290430958213025E-7</v>
      </c>
      <c r="AX53" s="2">
        <f>'Leachate chemistry'!$B$54*'Leachate chemistry'!AY54*0.000001</f>
        <v>1.6476266962472197E-7</v>
      </c>
      <c r="AY53" s="2">
        <f>'Leachate chemistry'!$B$54*'Leachate chemistry'!AZ54*0.000001</f>
        <v>2.9673138658689768</v>
      </c>
      <c r="AZ53" s="2">
        <f>'Leachate chemistry'!$B$54*'Leachate chemistry'!BA54*0.000001</f>
        <v>2.6707575796757849E-4</v>
      </c>
      <c r="BA53" s="2">
        <f>'Leachate chemistry'!$B$54*'Leachate chemistry'!BB54*0.000001</f>
        <v>1.4264974884930704E-5</v>
      </c>
      <c r="BB53" s="2">
        <f>'Leachate chemistry'!$B$54*'Leachate chemistry'!BC54*0.000001</f>
        <v>3.3308892195429082E-5</v>
      </c>
      <c r="BC53" s="2">
        <f>'Leachate chemistry'!$B$54*'Leachate chemistry'!BD54*0.000001</f>
        <v>5.9388036996317606</v>
      </c>
      <c r="BD53" s="2">
        <f>'Leachate chemistry'!$B$54*'Leachate chemistry'!BE54*0.000001</f>
        <v>3.056085749101658E-5</v>
      </c>
      <c r="BE53" s="2">
        <f>'Leachate chemistry'!$B$54*'Leachate chemistry'!BF54*0.000001</f>
        <v>2.0121981998376664E-5</v>
      </c>
      <c r="BF53" s="2">
        <f>'Leachate chemistry'!$B$54*'Leachate chemistry'!BG54*0.000001</f>
        <v>2.1020968107539673E-4</v>
      </c>
      <c r="BG53" s="2">
        <f>'Leachate chemistry'!$B$54*'Leachate chemistry'!BH54*0.000001</f>
        <v>6.6307439595517865E-7</v>
      </c>
      <c r="BH53" s="2">
        <f>'Leachate chemistry'!$B$54*'Leachate chemistry'!BI54*0.000001</f>
        <v>4.9724924465310551E-6</v>
      </c>
      <c r="BI53" s="2">
        <f>'Leachate chemistry'!$B$54*'Leachate chemistry'!BJ54*0.000001</f>
        <v>7.8457201924744108E-4</v>
      </c>
      <c r="BJ53" s="2">
        <f>'Leachate chemistry'!$B$54*'Leachate chemistry'!BK54*0.000001</f>
        <v>1.5331252220947012E-5</v>
      </c>
      <c r="BK53" s="2">
        <f>'Leachate chemistry'!$B$54*'Leachate chemistry'!BL54*0.000001</f>
        <v>1.2097407094909562E-3</v>
      </c>
      <c r="BL53" s="2">
        <f>'Leachate chemistry'!$B$54*'Leachate chemistry'!BM54*0.000001</f>
        <v>7.002207147172485E-6</v>
      </c>
      <c r="BM53" s="2">
        <f>'Leachate chemistry'!$B$54*'Leachate chemistry'!BN54*0.000001</f>
        <v>1.1987954907351359E-6</v>
      </c>
      <c r="BN53" s="2">
        <f>'Leachate chemistry'!$B$54*'Leachate chemistry'!BO54*0.000001</f>
        <v>2.9684876593758243E-5</v>
      </c>
      <c r="BO53" s="2">
        <f>'Leachate chemistry'!$B$54*'Leachate chemistry'!BP54*0.000001</f>
        <v>4.3514424426624255E-5</v>
      </c>
      <c r="BP53" s="2">
        <f>'Leachate chemistry'!$B$54*'Leachate chemistry'!BQ54*0.000001</f>
        <v>3.9843900786291577E-4</v>
      </c>
      <c r="BQ53" s="2">
        <f>'Leachate chemistry'!$B$54*'Leachate chemistry'!BR54*0.000001</f>
        <v>1.2194026159199676E-4</v>
      </c>
      <c r="BR53" s="2">
        <f>'Leachate chemistry'!$B$54*'Leachate chemistry'!BS54*0.000001</f>
        <v>6.7564727378054387E-6</v>
      </c>
      <c r="BS53" s="2">
        <f>'Leachate chemistry'!$B$54*'Leachate chemistry'!BT54*0.000001</f>
        <v>3.6231213509325521E-4</v>
      </c>
      <c r="BT53" s="2">
        <f>'Leachate chemistry'!$B$54*'Leachate chemistry'!BU54*0.000001</f>
        <v>3.2207139685802133E-4</v>
      </c>
    </row>
    <row r="54" spans="1:72" x14ac:dyDescent="0.3">
      <c r="A54" s="9">
        <v>22</v>
      </c>
      <c r="B54" s="2">
        <f>'Leachate chemistry'!$B$55*'Leachate chemistry'!C55*0.000001</f>
        <v>2.0163809869071352E-5</v>
      </c>
      <c r="C54" s="2">
        <f>'Leachate chemistry'!$B$55*'Leachate chemistry'!D55*0.000001</f>
        <v>6.3037627324662769E-3</v>
      </c>
      <c r="D54" s="2">
        <f>'Leachate chemistry'!$B$55*'Leachate chemistry'!E55*0.000001</f>
        <v>5.2044228850213626E-5</v>
      </c>
      <c r="E54" s="2">
        <f>'Leachate chemistry'!$B$55*'Leachate chemistry'!F55*0.000001</f>
        <v>2.2767439508681462E-6</v>
      </c>
      <c r="F54" s="2">
        <f>'Leachate chemistry'!$B$55*'Leachate chemistry'!G55*0.000001</f>
        <v>2.3901706653287487E-3</v>
      </c>
      <c r="G54" s="2">
        <f>'Leachate chemistry'!$B$55*'Leachate chemistry'!H55*0.000001</f>
        <v>5.1600121723546343E-5</v>
      </c>
      <c r="H54" s="2">
        <f>'Leachate chemistry'!$B$55*'Leachate chemistry'!I55*0.000001</f>
        <v>7.0482822475213526E-6</v>
      </c>
      <c r="I54" s="2">
        <f>'Leachate chemistry'!$B$55*'Leachate chemistry'!J55*0.000001</f>
        <v>2.0708670323048129E-5</v>
      </c>
      <c r="J54" s="2">
        <f>'Leachate chemistry'!$B$55*'Leachate chemistry'!K55*0.000001</f>
        <v>8.5155176231849661E-4</v>
      </c>
      <c r="K54" s="2">
        <f>'Leachate chemistry'!$B$55*'Leachate chemistry'!L55*0.000001</f>
        <v>2.0703512773118091E-2</v>
      </c>
      <c r="L54" s="2">
        <f>'Leachate chemistry'!$B$55*'Leachate chemistry'!M55*0.000001</f>
        <v>2.8490134922042294E-6</v>
      </c>
      <c r="M54" s="2">
        <f>'Leachate chemistry'!$B$55*'Leachate chemistry'!N55*0.000001</f>
        <v>1.2799044542054767E-4</v>
      </c>
      <c r="N54" s="2">
        <f>'Leachate chemistry'!$B$55*'Leachate chemistry'!O55*0.000001</f>
        <v>5.6994938142501946E-5</v>
      </c>
      <c r="O54" s="2">
        <f>'Leachate chemistry'!$B$55*'Leachate chemistry'!P55*0.000001</f>
        <v>2.5631845673412722E-5</v>
      </c>
      <c r="P54" s="2">
        <f>'Leachate chemistry'!$B$55*'Leachate chemistry'!Q55*0.000001</f>
        <v>8.6550267612812949E-7</v>
      </c>
      <c r="Q54" s="2">
        <f>'Leachate chemistry'!$B$55*'Leachate chemistry'!R55*0.000001</f>
        <v>7.3162052199908165E-4</v>
      </c>
      <c r="R54" s="2">
        <f>'Leachate chemistry'!$B$55*'Leachate chemistry'!S55*0.000001</f>
        <v>1.3499920500618855E-5</v>
      </c>
      <c r="S54" s="2">
        <f>'Leachate chemistry'!$B$55*'Leachate chemistry'!T55*0.000001</f>
        <v>6.9246583614091118E-6</v>
      </c>
      <c r="T54" s="2">
        <f>'Leachate chemistry'!$B$55*'Leachate chemistry'!U55*0.000001</f>
        <v>4.4850381065863283E-6</v>
      </c>
      <c r="U54" s="2">
        <f>'Leachate chemistry'!$B$55*'Leachate chemistry'!V55*0.000001</f>
        <v>4.8776049931251987E-2</v>
      </c>
      <c r="V54" s="2">
        <f>'Leachate chemistry'!$B$55*'Leachate chemistry'!W55*0.000001</f>
        <v>1.711920161423425E-6</v>
      </c>
      <c r="W54" s="2">
        <f>'Leachate chemistry'!$B$55*'Leachate chemistry'!X55*0.000001</f>
        <v>1.7818119558504167E-5</v>
      </c>
      <c r="X54" s="2">
        <f>'Leachate chemistry'!$B$55*'Leachate chemistry'!Y55*0.000001</f>
        <v>1.0616084506126721E-5</v>
      </c>
      <c r="Y54" s="2">
        <f>'Leachate chemistry'!$B$55*'Leachate chemistry'!Z55*0.000001</f>
        <v>6.3876872072954956E-6</v>
      </c>
      <c r="Z54" s="2">
        <f>'Leachate chemistry'!$B$55*'Leachate chemistry'!AA55*0.000001</f>
        <v>1.0286327986471285E-5</v>
      </c>
      <c r="AA54" s="2">
        <f>'Leachate chemistry'!$B$55*'Leachate chemistry'!AB55*0.000001</f>
        <v>2.9284179093510247E-6</v>
      </c>
      <c r="AB54" s="2">
        <f>'Leachate chemistry'!$B$55*'Leachate chemistry'!AC55*0.000001</f>
        <v>1.4282254091071183E-4</v>
      </c>
      <c r="AC54" s="2">
        <f>'Leachate chemistry'!$B$55*'Leachate chemistry'!AD55*0.000001</f>
        <v>1.7923890723107436E-7</v>
      </c>
      <c r="AD54" s="2">
        <f>'Leachate chemistry'!$B$55*'Leachate chemistry'!AE55*0.000001</f>
        <v>7.493492984757549E-3</v>
      </c>
      <c r="AE54" s="2">
        <f>'Leachate chemistry'!$B$55*'Leachate chemistry'!AF55*0.000001</f>
        <v>5.4005128821559664E-5</v>
      </c>
      <c r="AF54" s="2">
        <f>'Leachate chemistry'!$B$55*'Leachate chemistry'!AG55*0.000001</f>
        <v>2.0792091159324111E-4</v>
      </c>
      <c r="AG54" s="2">
        <f>'Leachate chemistry'!$B$55*'Leachate chemistry'!AH55*0.000001</f>
        <v>3.9169507258331079E-7</v>
      </c>
      <c r="AH54" s="2">
        <f>'Leachate chemistry'!$B$55*'Leachate chemistry'!AI55*0.000001</f>
        <v>7.4062736850965972E-3</v>
      </c>
      <c r="AI54" s="2">
        <f>'Leachate chemistry'!$B$55*'Leachate chemistry'!AJ55*0.000001</f>
        <v>2.2340139283057265E-4</v>
      </c>
      <c r="AJ54" s="2">
        <f>'Leachate chemistry'!$B$55*'Leachate chemistry'!AK55*0.000001</f>
        <v>5.0124153791359506E-5</v>
      </c>
      <c r="AK54" s="2">
        <f>'Leachate chemistry'!$B$55*'Leachate chemistry'!AL55*0.000001</f>
        <v>4.5562646543107226</v>
      </c>
      <c r="AL54" s="2">
        <f>'Leachate chemistry'!$B$55*'Leachate chemistry'!AM55*0.000001</f>
        <v>1.333538830517429E-6</v>
      </c>
      <c r="AM54" s="2">
        <f>'Leachate chemistry'!$B$55*'Leachate chemistry'!AN55*0.000001</f>
        <v>7.7535574540765816E-5</v>
      </c>
      <c r="AN54" s="2">
        <f>'Leachate chemistry'!$B$55*'Leachate chemistry'!AO55*0.000001</f>
        <v>4.5828572881230399E-5</v>
      </c>
      <c r="AO54" s="2">
        <f>'Leachate chemistry'!$B$55*'Leachate chemistry'!AP55*0.000001</f>
        <v>1.283915398039934E-7</v>
      </c>
      <c r="AP54" s="2">
        <f>'Leachate chemistry'!$B$55*'Leachate chemistry'!AQ55*0.000001</f>
        <v>5.2992649164625965E-3</v>
      </c>
      <c r="AQ54" s="2">
        <f>'Leachate chemistry'!$B$55*'Leachate chemistry'!AR55*0.000001</f>
        <v>4.0024958928302061E-5</v>
      </c>
      <c r="AR54" s="2">
        <f>'Leachate chemistry'!$B$55*'Leachate chemistry'!AS55*0.000001</f>
        <v>1.7130105089827477E-6</v>
      </c>
      <c r="AS54" s="2">
        <f>'Leachate chemistry'!$B$55*'Leachate chemistry'!AT55*0.000001</f>
        <v>1.6254291188381645E-5</v>
      </c>
      <c r="AT54" s="2">
        <f>'Leachate chemistry'!$B$55*'Leachate chemistry'!AU55*0.000001</f>
        <v>5.1419154175218104E-7</v>
      </c>
      <c r="AU54" s="2">
        <f>'Leachate chemistry'!$B$55*'Leachate chemistry'!AV55*0.000001</f>
        <v>1.1056959898369238E-5</v>
      </c>
      <c r="AV54" s="2">
        <f>'Leachate chemistry'!$B$55*'Leachate chemistry'!AW55*0.000001</f>
        <v>1.4849793740404154E-7</v>
      </c>
      <c r="AW54" s="2">
        <f>'Leachate chemistry'!$B$55*'Leachate chemistry'!AX55*0.000001</f>
        <v>6.5168925118511801E-7</v>
      </c>
      <c r="AX54" s="2">
        <f>'Leachate chemistry'!$B$55*'Leachate chemistry'!AY55*0.000001</f>
        <v>7.3464622098965136E-7</v>
      </c>
      <c r="AY54" s="2">
        <f>'Leachate chemistry'!$B$55*'Leachate chemistry'!AZ55*0.000001</f>
        <v>2.5076386387009695</v>
      </c>
      <c r="AZ54" s="2">
        <f>'Leachate chemistry'!$B$55*'Leachate chemistry'!BA55*0.000001</f>
        <v>1.6196070895535986E-4</v>
      </c>
      <c r="BA54" s="2">
        <f>'Leachate chemistry'!$B$55*'Leachate chemistry'!BB55*0.000001</f>
        <v>1.1967699553112072E-5</v>
      </c>
      <c r="BB54" s="2">
        <f>'Leachate chemistry'!$B$55*'Leachate chemistry'!BC55*0.000001</f>
        <v>3.3436813034913377E-5</v>
      </c>
      <c r="BC54" s="2">
        <f>'Leachate chemistry'!$B$55*'Leachate chemistry'!BD55*0.000001</f>
        <v>4.1608114332764607</v>
      </c>
      <c r="BD54" s="2">
        <f>'Leachate chemistry'!$B$55*'Leachate chemistry'!BE55*0.000001</f>
        <v>1.7744247083607285E-5</v>
      </c>
      <c r="BE54" s="2">
        <f>'Leachate chemistry'!$B$55*'Leachate chemistry'!BF55*0.000001</f>
        <v>1.5165627303994023E-5</v>
      </c>
      <c r="BF54" s="2">
        <f>'Leachate chemistry'!$B$55*'Leachate chemistry'!BG55*0.000001</f>
        <v>1.4659114676370821E-4</v>
      </c>
      <c r="BG54" s="2">
        <f>'Leachate chemistry'!$B$55*'Leachate chemistry'!BH55*0.000001</f>
        <v>4.0292809399714279E-7</v>
      </c>
      <c r="BH54" s="2">
        <f>'Leachate chemistry'!$B$55*'Leachate chemistry'!BI55*0.000001</f>
        <v>2.6972647811069108E-6</v>
      </c>
      <c r="BI54" s="2">
        <f>'Leachate chemistry'!$B$55*'Leachate chemistry'!BJ55*0.000001</f>
        <v>5.0022478614582093E-4</v>
      </c>
      <c r="BJ54" s="2">
        <f>'Leachate chemistry'!$B$55*'Leachate chemistry'!BK55*0.000001</f>
        <v>8.4224072338764778E-6</v>
      </c>
      <c r="BK54" s="2">
        <f>'Leachate chemistry'!$B$55*'Leachate chemistry'!BL55*0.000001</f>
        <v>6.5790173286496339E-4</v>
      </c>
      <c r="BL54" s="2">
        <f>'Leachate chemistry'!$B$55*'Leachate chemistry'!BM55*0.000001</f>
        <v>3.5150555373086363E-6</v>
      </c>
      <c r="BM54" s="2">
        <f>'Leachate chemistry'!$B$55*'Leachate chemistry'!BN55*0.000001</f>
        <v>6.6334254711982449E-7</v>
      </c>
      <c r="BN54" s="2">
        <f>'Leachate chemistry'!$B$55*'Leachate chemistry'!BO55*0.000001</f>
        <v>1.7631462834322799E-5</v>
      </c>
      <c r="BO54" s="2">
        <f>'Leachate chemistry'!$B$55*'Leachate chemistry'!BP55*0.000001</f>
        <v>2.9525063668404095E-5</v>
      </c>
      <c r="BP54" s="2">
        <f>'Leachate chemistry'!$B$55*'Leachate chemistry'!BQ55*0.000001</f>
        <v>2.3332858972074003E-4</v>
      </c>
      <c r="BQ54" s="2">
        <f>'Leachate chemistry'!$B$55*'Leachate chemistry'!BR55*0.000001</f>
        <v>6.5806795641310269E-5</v>
      </c>
      <c r="BR54" s="2">
        <f>'Leachate chemistry'!$B$55*'Leachate chemistry'!BS55*0.000001</f>
        <v>3.463055983145104E-6</v>
      </c>
      <c r="BS54" s="2">
        <f>'Leachate chemistry'!$B$55*'Leachate chemistry'!BT55*0.000001</f>
        <v>2.6524310094107068E-4</v>
      </c>
      <c r="BT54" s="2">
        <f>'Leachate chemistry'!$B$55*'Leachate chemistry'!BU55*0.000001</f>
        <v>1.7628939146057976E-4</v>
      </c>
    </row>
    <row r="55" spans="1:72" x14ac:dyDescent="0.3">
      <c r="A55" s="9">
        <v>23</v>
      </c>
      <c r="B55" s="2">
        <f>'Leachate chemistry'!$B$56*'Leachate chemistry'!C56*0.000001</f>
        <v>9.9457086133413383E-6</v>
      </c>
      <c r="C55" s="2">
        <f>'Leachate chemistry'!$B$56*'Leachate chemistry'!D56*0.000001</f>
        <v>3.8079575664248569E-3</v>
      </c>
      <c r="D55" s="2">
        <f>'Leachate chemistry'!$B$56*'Leachate chemistry'!E56*0.000001</f>
        <v>2.5340061188164278E-5</v>
      </c>
      <c r="E55" s="2">
        <f>'Leachate chemistry'!$B$56*'Leachate chemistry'!F56*0.000001</f>
        <v>2.1073234300319863E-6</v>
      </c>
      <c r="F55" s="2">
        <f>'Leachate chemistry'!$B$56*'Leachate chemistry'!G56*0.000001</f>
        <v>2.007266713806001E-3</v>
      </c>
      <c r="G55" s="2">
        <f>'Leachate chemistry'!$B$56*'Leachate chemistry'!H56*0.000001</f>
        <v>3.6860359227838268E-5</v>
      </c>
      <c r="H55" s="2">
        <f>'Leachate chemistry'!$B$56*'Leachate chemistry'!I56*0.000001</f>
        <v>1.1693764479597962E-5</v>
      </c>
      <c r="I55" s="2">
        <f>'Leachate chemistry'!$B$56*'Leachate chemistry'!J56*0.000001</f>
        <v>7.2239930384674844E-6</v>
      </c>
      <c r="J55" s="2">
        <f>'Leachate chemistry'!$B$56*'Leachate chemistry'!K56*0.000001</f>
        <v>-3.1558001474534455E-5</v>
      </c>
      <c r="K55" s="2">
        <f>'Leachate chemistry'!$B$56*'Leachate chemistry'!L56*0.000001</f>
        <v>1.1991758888366805E-2</v>
      </c>
      <c r="L55" s="2">
        <f>'Leachate chemistry'!$B$56*'Leachate chemistry'!M56*0.000001</f>
        <v>3.9479368022515987E-6</v>
      </c>
      <c r="M55" s="2">
        <f>'Leachate chemistry'!$B$56*'Leachate chemistry'!N56*0.000001</f>
        <v>3.3568337685663592E-5</v>
      </c>
      <c r="N55" s="2">
        <f>'Leachate chemistry'!$B$56*'Leachate chemistry'!O56*0.000001</f>
        <v>2.8054396204150738E-5</v>
      </c>
      <c r="O55" s="2">
        <f>'Leachate chemistry'!$B$56*'Leachate chemistry'!P56*0.000001</f>
        <v>2.3895721026199251E-5</v>
      </c>
      <c r="P55" s="2">
        <f>'Leachate chemistry'!$B$56*'Leachate chemistry'!Q56*0.000001</f>
        <v>7.2282732768279687E-7</v>
      </c>
      <c r="Q55" s="2">
        <f>'Leachate chemistry'!$B$56*'Leachate chemistry'!R56*0.000001</f>
        <v>2.6707123807924839E-4</v>
      </c>
      <c r="R55" s="2">
        <f>'Leachate chemistry'!$B$56*'Leachate chemistry'!S56*0.000001</f>
        <v>2.9138942447959014E-6</v>
      </c>
      <c r="S55" s="2">
        <f>'Leachate chemistry'!$B$56*'Leachate chemistry'!T56*0.000001</f>
        <v>1.6063155229973135E-6</v>
      </c>
      <c r="T55" s="2">
        <f>'Leachate chemistry'!$B$56*'Leachate chemistry'!U56*0.000001</f>
        <v>1.4620361552428966E-6</v>
      </c>
      <c r="U55" s="2">
        <f>'Leachate chemistry'!$B$56*'Leachate chemistry'!V56*0.000001</f>
        <v>1.6156525845616877E-2</v>
      </c>
      <c r="V55" s="2">
        <f>'Leachate chemistry'!$B$56*'Leachate chemistry'!W56*0.000001</f>
        <v>1.9679323218259499E-6</v>
      </c>
      <c r="W55" s="2">
        <f>'Leachate chemistry'!$B$56*'Leachate chemistry'!X56*0.000001</f>
        <v>4.4267687367965369E-6</v>
      </c>
      <c r="X55" s="2">
        <f>'Leachate chemistry'!$B$56*'Leachate chemistry'!Y56*0.000001</f>
        <v>4.4375678462152735E-6</v>
      </c>
      <c r="Y55" s="2">
        <f>'Leachate chemistry'!$B$56*'Leachate chemistry'!Z56*0.000001</f>
        <v>1.7780935734031983E-6</v>
      </c>
      <c r="Z55" s="2">
        <f>'Leachate chemistry'!$B$56*'Leachate chemistry'!AA56*0.000001</f>
        <v>8.1446694054952381E-6</v>
      </c>
      <c r="AA55" s="2">
        <f>'Leachate chemistry'!$B$56*'Leachate chemistry'!AB56*0.000001</f>
        <v>6.0568545539386698E-7</v>
      </c>
      <c r="AB55" s="2">
        <f>'Leachate chemistry'!$B$56*'Leachate chemistry'!AC56*0.000001</f>
        <v>5.2886269540565494E-5</v>
      </c>
      <c r="AC55" s="2">
        <f>'Leachate chemistry'!$B$56*'Leachate chemistry'!AD56*0.000001</f>
        <v>1.9567477874843135E-7</v>
      </c>
      <c r="AD55" s="2">
        <f>'Leachate chemistry'!$B$56*'Leachate chemistry'!AE56*0.000001</f>
        <v>7.2747161360761231E-3</v>
      </c>
      <c r="AE55" s="2">
        <f>'Leachate chemistry'!$B$56*'Leachate chemistry'!AF56*0.000001</f>
        <v>1.6264215641975558E-5</v>
      </c>
      <c r="AF55" s="2">
        <f>'Leachate chemistry'!$B$56*'Leachate chemistry'!AG56*0.000001</f>
        <v>2.0957110996396185E-4</v>
      </c>
      <c r="AG55" s="2">
        <f>'Leachate chemistry'!$B$56*'Leachate chemistry'!AH56*0.000001</f>
        <v>1.1265486782242846E-7</v>
      </c>
      <c r="AH55" s="2">
        <f>'Leachate chemistry'!$B$56*'Leachate chemistry'!AI56*0.000001</f>
        <v>3.1097283510122041E-3</v>
      </c>
      <c r="AI55" s="2">
        <f>'Leachate chemistry'!$B$56*'Leachate chemistry'!AJ56*0.000001</f>
        <v>1.6756531441962814E-4</v>
      </c>
      <c r="AJ55" s="2">
        <f>'Leachate chemistry'!$B$56*'Leachate chemistry'!AK56*0.000001</f>
        <v>2.4134009077422187E-5</v>
      </c>
      <c r="AK55" s="2">
        <f>'Leachate chemistry'!$B$56*'Leachate chemistry'!AL56*0.000001</f>
        <v>3.509226807804442</v>
      </c>
      <c r="AL55" s="2">
        <f>'Leachate chemistry'!$B$56*'Leachate chemistry'!AM56*0.000001</f>
        <v>2.2975412911405889E-7</v>
      </c>
      <c r="AM55" s="2">
        <f>'Leachate chemistry'!$B$56*'Leachate chemistry'!AN56*0.000001</f>
        <v>2.1433751039271477E-5</v>
      </c>
      <c r="AN55" s="2">
        <f>'Leachate chemistry'!$B$56*'Leachate chemistry'!AO56*0.000001</f>
        <v>5.2461527825651301E-5</v>
      </c>
      <c r="AO55" s="2">
        <f>'Leachate chemistry'!$B$56*'Leachate chemistry'!AP56*0.000001</f>
        <v>1.2689021857191907E-7</v>
      </c>
      <c r="AP55" s="2">
        <f>'Leachate chemistry'!$B$56*'Leachate chemistry'!AQ56*0.000001</f>
        <v>4.9675866408748813E-3</v>
      </c>
      <c r="AQ55" s="2">
        <f>'Leachate chemistry'!$B$56*'Leachate chemistry'!AR56*0.000001</f>
        <v>1.343668503983574E-5</v>
      </c>
      <c r="AR55" s="2">
        <f>'Leachate chemistry'!$B$56*'Leachate chemistry'!AS56*0.000001</f>
        <v>6.5273872644149506E-7</v>
      </c>
      <c r="AS55" s="2">
        <f>'Leachate chemistry'!$B$56*'Leachate chemistry'!AT56*0.000001</f>
        <v>4.305452514371507E-6</v>
      </c>
      <c r="AT55" s="2">
        <f>'Leachate chemistry'!$B$56*'Leachate chemistry'!AU56*0.000001</f>
        <v>6.2837927911046643E-7</v>
      </c>
      <c r="AU55" s="2">
        <f>'Leachate chemistry'!$B$56*'Leachate chemistry'!AV56*0.000001</f>
        <v>1.1804896731945868E-5</v>
      </c>
      <c r="AV55" s="2">
        <f>'Leachate chemistry'!$B$56*'Leachate chemistry'!AW56*0.000001</f>
        <v>2.1443395681792916E-7</v>
      </c>
      <c r="AW55" s="2">
        <f>'Leachate chemistry'!$B$56*'Leachate chemistry'!AX56*0.000001</f>
        <v>8.9113299917508148E-7</v>
      </c>
      <c r="AX55" s="2">
        <f>'Leachate chemistry'!$B$56*'Leachate chemistry'!AY56*0.000001</f>
        <v>1.2288813729958697E-6</v>
      </c>
      <c r="AY55" s="2">
        <f>'Leachate chemistry'!$B$56*'Leachate chemistry'!AZ56*0.000001</f>
        <v>2.0842246658372003</v>
      </c>
      <c r="AZ55" s="2">
        <f>'Leachate chemistry'!$B$56*'Leachate chemistry'!BA56*0.000001</f>
        <v>6.8423504116245024E-5</v>
      </c>
      <c r="BA55" s="2">
        <f>'Leachate chemistry'!$B$56*'Leachate chemistry'!BB56*0.000001</f>
        <v>9.8561515503200264E-6</v>
      </c>
      <c r="BB55" s="2">
        <f>'Leachate chemistry'!$B$56*'Leachate chemistry'!BC56*0.000001</f>
        <v>3.3282050295725935E-5</v>
      </c>
      <c r="BC55" s="2">
        <f>'Leachate chemistry'!$B$56*'Leachate chemistry'!BD56*0.000001</f>
        <v>2.5673050851621033</v>
      </c>
      <c r="BD55" s="2">
        <f>'Leachate chemistry'!$B$56*'Leachate chemistry'!BE56*0.000001</f>
        <v>6.3553154805192178E-6</v>
      </c>
      <c r="BE55" s="2">
        <f>'Leachate chemistry'!$B$56*'Leachate chemistry'!BF56*0.000001</f>
        <v>1.0695063472156953E-5</v>
      </c>
      <c r="BF55" s="2">
        <f>'Leachate chemistry'!$B$56*'Leachate chemistry'!BG56*0.000001</f>
        <v>8.9591989039543789E-5</v>
      </c>
      <c r="BG55" s="2">
        <f>'Leachate chemistry'!$B$56*'Leachate chemistry'!BH56*0.000001</f>
        <v>1.7141873686983862E-7</v>
      </c>
      <c r="BH55" s="2">
        <f>'Leachate chemistry'!$B$56*'Leachate chemistry'!BI56*0.000001</f>
        <v>6.790965964268393E-7</v>
      </c>
      <c r="BI55" s="2">
        <f>'Leachate chemistry'!$B$56*'Leachate chemistry'!BJ56*0.000001</f>
        <v>2.4670088498094538E-4</v>
      </c>
      <c r="BJ55" s="2">
        <f>'Leachate chemistry'!$B$56*'Leachate chemistry'!BK56*0.000001</f>
        <v>2.2922835805334027E-6</v>
      </c>
      <c r="BK55" s="2">
        <f>'Leachate chemistry'!$B$56*'Leachate chemistry'!BL56*0.000001</f>
        <v>1.6838100218271695E-4</v>
      </c>
      <c r="BL55" s="2">
        <f>'Leachate chemistry'!$B$56*'Leachate chemistry'!BM56*0.000001</f>
        <v>4.2683154264038147E-7</v>
      </c>
      <c r="BM55" s="2">
        <f>'Leachate chemistry'!$B$56*'Leachate chemistry'!BN56*0.000001</f>
        <v>1.8815794715565287E-7</v>
      </c>
      <c r="BN55" s="2">
        <f>'Leachate chemistry'!$B$56*'Leachate chemistry'!BO56*0.000001</f>
        <v>6.9131759012344637E-6</v>
      </c>
      <c r="BO55" s="2">
        <f>'Leachate chemistry'!$B$56*'Leachate chemistry'!BP56*0.000001</f>
        <v>1.7012904517653989E-5</v>
      </c>
      <c r="BP55" s="2">
        <f>'Leachate chemistry'!$B$56*'Leachate chemistry'!BQ56*0.000001</f>
        <v>8.657245764434394E-5</v>
      </c>
      <c r="BQ55" s="2">
        <f>'Leachate chemistry'!$B$56*'Leachate chemistry'!BR56*0.000001</f>
        <v>1.6021295210076241E-5</v>
      </c>
      <c r="BR55" s="2">
        <f>'Leachate chemistry'!$B$56*'Leachate chemistry'!BS56*0.000001</f>
        <v>5.4525946654583462E-7</v>
      </c>
      <c r="BS55" s="2">
        <f>'Leachate chemistry'!$B$56*'Leachate chemistry'!BT56*0.000001</f>
        <v>1.7794189181509007E-4</v>
      </c>
      <c r="BT55" s="2">
        <f>'Leachate chemistry'!$B$56*'Leachate chemistry'!BU56*0.000001</f>
        <v>4.6950431512740473E-5</v>
      </c>
    </row>
    <row r="58" spans="1:72" x14ac:dyDescent="0.3">
      <c r="A58" s="41" t="s">
        <v>164</v>
      </c>
      <c r="B58" s="6" t="s">
        <v>0</v>
      </c>
      <c r="C58" s="6" t="s">
        <v>1</v>
      </c>
      <c r="D58" s="6" t="s">
        <v>2</v>
      </c>
      <c r="E58" s="6" t="s">
        <v>3</v>
      </c>
      <c r="F58" s="6" t="s">
        <v>4</v>
      </c>
      <c r="G58" s="6" t="s">
        <v>5</v>
      </c>
      <c r="H58" s="6" t="s">
        <v>6</v>
      </c>
      <c r="I58" s="6" t="s">
        <v>7</v>
      </c>
      <c r="J58" s="6" t="s">
        <v>8</v>
      </c>
      <c r="K58" s="6" t="s">
        <v>9</v>
      </c>
      <c r="L58" s="6" t="s">
        <v>10</v>
      </c>
      <c r="M58" s="6" t="s">
        <v>11</v>
      </c>
      <c r="N58" s="6" t="s">
        <v>12</v>
      </c>
      <c r="O58" s="6" t="s">
        <v>13</v>
      </c>
      <c r="P58" s="6" t="s">
        <v>14</v>
      </c>
      <c r="Q58" s="6" t="s">
        <v>15</v>
      </c>
      <c r="R58" s="6" t="s">
        <v>16</v>
      </c>
      <c r="S58" s="6" t="s">
        <v>17</v>
      </c>
      <c r="T58" s="6" t="s">
        <v>18</v>
      </c>
      <c r="U58" s="6" t="s">
        <v>19</v>
      </c>
      <c r="V58" s="6" t="s">
        <v>20</v>
      </c>
      <c r="W58" s="6" t="s">
        <v>21</v>
      </c>
      <c r="X58" s="6" t="s">
        <v>22</v>
      </c>
      <c r="Y58" s="6" t="s">
        <v>23</v>
      </c>
      <c r="Z58" s="6" t="s">
        <v>24</v>
      </c>
      <c r="AA58" s="6" t="s">
        <v>25</v>
      </c>
      <c r="AB58" s="6" t="s">
        <v>26</v>
      </c>
      <c r="AC58" s="6" t="s">
        <v>27</v>
      </c>
      <c r="AD58" s="6" t="s">
        <v>28</v>
      </c>
      <c r="AE58" s="6" t="s">
        <v>29</v>
      </c>
      <c r="AF58" s="6" t="s">
        <v>30</v>
      </c>
      <c r="AG58" s="6" t="s">
        <v>31</v>
      </c>
      <c r="AH58" s="6" t="s">
        <v>32</v>
      </c>
      <c r="AI58" s="6" t="s">
        <v>33</v>
      </c>
      <c r="AJ58" s="6" t="s">
        <v>34</v>
      </c>
      <c r="AK58" s="6" t="s">
        <v>35</v>
      </c>
      <c r="AL58" s="6" t="s">
        <v>36</v>
      </c>
      <c r="AM58" s="6" t="s">
        <v>37</v>
      </c>
      <c r="AN58" s="6" t="s">
        <v>38</v>
      </c>
      <c r="AO58" s="6" t="s">
        <v>39</v>
      </c>
      <c r="AP58" s="6" t="s">
        <v>40</v>
      </c>
      <c r="AQ58" s="6" t="s">
        <v>41</v>
      </c>
      <c r="AR58" s="6" t="s">
        <v>42</v>
      </c>
      <c r="AS58" s="6" t="s">
        <v>43</v>
      </c>
      <c r="AT58" s="6" t="s">
        <v>44</v>
      </c>
      <c r="AU58" s="6" t="s">
        <v>45</v>
      </c>
      <c r="AV58" s="6" t="s">
        <v>46</v>
      </c>
      <c r="AW58" s="6" t="s">
        <v>47</v>
      </c>
      <c r="AX58" s="6" t="s">
        <v>48</v>
      </c>
      <c r="AY58" s="6" t="s">
        <v>49</v>
      </c>
      <c r="AZ58" s="6" t="s">
        <v>50</v>
      </c>
      <c r="BA58" s="6" t="s">
        <v>51</v>
      </c>
      <c r="BB58" s="6" t="s">
        <v>52</v>
      </c>
      <c r="BC58" s="6" t="s">
        <v>53</v>
      </c>
      <c r="BD58" s="6" t="s">
        <v>54</v>
      </c>
      <c r="BE58" s="6" t="s">
        <v>55</v>
      </c>
      <c r="BF58" s="6" t="s">
        <v>56</v>
      </c>
      <c r="BG58" s="6" t="s">
        <v>57</v>
      </c>
      <c r="BH58" s="6" t="s">
        <v>58</v>
      </c>
      <c r="BI58" s="6" t="s">
        <v>59</v>
      </c>
      <c r="BJ58" s="6" t="s">
        <v>60</v>
      </c>
      <c r="BK58" s="6" t="s">
        <v>61</v>
      </c>
      <c r="BL58" s="6" t="s">
        <v>62</v>
      </c>
      <c r="BM58" s="6" t="s">
        <v>63</v>
      </c>
      <c r="BN58" s="6" t="s">
        <v>64</v>
      </c>
      <c r="BO58" s="6" t="s">
        <v>65</v>
      </c>
      <c r="BP58" s="6" t="s">
        <v>66</v>
      </c>
      <c r="BQ58" s="6" t="s">
        <v>67</v>
      </c>
      <c r="BR58" s="6" t="s">
        <v>68</v>
      </c>
      <c r="BS58" s="6" t="s">
        <v>69</v>
      </c>
      <c r="BT58" s="6" t="s">
        <v>70</v>
      </c>
    </row>
    <row r="59" spans="1:72" x14ac:dyDescent="0.3">
      <c r="A59" s="11" t="s">
        <v>86</v>
      </c>
      <c r="B59" s="2" t="s">
        <v>83</v>
      </c>
      <c r="C59" s="2" t="s">
        <v>83</v>
      </c>
      <c r="D59" s="2" t="s">
        <v>83</v>
      </c>
      <c r="E59" s="2" t="s">
        <v>83</v>
      </c>
      <c r="F59" s="2" t="s">
        <v>83</v>
      </c>
      <c r="G59" s="2" t="s">
        <v>83</v>
      </c>
      <c r="H59" s="2" t="s">
        <v>83</v>
      </c>
      <c r="I59" s="2" t="s">
        <v>83</v>
      </c>
      <c r="J59" s="2" t="s">
        <v>83</v>
      </c>
      <c r="K59" s="2" t="s">
        <v>83</v>
      </c>
      <c r="L59" s="2" t="s">
        <v>83</v>
      </c>
      <c r="M59" s="2" t="s">
        <v>83</v>
      </c>
      <c r="N59" s="2" t="s">
        <v>83</v>
      </c>
      <c r="O59" s="2" t="s">
        <v>83</v>
      </c>
      <c r="P59" s="2" t="s">
        <v>83</v>
      </c>
      <c r="Q59" s="2" t="s">
        <v>83</v>
      </c>
      <c r="R59" s="2" t="s">
        <v>83</v>
      </c>
      <c r="S59" s="2" t="s">
        <v>83</v>
      </c>
      <c r="T59" s="2" t="s">
        <v>83</v>
      </c>
      <c r="U59" s="2" t="s">
        <v>83</v>
      </c>
      <c r="V59" s="2" t="s">
        <v>83</v>
      </c>
      <c r="W59" s="2" t="s">
        <v>83</v>
      </c>
      <c r="X59" s="2" t="s">
        <v>83</v>
      </c>
      <c r="Y59" s="2" t="s">
        <v>83</v>
      </c>
      <c r="Z59" s="2" t="s">
        <v>83</v>
      </c>
      <c r="AA59" s="2" t="s">
        <v>83</v>
      </c>
      <c r="AB59" s="2" t="s">
        <v>83</v>
      </c>
      <c r="AC59" s="2" t="s">
        <v>83</v>
      </c>
      <c r="AD59" s="2" t="s">
        <v>83</v>
      </c>
      <c r="AE59" s="2" t="s">
        <v>83</v>
      </c>
      <c r="AF59" s="2" t="s">
        <v>83</v>
      </c>
      <c r="AG59" s="2" t="s">
        <v>83</v>
      </c>
      <c r="AH59" s="2" t="s">
        <v>83</v>
      </c>
      <c r="AI59" s="2" t="s">
        <v>83</v>
      </c>
      <c r="AJ59" s="2" t="s">
        <v>83</v>
      </c>
      <c r="AK59" s="2" t="s">
        <v>83</v>
      </c>
      <c r="AL59" s="2" t="s">
        <v>83</v>
      </c>
      <c r="AM59" s="2" t="s">
        <v>83</v>
      </c>
      <c r="AN59" s="2" t="s">
        <v>83</v>
      </c>
      <c r="AO59" s="2" t="s">
        <v>83</v>
      </c>
      <c r="AP59" s="2" t="s">
        <v>83</v>
      </c>
      <c r="AQ59" s="2" t="s">
        <v>83</v>
      </c>
      <c r="AR59" s="2" t="s">
        <v>83</v>
      </c>
      <c r="AS59" s="2" t="s">
        <v>83</v>
      </c>
      <c r="AT59" s="2" t="s">
        <v>83</v>
      </c>
      <c r="AU59" s="2" t="s">
        <v>83</v>
      </c>
      <c r="AV59" s="2" t="s">
        <v>83</v>
      </c>
      <c r="AW59" s="2" t="s">
        <v>83</v>
      </c>
      <c r="AX59" s="2" t="s">
        <v>83</v>
      </c>
      <c r="AY59" s="2" t="s">
        <v>83</v>
      </c>
      <c r="AZ59" s="2" t="s">
        <v>83</v>
      </c>
      <c r="BA59" s="2" t="s">
        <v>83</v>
      </c>
      <c r="BB59" s="2" t="s">
        <v>83</v>
      </c>
      <c r="BC59" s="2" t="s">
        <v>83</v>
      </c>
      <c r="BD59" s="2" t="s">
        <v>83</v>
      </c>
      <c r="BE59" s="2" t="s">
        <v>83</v>
      </c>
      <c r="BF59" s="2" t="s">
        <v>83</v>
      </c>
      <c r="BG59" s="2" t="s">
        <v>83</v>
      </c>
      <c r="BH59" s="2" t="s">
        <v>83</v>
      </c>
      <c r="BI59" s="2" t="s">
        <v>83</v>
      </c>
      <c r="BJ59" s="2" t="s">
        <v>83</v>
      </c>
      <c r="BK59" s="2" t="s">
        <v>83</v>
      </c>
      <c r="BL59" s="2" t="s">
        <v>83</v>
      </c>
      <c r="BM59" s="2" t="s">
        <v>83</v>
      </c>
      <c r="BN59" s="2" t="s">
        <v>83</v>
      </c>
      <c r="BO59" s="2" t="s">
        <v>83</v>
      </c>
      <c r="BP59" s="2" t="s">
        <v>83</v>
      </c>
      <c r="BQ59" s="2" t="s">
        <v>83</v>
      </c>
      <c r="BR59" s="2" t="s">
        <v>83</v>
      </c>
      <c r="BS59" s="2" t="s">
        <v>83</v>
      </c>
      <c r="BT59" s="2" t="s">
        <v>83</v>
      </c>
    </row>
    <row r="60" spans="1:72" x14ac:dyDescent="0.3">
      <c r="A60" s="9">
        <v>0</v>
      </c>
      <c r="B60" s="2">
        <f>'Leachate chemistry'!$B$61*'Leachate chemistry'!C61*0.000001</f>
        <v>1.4749999999999999E-6</v>
      </c>
      <c r="C60" s="2">
        <f>'Leachate chemistry'!$B$61*'Leachate chemistry'!D61*0.000001</f>
        <v>2.5000000000000001E-4</v>
      </c>
      <c r="D60" s="2">
        <f>'Leachate chemistry'!$B$61*'Leachate chemistry'!E61*0.000001</f>
        <v>7.75E-5</v>
      </c>
      <c r="E60" s="2">
        <f>'Leachate chemistry'!$B$61*'Leachate chemistry'!F61*0.000001</f>
        <v>8.7499999999999999E-5</v>
      </c>
      <c r="F60" s="2">
        <f>'Leachate chemistry'!$B$61*'Leachate chemistry'!G61*0.000001</f>
        <v>3.2499999999999999E-3</v>
      </c>
      <c r="G60" s="2">
        <f>'Leachate chemistry'!$B$61*'Leachate chemistry'!H61*0.000001</f>
        <v>3.7500000000000001E-4</v>
      </c>
      <c r="H60" s="2">
        <f>'Leachate chemistry'!$B$61*'Leachate chemistry'!I61*0.000001</f>
        <v>2.075E-6</v>
      </c>
      <c r="I60" s="2">
        <f>'Leachate chemistry'!$B$61*'Leachate chemistry'!J61*0.000001</f>
        <v>1.6E-7</v>
      </c>
      <c r="J60" s="2" t="e">
        <f>'Leachate chemistry'!$B$61*'Leachate chemistry'!K61*0.000001</f>
        <v>#VALUE!</v>
      </c>
      <c r="K60" s="2">
        <f>'Leachate chemistry'!$B$61*'Leachate chemistry'!L61*0.000001</f>
        <v>0.89999999999999991</v>
      </c>
      <c r="L60" s="2">
        <f>'Leachate chemistry'!$B$61*'Leachate chemistry'!M61*0.000001</f>
        <v>3.2499999999999998E-6</v>
      </c>
      <c r="M60" s="2">
        <f>'Leachate chemistry'!$B$61*'Leachate chemistry'!N61*0.000001</f>
        <v>8.9999999999999996E-7</v>
      </c>
      <c r="N60" s="2">
        <f>'Leachate chemistry'!$B$61*'Leachate chemistry'!O61*0.000001</f>
        <v>1.125E-4</v>
      </c>
      <c r="O60" s="2" t="e">
        <f>'Leachate chemistry'!$B$61*'Leachate chemistry'!P61*0.000001</f>
        <v>#VALUE!</v>
      </c>
      <c r="P60" s="2">
        <f>'Leachate chemistry'!$B$61*'Leachate chemistry'!Q61*0.000001</f>
        <v>3.4999999999999997E-5</v>
      </c>
      <c r="Q60" s="2">
        <f>'Leachate chemistry'!$B$61*'Leachate chemistry'!R61*0.000001</f>
        <v>1.1749999999999999E-5</v>
      </c>
      <c r="R60" s="2">
        <f>'Leachate chemistry'!$B$61*'Leachate chemistry'!S61*0.000001</f>
        <v>2.4000000000000003E-7</v>
      </c>
      <c r="S60" s="2">
        <f>'Leachate chemistry'!$B$61*'Leachate chemistry'!T61*0.000001</f>
        <v>1.2999999999999997E-7</v>
      </c>
      <c r="T60" s="2">
        <f>'Leachate chemistry'!$B$61*'Leachate chemistry'!U61*0.000001</f>
        <v>3.7499999999999998E-8</v>
      </c>
      <c r="U60" s="2">
        <f>'Leachate chemistry'!$B$61*'Leachate chemistry'!V61*0.000001</f>
        <v>4.9999999999999996E-6</v>
      </c>
      <c r="V60" s="2">
        <f>'Leachate chemistry'!$B$61*'Leachate chemistry'!W61*0.000001</f>
        <v>1.7999999999999999E-6</v>
      </c>
      <c r="W60" s="2">
        <f>'Leachate chemistry'!$B$61*'Leachate chemistry'!X61*0.000001</f>
        <v>3.2500000000000001E-7</v>
      </c>
      <c r="X60" s="2" t="e">
        <f>'Leachate chemistry'!$B$61*'Leachate chemistry'!Y61*0.000001</f>
        <v>#VALUE!</v>
      </c>
      <c r="Y60" s="2">
        <f>'Leachate chemistry'!$B$61*'Leachate chemistry'!Z61*0.000001</f>
        <v>0</v>
      </c>
      <c r="Z60" s="2">
        <f>'Leachate chemistry'!$B$61*'Leachate chemistry'!AA61*0.000001</f>
        <v>1.2750000000000001E-6</v>
      </c>
      <c r="AA60" s="2">
        <f>'Leachate chemistry'!$B$61*'Leachate chemistry'!AB61*0.000001</f>
        <v>1.2E-8</v>
      </c>
      <c r="AB60" s="2">
        <f>'Leachate chemistry'!$B$61*'Leachate chemistry'!AC61*0.000001</f>
        <v>5.7499999999999995E-5</v>
      </c>
      <c r="AC60" s="2">
        <f>'Leachate chemistry'!$B$61*'Leachate chemistry'!AD61*0.000001</f>
        <v>1.175E-9</v>
      </c>
      <c r="AD60" s="2">
        <f>'Leachate chemistry'!$B$61*'Leachate chemistry'!AE61*0.000001</f>
        <v>0.47499999999999998</v>
      </c>
      <c r="AE60" s="2">
        <f>'Leachate chemistry'!$B$61*'Leachate chemistry'!AF61*0.000001</f>
        <v>4.9999999999999998E-7</v>
      </c>
      <c r="AF60" s="2">
        <f>'Leachate chemistry'!$B$61*'Leachate chemistry'!AG61*0.000001</f>
        <v>8.25E-5</v>
      </c>
      <c r="AG60" s="2">
        <f>'Leachate chemistry'!$B$61*'Leachate chemistry'!AH61*0.000001</f>
        <v>4.7499999999999995E-8</v>
      </c>
      <c r="AH60" s="2">
        <f>'Leachate chemistry'!$B$61*'Leachate chemistry'!AI61*0.000001</f>
        <v>0.39999999999999997</v>
      </c>
      <c r="AI60" s="2">
        <f>'Leachate chemistry'!$B$61*'Leachate chemistry'!AJ61*0.000001</f>
        <v>7.2499999999999995E-3</v>
      </c>
      <c r="AJ60" s="2">
        <f>'Leachate chemistry'!$B$61*'Leachate chemistry'!AK61*0.000001</f>
        <v>4.2499999999999996E-5</v>
      </c>
      <c r="AK60" s="2">
        <f>'Leachate chemistry'!$B$61*'Leachate chemistry'!AL61*0.000001</f>
        <v>0.22749999999999998</v>
      </c>
      <c r="AL60" s="2">
        <f>'Leachate chemistry'!$B$61*'Leachate chemistry'!AM61*0.000001</f>
        <v>4.2500000000000003E-8</v>
      </c>
      <c r="AM60" s="2">
        <f>'Leachate chemistry'!$B$61*'Leachate chemistry'!AN61*0.000001</f>
        <v>4.7499999999999995E-7</v>
      </c>
      <c r="AN60" s="2">
        <f>'Leachate chemistry'!$B$61*'Leachate chemistry'!AO61*0.000001</f>
        <v>2.4999999999999998E-5</v>
      </c>
      <c r="AO60" s="2">
        <f>'Leachate chemistry'!$B$61*'Leachate chemistry'!AP61*0.000001</f>
        <v>2.7499999999999998E-8</v>
      </c>
      <c r="AP60" s="2">
        <f>'Leachate chemistry'!$B$61*'Leachate chemistry'!AQ61*0.000001</f>
        <v>2.4499999999999999E-4</v>
      </c>
      <c r="AQ60" s="2">
        <f>'Leachate chemistry'!$B$61*'Leachate chemistry'!AR61*0.000001</f>
        <v>1.3E-6</v>
      </c>
      <c r="AR60" s="2">
        <f>'Leachate chemistry'!$B$61*'Leachate chemistry'!AS61*0.000001</f>
        <v>3.4999999999999998E-7</v>
      </c>
      <c r="AS60" s="2">
        <f>'Leachate chemistry'!$B$61*'Leachate chemistry'!AT61*0.000001</f>
        <v>1.4499999999999999E-7</v>
      </c>
      <c r="AT60" s="2">
        <f>'Leachate chemistry'!$B$61*'Leachate chemistry'!AU61*0.000001</f>
        <v>3.9999999999999998E-7</v>
      </c>
      <c r="AU60" s="2">
        <f>'Leachate chemistry'!$B$61*'Leachate chemistry'!AV61*0.000001</f>
        <v>5.4999999999999992E-4</v>
      </c>
      <c r="AV60" s="2">
        <f>'Leachate chemistry'!$B$61*'Leachate chemistry'!AW61*0.000001</f>
        <v>1.8000000000000002E-7</v>
      </c>
      <c r="AW60" s="2">
        <f>'Leachate chemistry'!$B$61*'Leachate chemistry'!AX61*0.000001</f>
        <v>3.0000000000000004E-8</v>
      </c>
      <c r="AX60" s="2">
        <f>'Leachate chemistry'!$B$61*'Leachate chemistry'!AY61*0.000001</f>
        <v>6.2499999999999997E-8</v>
      </c>
      <c r="AY60" s="2">
        <f>'Leachate chemistry'!$B$61*'Leachate chemistry'!AZ61*0.000001</f>
        <v>1.4749999999999999</v>
      </c>
      <c r="AZ60" s="2">
        <f>'Leachate chemistry'!$B$61*'Leachate chemistry'!BA61*0.000001</f>
        <v>2.9999999999999997E-4</v>
      </c>
      <c r="BA60" s="2">
        <f>'Leachate chemistry'!$B$61*'Leachate chemistry'!BB61*0.000001</f>
        <v>2.1499999999999998E-7</v>
      </c>
      <c r="BB60" s="2">
        <f>'Leachate chemistry'!$B$61*'Leachate chemistry'!BC61*0.000001</f>
        <v>0</v>
      </c>
      <c r="BC60" s="2">
        <f>'Leachate chemistry'!$B$61*'Leachate chemistry'!BD61*0.000001</f>
        <v>1</v>
      </c>
      <c r="BD60" s="2">
        <f>'Leachate chemistry'!$B$61*'Leachate chemistry'!BE61*0.000001</f>
        <v>6.2499999999999997E-8</v>
      </c>
      <c r="BE60" s="2">
        <f>'Leachate chemistry'!$B$61*'Leachate chemistry'!BF61*0.000001</f>
        <v>2.1499999999999997E-5</v>
      </c>
      <c r="BF60" s="2">
        <f>'Leachate chemistry'!$B$61*'Leachate chemistry'!BG61*0.000001</f>
        <v>4.0000000000000001E-3</v>
      </c>
      <c r="BG60" s="2">
        <f>'Leachate chemistry'!$B$61*'Leachate chemistry'!BH61*0.000001</f>
        <v>0</v>
      </c>
      <c r="BH60" s="2">
        <f>'Leachate chemistry'!$B$61*'Leachate chemistry'!BI61*0.000001</f>
        <v>0</v>
      </c>
      <c r="BI60" s="2">
        <f>'Leachate chemistry'!$B$61*'Leachate chemistry'!BJ61*0.000001</f>
        <v>1.0499999999999999E-4</v>
      </c>
      <c r="BJ60" s="2">
        <f>'Leachate chemistry'!$B$61*'Leachate chemistry'!BK61*0.000001</f>
        <v>2.7499999999999998E-8</v>
      </c>
      <c r="BK60" s="2">
        <f>'Leachate chemistry'!$B$61*'Leachate chemistry'!BL61*0.000001</f>
        <v>0</v>
      </c>
      <c r="BL60" s="2">
        <f>'Leachate chemistry'!$B$61*'Leachate chemistry'!BM61*0.000001</f>
        <v>2.9999999999999997E-5</v>
      </c>
      <c r="BM60" s="2">
        <f>'Leachate chemistry'!$B$61*'Leachate chemistry'!BN61*0.000001</f>
        <v>2.3749999999999998E-7</v>
      </c>
      <c r="BN60" s="2">
        <f>'Leachate chemistry'!$B$61*'Leachate chemistry'!BO61*0.000001</f>
        <v>3.2499999999999998E-6</v>
      </c>
      <c r="BO60" s="2">
        <f>'Leachate chemistry'!$B$61*'Leachate chemistry'!BP61*0.000001</f>
        <v>3.7499999999999997E-5</v>
      </c>
      <c r="BP60" s="2" t="e">
        <f>'Leachate chemistry'!$B$61*'Leachate chemistry'!BQ61*0.000001</f>
        <v>#VALUE!</v>
      </c>
      <c r="BQ60" s="2">
        <f>'Leachate chemistry'!$B$61*'Leachate chemistry'!BR61*0.000001</f>
        <v>1.0499999999999999E-6</v>
      </c>
      <c r="BR60" s="2">
        <f>'Leachate chemistry'!$B$61*'Leachate chemistry'!BS61*0.000001</f>
        <v>6.4999999999999986E-8</v>
      </c>
      <c r="BS60" s="2">
        <f>'Leachate chemistry'!$B$61*'Leachate chemistry'!BT61*0.000001</f>
        <v>4.75E-4</v>
      </c>
      <c r="BT60" s="2">
        <f>'Leachate chemistry'!$B$61*'Leachate chemistry'!BU61*0.000001</f>
        <v>7.2499999999999994E-7</v>
      </c>
    </row>
    <row r="61" spans="1:72" x14ac:dyDescent="0.3">
      <c r="A61" s="9">
        <v>1</v>
      </c>
      <c r="B61" s="2">
        <f>'Leachate chemistry'!$B$62*'Leachate chemistry'!C62*0.000001</f>
        <v>5.2499999999999995E-7</v>
      </c>
      <c r="C61" s="2">
        <f>'Leachate chemistry'!$B$62*'Leachate chemistry'!D62*0.000001</f>
        <v>3.2499999999999999E-3</v>
      </c>
      <c r="D61" s="2">
        <f>'Leachate chemistry'!$B$62*'Leachate chemistry'!E62*0.000001</f>
        <v>6.4999999999999994E-5</v>
      </c>
      <c r="E61" s="2">
        <f>'Leachate chemistry'!$B$62*'Leachate chemistry'!F62*0.000001</f>
        <v>5.9999999999999997E-7</v>
      </c>
      <c r="F61" s="2">
        <f>'Leachate chemistry'!$B$62*'Leachate chemistry'!G62*0.000001</f>
        <v>7.7499999999999997E-4</v>
      </c>
      <c r="G61" s="2">
        <f>'Leachate chemistry'!$B$62*'Leachate chemistry'!H62*0.000001</f>
        <v>2.0249999999999999E-4</v>
      </c>
      <c r="H61" s="2">
        <f>'Leachate chemistry'!$B$62*'Leachate chemistry'!I62*0.000001</f>
        <v>3.7499999999999997E-6</v>
      </c>
      <c r="I61" s="2">
        <f>'Leachate chemistry'!$B$62*'Leachate chemistry'!J62*0.000001</f>
        <v>2.9999999999999999E-7</v>
      </c>
      <c r="J61" s="2">
        <f>'Leachate chemistry'!$B$62*'Leachate chemistry'!K62*0.000001</f>
        <v>5.2499999999999997E-4</v>
      </c>
      <c r="K61" s="2">
        <f>'Leachate chemistry'!$B$62*'Leachate chemistry'!L62*0.000001</f>
        <v>0.35</v>
      </c>
      <c r="L61" s="2">
        <f>'Leachate chemistry'!$B$62*'Leachate chemistry'!M62*0.000001</f>
        <v>1.4499999999999999E-6</v>
      </c>
      <c r="M61" s="2">
        <f>'Leachate chemistry'!$B$62*'Leachate chemistry'!N62*0.000001</f>
        <v>4.5000000000000001E-6</v>
      </c>
      <c r="N61" s="2">
        <f>'Leachate chemistry'!$B$62*'Leachate chemistry'!O62*0.000001</f>
        <v>9.2499999999999999E-5</v>
      </c>
      <c r="O61" s="2">
        <f>'Leachate chemistry'!$B$62*'Leachate chemistry'!P62*0.000001</f>
        <v>0</v>
      </c>
      <c r="P61" s="2">
        <f>'Leachate chemistry'!$B$62*'Leachate chemistry'!Q62*0.000001</f>
        <v>1.2E-5</v>
      </c>
      <c r="Q61" s="2">
        <f>'Leachate chemistry'!$B$62*'Leachate chemistry'!R62*0.000001</f>
        <v>1.2999999999999999E-4</v>
      </c>
      <c r="R61" s="2">
        <f>'Leachate chemistry'!$B$62*'Leachate chemistry'!S62*0.000001</f>
        <v>6.9999999999999997E-7</v>
      </c>
      <c r="S61" s="2">
        <f>'Leachate chemistry'!$B$62*'Leachate chemistry'!T62*0.000001</f>
        <v>3.9999999999999998E-7</v>
      </c>
      <c r="T61" s="2">
        <f>'Leachate chemistry'!$B$62*'Leachate chemistry'!U62*0.000001</f>
        <v>6.2499999999999997E-8</v>
      </c>
      <c r="U61" s="2">
        <f>'Leachate chemistry'!$B$62*'Leachate chemistry'!V62*0.000001</f>
        <v>3.2499999999999999E-4</v>
      </c>
      <c r="V61" s="2">
        <f>'Leachate chemistry'!$B$62*'Leachate chemistry'!W62*0.000001</f>
        <v>0</v>
      </c>
      <c r="W61" s="2">
        <f>'Leachate chemistry'!$B$62*'Leachate chemistry'!X62*0.000001</f>
        <v>6.75E-7</v>
      </c>
      <c r="X61" s="2">
        <f>'Leachate chemistry'!$B$62*'Leachate chemistry'!Y62*0.000001</f>
        <v>0</v>
      </c>
      <c r="Y61" s="2">
        <f>'Leachate chemistry'!$B$62*'Leachate chemistry'!Z62*0.000001</f>
        <v>1.2499999999999999E-7</v>
      </c>
      <c r="Z61" s="2">
        <f>'Leachate chemistry'!$B$62*'Leachate chemistry'!AA62*0.000001</f>
        <v>2.2249999999999999E-6</v>
      </c>
      <c r="AA61" s="2">
        <f>'Leachate chemistry'!$B$62*'Leachate chemistry'!AB62*0.000001</f>
        <v>1.2999999999999997E-7</v>
      </c>
      <c r="AB61" s="2">
        <f>'Leachate chemistry'!$B$62*'Leachate chemistry'!AC62*0.000001</f>
        <v>3.2499999999999999E-4</v>
      </c>
      <c r="AC61" s="2">
        <f>'Leachate chemistry'!$B$62*'Leachate chemistry'!AD62*0.000001</f>
        <v>0</v>
      </c>
      <c r="AD61" s="2">
        <f>'Leachate chemistry'!$B$62*'Leachate chemistry'!AE62*0.000001</f>
        <v>0.17499999999999999</v>
      </c>
      <c r="AE61" s="2">
        <f>'Leachate chemistry'!$B$62*'Leachate chemistry'!AF62*0.000001</f>
        <v>2.4999999999999998E-6</v>
      </c>
      <c r="AF61" s="2">
        <f>'Leachate chemistry'!$B$62*'Leachate chemistry'!AG62*0.000001</f>
        <v>8.4999999999999993E-5</v>
      </c>
      <c r="AG61" s="2">
        <f>'Leachate chemistry'!$B$62*'Leachate chemistry'!AH62*0.000001</f>
        <v>1.4500000000000001E-8</v>
      </c>
      <c r="AH61" s="2">
        <f>'Leachate chemistry'!$B$62*'Leachate chemistry'!AI62*0.000001</f>
        <v>0.15</v>
      </c>
      <c r="AI61" s="2">
        <f>'Leachate chemistry'!$B$62*'Leachate chemistry'!AJ62*0.000001</f>
        <v>3.7499999999999999E-3</v>
      </c>
      <c r="AJ61" s="2">
        <f>'Leachate chemistry'!$B$62*'Leachate chemistry'!AK62*0.000001</f>
        <v>4.25E-6</v>
      </c>
      <c r="AK61" s="2">
        <f>'Leachate chemistry'!$B$62*'Leachate chemistry'!AL62*0.000001</f>
        <v>0.06</v>
      </c>
      <c r="AL61" s="2">
        <f>'Leachate chemistry'!$B$62*'Leachate chemistry'!AM62*0.000001</f>
        <v>0</v>
      </c>
      <c r="AM61" s="2">
        <f>'Leachate chemistry'!$B$62*'Leachate chemistry'!AN62*0.000001</f>
        <v>2.3999999999999999E-6</v>
      </c>
      <c r="AN61" s="2">
        <f>'Leachate chemistry'!$B$62*'Leachate chemistry'!AO62*0.000001</f>
        <v>7.75E-5</v>
      </c>
      <c r="AO61" s="2">
        <f>'Leachate chemistry'!$B$62*'Leachate chemistry'!AP62*0.000001</f>
        <v>1.2499999999999999E-7</v>
      </c>
      <c r="AP61" s="2">
        <f>'Leachate chemistry'!$B$62*'Leachate chemistry'!AQ62*0.000001</f>
        <v>3.9999999999999996E-4</v>
      </c>
      <c r="AQ61" s="2">
        <f>'Leachate chemistry'!$B$62*'Leachate chemistry'!AR62*0.000001</f>
        <v>7.25E-6</v>
      </c>
      <c r="AR61" s="2">
        <f>'Leachate chemistry'!$B$62*'Leachate chemistry'!AS62*0.000001</f>
        <v>0</v>
      </c>
      <c r="AS61" s="2">
        <f>'Leachate chemistry'!$B$62*'Leachate chemistry'!AT62*0.000001</f>
        <v>5.5000000000000003E-7</v>
      </c>
      <c r="AT61" s="2">
        <f>'Leachate chemistry'!$B$62*'Leachate chemistry'!AU62*0.000001</f>
        <v>4.7499999999999995E-7</v>
      </c>
      <c r="AU61" s="2">
        <f>'Leachate chemistry'!$B$62*'Leachate chemistry'!AV62*0.000001</f>
        <v>2.375E-4</v>
      </c>
      <c r="AV61" s="2">
        <f>'Leachate chemistry'!$B$62*'Leachate chemistry'!AW62*0.000001</f>
        <v>1.0999999999999999E-8</v>
      </c>
      <c r="AW61" s="2">
        <f>'Leachate chemistry'!$B$62*'Leachate chemistry'!AX62*0.000001</f>
        <v>3.4999999999999999E-6</v>
      </c>
      <c r="AX61" s="2">
        <f>'Leachate chemistry'!$B$62*'Leachate chemistry'!AY62*0.000001</f>
        <v>6.75E-7</v>
      </c>
      <c r="AY61" s="2">
        <f>'Leachate chemistry'!$B$62*'Leachate chemistry'!AZ62*0.000001</f>
        <v>0.75</v>
      </c>
      <c r="AZ61" s="2">
        <f>'Leachate chemistry'!$B$62*'Leachate chemistry'!BA62*0.000001</f>
        <v>7.25E-5</v>
      </c>
      <c r="BA61" s="2">
        <f>'Leachate chemistry'!$B$62*'Leachate chemistry'!BB62*0.000001</f>
        <v>9.7499999999999998E-7</v>
      </c>
      <c r="BB61" s="2">
        <f>'Leachate chemistry'!$B$62*'Leachate chemistry'!BC62*0.000001</f>
        <v>1.5500000000000001E-5</v>
      </c>
      <c r="BC61" s="2">
        <f>'Leachate chemistry'!$B$62*'Leachate chemistry'!BD62*0.000001</f>
        <v>0.6</v>
      </c>
      <c r="BD61" s="2">
        <f>'Leachate chemistry'!$B$62*'Leachate chemistry'!BE62*0.000001</f>
        <v>3.7500000000000001E-7</v>
      </c>
      <c r="BE61" s="2">
        <f>'Leachate chemistry'!$B$62*'Leachate chemistry'!BF62*0.000001</f>
        <v>3.4999999999999999E-6</v>
      </c>
      <c r="BF61" s="2">
        <f>'Leachate chemistry'!$B$62*'Leachate chemistry'!BG62*0.000001</f>
        <v>1.575E-3</v>
      </c>
      <c r="BG61" s="2">
        <f>'Leachate chemistry'!$B$62*'Leachate chemistry'!BH62*0.000001</f>
        <v>4.3749999999999994E-7</v>
      </c>
      <c r="BH61" s="2">
        <f>'Leachate chemistry'!$B$62*'Leachate chemistry'!BI62*0.000001</f>
        <v>4.2499999999999995E-7</v>
      </c>
      <c r="BI61" s="2">
        <f>'Leachate chemistry'!$B$62*'Leachate chemistry'!BJ62*0.000001</f>
        <v>1.6750000000000001E-4</v>
      </c>
      <c r="BJ61" s="2">
        <f>'Leachate chemistry'!$B$62*'Leachate chemistry'!BK62*0.000001</f>
        <v>2.4999999999999999E-7</v>
      </c>
      <c r="BK61" s="2">
        <f>'Leachate chemistry'!$B$62*'Leachate chemistry'!BL62*0.000001</f>
        <v>2.4999999999999998E-5</v>
      </c>
      <c r="BL61" s="2">
        <f>'Leachate chemistry'!$B$62*'Leachate chemistry'!BM62*0.000001</f>
        <v>1.325E-5</v>
      </c>
      <c r="BM61" s="2">
        <f>'Leachate chemistry'!$B$62*'Leachate chemistry'!BN62*0.000001</f>
        <v>1.0249999999999999E-8</v>
      </c>
      <c r="BN61" s="2">
        <f>'Leachate chemistry'!$B$62*'Leachate chemistry'!BO62*0.000001</f>
        <v>6.4999999999999996E-6</v>
      </c>
      <c r="BO61" s="2">
        <f>'Leachate chemistry'!$B$62*'Leachate chemistry'!BP62*0.000001</f>
        <v>1.4999999999999999E-5</v>
      </c>
      <c r="BP61" s="2">
        <f>'Leachate chemistry'!$B$62*'Leachate chemistry'!BQ62*0.000001</f>
        <v>1.3999999999999999E-6</v>
      </c>
      <c r="BQ61" s="2">
        <f>'Leachate chemistry'!$B$62*'Leachate chemistry'!BR62*0.000001</f>
        <v>3.0000000000000001E-6</v>
      </c>
      <c r="BR61" s="2">
        <f>'Leachate chemistry'!$B$62*'Leachate chemistry'!BS62*0.000001</f>
        <v>2.9999999999999999E-7</v>
      </c>
      <c r="BS61" s="2">
        <f>'Leachate chemistry'!$B$62*'Leachate chemistry'!BT62*0.000001</f>
        <v>1.5249999999999999E-4</v>
      </c>
      <c r="BT61" s="2">
        <f>'Leachate chemistry'!$B$62*'Leachate chemistry'!BU62*0.000001</f>
        <v>9.7499999999999998E-7</v>
      </c>
    </row>
    <row r="62" spans="1:72" x14ac:dyDescent="0.3">
      <c r="A62" s="9">
        <v>2</v>
      </c>
      <c r="B62" s="2">
        <f>'Leachate chemistry'!$B$63*'Leachate chemistry'!C63*0.000001</f>
        <v>2.125E-6</v>
      </c>
      <c r="C62" s="2">
        <f>'Leachate chemistry'!$B$63*'Leachate chemistry'!D63*0.000001</f>
        <v>1.1999999999999999E-3</v>
      </c>
      <c r="D62" s="2">
        <f>'Leachate chemistry'!$B$63*'Leachate chemistry'!E63*0.000001</f>
        <v>5.2499999999999995E-5</v>
      </c>
      <c r="E62" s="2">
        <f>'Leachate chemistry'!$B$63*'Leachate chemistry'!F63*0.000001</f>
        <v>4.8999999999999997E-7</v>
      </c>
      <c r="F62" s="2">
        <f>'Leachate chemistry'!$B$63*'Leachate chemistry'!G63*0.000001</f>
        <v>8.25E-4</v>
      </c>
      <c r="G62" s="2">
        <f>'Leachate chemistry'!$B$63*'Leachate chemistry'!H63*0.000001</f>
        <v>2.9999999999999997E-4</v>
      </c>
      <c r="H62" s="2">
        <f>'Leachate chemistry'!$B$63*'Leachate chemistry'!I63*0.000001</f>
        <v>5.75E-6</v>
      </c>
      <c r="I62" s="2">
        <f>'Leachate chemistry'!$B$63*'Leachate chemistry'!J63*0.000001</f>
        <v>1.0749999999999999E-7</v>
      </c>
      <c r="J62" s="2">
        <f>'Leachate chemistry'!$B$63*'Leachate chemistry'!K63*0.000001</f>
        <v>0</v>
      </c>
      <c r="K62" s="2">
        <f>'Leachate chemistry'!$B$63*'Leachate chemistry'!L63*0.000001</f>
        <v>0.375</v>
      </c>
      <c r="L62" s="2">
        <f>'Leachate chemistry'!$B$63*'Leachate chemistry'!M63*0.000001</f>
        <v>5.4999999999999999E-6</v>
      </c>
      <c r="M62" s="2">
        <f>'Leachate chemistry'!$B$63*'Leachate chemistry'!N63*0.000001</f>
        <v>3.0000000000000001E-6</v>
      </c>
      <c r="N62" s="2">
        <f>'Leachate chemistry'!$B$63*'Leachate chemistry'!O63*0.000001</f>
        <v>1.6999999999999999E-4</v>
      </c>
      <c r="O62" s="2">
        <f>'Leachate chemistry'!$B$63*'Leachate chemistry'!P63*0.000001</f>
        <v>0</v>
      </c>
      <c r="P62" s="2">
        <f>'Leachate chemistry'!$B$63*'Leachate chemistry'!Q63*0.000001</f>
        <v>1.1E-5</v>
      </c>
      <c r="Q62" s="2">
        <f>'Leachate chemistry'!$B$63*'Leachate chemistry'!R63*0.000001</f>
        <v>4.4999999999999996E-5</v>
      </c>
      <c r="R62" s="2">
        <f>'Leachate chemistry'!$B$63*'Leachate chemistry'!S63*0.000001</f>
        <v>3.7500000000000001E-7</v>
      </c>
      <c r="S62" s="2">
        <f>'Leachate chemistry'!$B$63*'Leachate chemistry'!T63*0.000001</f>
        <v>1.575E-7</v>
      </c>
      <c r="T62" s="2">
        <f>'Leachate chemistry'!$B$63*'Leachate chemistry'!U63*0.000001</f>
        <v>4.4999999999999998E-7</v>
      </c>
      <c r="U62" s="2">
        <f>'Leachate chemistry'!$B$63*'Leachate chemistry'!V63*0.000001</f>
        <v>1.5499999999999999E-3</v>
      </c>
      <c r="V62" s="2">
        <f>'Leachate chemistry'!$B$63*'Leachate chemistry'!W63*0.000001</f>
        <v>0</v>
      </c>
      <c r="W62" s="2">
        <f>'Leachate chemistry'!$B$63*'Leachate chemistry'!X63*0.000001</f>
        <v>2.7500000000000001E-7</v>
      </c>
      <c r="X62" s="2">
        <f>'Leachate chemistry'!$B$63*'Leachate chemistry'!Y63*0.000001</f>
        <v>0</v>
      </c>
      <c r="Y62" s="2">
        <f>'Leachate chemistry'!$B$63*'Leachate chemistry'!Z63*0.000001</f>
        <v>6.4999999999999986E-8</v>
      </c>
      <c r="Z62" s="2">
        <f>'Leachate chemistry'!$B$63*'Leachate chemistry'!AA63*0.000001</f>
        <v>2.7499999999999999E-6</v>
      </c>
      <c r="AA62" s="2">
        <f>'Leachate chemistry'!$B$63*'Leachate chemistry'!AB63*0.000001</f>
        <v>6.7500000000000002E-8</v>
      </c>
      <c r="AB62" s="2">
        <f>'Leachate chemistry'!$B$63*'Leachate chemistry'!AC63*0.000001</f>
        <v>7.5000000000000002E-4</v>
      </c>
      <c r="AC62" s="2">
        <f>'Leachate chemistry'!$B$63*'Leachate chemistry'!AD63*0.000001</f>
        <v>0</v>
      </c>
      <c r="AD62" s="2">
        <f>'Leachate chemistry'!$B$63*'Leachate chemistry'!AE63*0.000001</f>
        <v>0.16250000000000001</v>
      </c>
      <c r="AE62" s="2">
        <f>'Leachate chemistry'!$B$63*'Leachate chemistry'!AF63*0.000001</f>
        <v>1.8749999999999998E-6</v>
      </c>
      <c r="AF62" s="2">
        <f>'Leachate chemistry'!$B$63*'Leachate chemistry'!AG63*0.000001</f>
        <v>7.75E-5</v>
      </c>
      <c r="AG62" s="2">
        <f>'Leachate chemistry'!$B$63*'Leachate chemistry'!AH63*0.000001</f>
        <v>3.4999999999999998E-7</v>
      </c>
      <c r="AH62" s="2">
        <f>'Leachate chemistry'!$B$63*'Leachate chemistry'!AI63*0.000001</f>
        <v>0.15</v>
      </c>
      <c r="AI62" s="2">
        <f>'Leachate chemistry'!$B$63*'Leachate chemistry'!AJ63*0.000001</f>
        <v>5.0000000000000001E-3</v>
      </c>
      <c r="AJ62" s="2">
        <f>'Leachate chemistry'!$B$63*'Leachate chemistry'!AK63*0.000001</f>
        <v>4.7499999999999994E-6</v>
      </c>
      <c r="AK62" s="2">
        <f>'Leachate chemistry'!$B$63*'Leachate chemistry'!AL63*0.000001</f>
        <v>0.03</v>
      </c>
      <c r="AL62" s="2">
        <f>'Leachate chemistry'!$B$63*'Leachate chemistry'!AM63*0.000001</f>
        <v>0</v>
      </c>
      <c r="AM62" s="2">
        <f>'Leachate chemistry'!$B$63*'Leachate chemistry'!AN63*0.000001</f>
        <v>1.8249999999999999E-6</v>
      </c>
      <c r="AN62" s="2">
        <f>'Leachate chemistry'!$B$63*'Leachate chemistry'!AO63*0.000001</f>
        <v>5.2499999999999995E-5</v>
      </c>
      <c r="AO62" s="2">
        <f>'Leachate chemistry'!$B$63*'Leachate chemistry'!AP63*0.000001</f>
        <v>5.4999999999999996E-8</v>
      </c>
      <c r="AP62" s="2">
        <f>'Leachate chemistry'!$B$63*'Leachate chemistry'!AQ63*0.000001</f>
        <v>1.75E-4</v>
      </c>
      <c r="AQ62" s="2">
        <f>'Leachate chemistry'!$B$63*'Leachate chemistry'!AR63*0.000001</f>
        <v>1.225E-5</v>
      </c>
      <c r="AR62" s="2">
        <f>'Leachate chemistry'!$B$63*'Leachate chemistry'!AS63*0.000001</f>
        <v>1.3249999999999998E-6</v>
      </c>
      <c r="AS62" s="2">
        <f>'Leachate chemistry'!$B$63*'Leachate chemistry'!AT63*0.000001</f>
        <v>2.7500000000000001E-7</v>
      </c>
      <c r="AT62" s="2">
        <f>'Leachate chemistry'!$B$63*'Leachate chemistry'!AU63*0.000001</f>
        <v>2.4999999999999998E-6</v>
      </c>
      <c r="AU62" s="2">
        <f>'Leachate chemistry'!$B$63*'Leachate chemistry'!AV63*0.000001</f>
        <v>2.375E-4</v>
      </c>
      <c r="AV62" s="2">
        <f>'Leachate chemistry'!$B$63*'Leachate chemistry'!AW63*0.000001</f>
        <v>1.2999999999999999E-8</v>
      </c>
      <c r="AW62" s="2">
        <f>'Leachate chemistry'!$B$63*'Leachate chemistry'!AX63*0.000001</f>
        <v>1.2249999999999997E-6</v>
      </c>
      <c r="AX62" s="2">
        <f>'Leachate chemistry'!$B$63*'Leachate chemistry'!AY63*0.000001</f>
        <v>2.9999999999999999E-7</v>
      </c>
      <c r="AY62" s="2">
        <f>'Leachate chemistry'!$B$63*'Leachate chemistry'!AZ63*0.000001</f>
        <v>0.5</v>
      </c>
      <c r="AZ62" s="2">
        <f>'Leachate chemistry'!$B$63*'Leachate chemistry'!BA63*0.000001</f>
        <v>7.9999999999999993E-5</v>
      </c>
      <c r="BA62" s="2">
        <f>'Leachate chemistry'!$B$63*'Leachate chemistry'!BB63*0.000001</f>
        <v>4.0000000000000001E-8</v>
      </c>
      <c r="BB62" s="2">
        <f>'Leachate chemistry'!$B$63*'Leachate chemistry'!BC63*0.000001</f>
        <v>7.9999999999999993E-5</v>
      </c>
      <c r="BC62" s="2">
        <f>'Leachate chemistry'!$B$63*'Leachate chemistry'!BD63*0.000001</f>
        <v>0.77499999999999991</v>
      </c>
      <c r="BD62" s="2">
        <f>'Leachate chemistry'!$B$63*'Leachate chemistry'!BE63*0.000001</f>
        <v>2.4999999999999999E-7</v>
      </c>
      <c r="BE62" s="2">
        <f>'Leachate chemistry'!$B$63*'Leachate chemistry'!BF63*0.000001</f>
        <v>1.1E-5</v>
      </c>
      <c r="BF62" s="2">
        <f>'Leachate chemistry'!$B$63*'Leachate chemistry'!BG63*0.000001</f>
        <v>1.8499999999999999E-3</v>
      </c>
      <c r="BG62" s="2">
        <f>'Leachate chemistry'!$B$63*'Leachate chemistry'!BH63*0.000001</f>
        <v>1.3000000000000001E-8</v>
      </c>
      <c r="BH62" s="2">
        <f>'Leachate chemistry'!$B$63*'Leachate chemistry'!BI63*0.000001</f>
        <v>1.875E-7</v>
      </c>
      <c r="BI62" s="2">
        <f>'Leachate chemistry'!$B$63*'Leachate chemistry'!BJ63*0.000001</f>
        <v>3.7500000000000001E-4</v>
      </c>
      <c r="BJ62" s="2">
        <f>'Leachate chemistry'!$B$63*'Leachate chemistry'!BK63*0.000001</f>
        <v>8.0000000000000005E-9</v>
      </c>
      <c r="BK62" s="2">
        <f>'Leachate chemistry'!$B$63*'Leachate chemistry'!BL63*0.000001</f>
        <v>2.3749999999999998E-5</v>
      </c>
      <c r="BL62" s="2">
        <f>'Leachate chemistry'!$B$63*'Leachate chemistry'!BM63*0.000001</f>
        <v>1.2999999999999999E-5</v>
      </c>
      <c r="BM62" s="2">
        <f>'Leachate chemistry'!$B$63*'Leachate chemistry'!BN63*0.000001</f>
        <v>1.2E-8</v>
      </c>
      <c r="BN62" s="2">
        <f>'Leachate chemistry'!$B$63*'Leachate chemistry'!BO63*0.000001</f>
        <v>1.275E-5</v>
      </c>
      <c r="BO62" s="2">
        <f>'Leachate chemistry'!$B$63*'Leachate chemistry'!BP63*0.000001</f>
        <v>1.8499999999999999E-5</v>
      </c>
      <c r="BP62" s="2">
        <f>'Leachate chemistry'!$B$63*'Leachate chemistry'!BQ63*0.000001</f>
        <v>0</v>
      </c>
      <c r="BQ62" s="2">
        <f>'Leachate chemistry'!$B$63*'Leachate chemistry'!BR63*0.000001</f>
        <v>2.2749999999999998E-6</v>
      </c>
      <c r="BR62" s="2">
        <f>'Leachate chemistry'!$B$63*'Leachate chemistry'!BS63*0.000001</f>
        <v>2.4750000000000001E-7</v>
      </c>
      <c r="BS62" s="2">
        <f>'Leachate chemistry'!$B$63*'Leachate chemistry'!BT63*0.000001</f>
        <v>9.5E-4</v>
      </c>
      <c r="BT62" s="2">
        <f>'Leachate chemistry'!$B$63*'Leachate chemistry'!BU63*0.000001</f>
        <v>1.1499999999999998E-6</v>
      </c>
    </row>
    <row r="63" spans="1:72" x14ac:dyDescent="0.3">
      <c r="A63" s="9">
        <v>3</v>
      </c>
      <c r="B63" s="2">
        <f>'Leachate chemistry'!$B$64*'Leachate chemistry'!C64*0.000001</f>
        <v>1.85E-7</v>
      </c>
      <c r="C63" s="2">
        <f>'Leachate chemistry'!$B$64*'Leachate chemistry'!D64*0.000001</f>
        <v>1.25E-3</v>
      </c>
      <c r="D63" s="2">
        <f>'Leachate chemistry'!$B$64*'Leachate chemistry'!E64*0.000001</f>
        <v>3.4999999999999997E-5</v>
      </c>
      <c r="E63" s="2">
        <f>'Leachate chemistry'!$B$64*'Leachate chemistry'!F64*0.000001</f>
        <v>4.4999999999999998E-7</v>
      </c>
      <c r="F63" s="2">
        <f>'Leachate chemistry'!$B$64*'Leachate chemistry'!G64*0.000001</f>
        <v>1.4249999999999999E-4</v>
      </c>
      <c r="G63" s="2">
        <f>'Leachate chemistry'!$B$64*'Leachate chemistry'!H64*0.000001</f>
        <v>3.5E-4</v>
      </c>
      <c r="H63" s="2">
        <f>'Leachate chemistry'!$B$64*'Leachate chemistry'!I64*0.000001</f>
        <v>4.5000000000000001E-6</v>
      </c>
      <c r="I63" s="2">
        <f>'Leachate chemistry'!$B$64*'Leachate chemistry'!J64*0.000001</f>
        <v>3.9999999999999998E-7</v>
      </c>
      <c r="J63" s="2" t="e">
        <f>'Leachate chemistry'!$B$64*'Leachate chemistry'!K64*0.000001</f>
        <v>#VALUE!</v>
      </c>
      <c r="K63" s="2">
        <f>'Leachate chemistry'!$B$64*'Leachate chemistry'!L64*0.000001</f>
        <v>0.6</v>
      </c>
      <c r="L63" s="2">
        <f>'Leachate chemistry'!$B$64*'Leachate chemistry'!M64*0.000001</f>
        <v>3.0000000000000001E-6</v>
      </c>
      <c r="M63" s="2">
        <f>'Leachate chemistry'!$B$64*'Leachate chemistry'!N64*0.000001</f>
        <v>6.2499999999999995E-6</v>
      </c>
      <c r="N63" s="2">
        <f>'Leachate chemistry'!$B$64*'Leachate chemistry'!O64*0.000001</f>
        <v>2.3249999999999999E-4</v>
      </c>
      <c r="O63" s="2">
        <f>'Leachate chemistry'!$B$64*'Leachate chemistry'!P64*0.000001</f>
        <v>2.4999999999999998E-5</v>
      </c>
      <c r="P63" s="2">
        <f>'Leachate chemistry'!$B$64*'Leachate chemistry'!Q64*0.000001</f>
        <v>1.4E-5</v>
      </c>
      <c r="Q63" s="2">
        <f>'Leachate chemistry'!$B$64*'Leachate chemistry'!R64*0.000001</f>
        <v>1.4249999999999999E-4</v>
      </c>
      <c r="R63" s="2">
        <f>'Leachate chemistry'!$B$64*'Leachate chemistry'!S64*0.000001</f>
        <v>7.2499999999999994E-7</v>
      </c>
      <c r="S63" s="2">
        <f>'Leachate chemistry'!$B$64*'Leachate chemistry'!T64*0.000001</f>
        <v>4.2499999999999995E-7</v>
      </c>
      <c r="T63" s="2">
        <f>'Leachate chemistry'!$B$64*'Leachate chemistry'!U64*0.000001</f>
        <v>1.2499999999999999E-7</v>
      </c>
      <c r="U63" s="2">
        <f>'Leachate chemistry'!$B$64*'Leachate chemistry'!V64*0.000001</f>
        <v>2.3249999999999998E-3</v>
      </c>
      <c r="V63" s="2">
        <f>'Leachate chemistry'!$B$64*'Leachate chemistry'!W64*0.000001</f>
        <v>0</v>
      </c>
      <c r="W63" s="2">
        <f>'Leachate chemistry'!$B$64*'Leachate chemistry'!X64*0.000001</f>
        <v>5.7499999999999989E-7</v>
      </c>
      <c r="X63" s="2" t="e">
        <f>'Leachate chemistry'!$B$64*'Leachate chemistry'!Y64*0.000001</f>
        <v>#VALUE!</v>
      </c>
      <c r="Y63" s="2">
        <f>'Leachate chemistry'!$B$64*'Leachate chemistry'!Z64*0.000001</f>
        <v>3.7499999999999998E-8</v>
      </c>
      <c r="Z63" s="2">
        <f>'Leachate chemistry'!$B$64*'Leachate chemistry'!AA64*0.000001</f>
        <v>5.7499999999999989E-7</v>
      </c>
      <c r="AA63" s="2">
        <f>'Leachate chemistry'!$B$64*'Leachate chemistry'!AB64*0.000001</f>
        <v>9.9999999999999995E-8</v>
      </c>
      <c r="AB63" s="2">
        <f>'Leachate chemistry'!$B$64*'Leachate chemistry'!AC64*0.000001</f>
        <v>6.2500000000000001E-5</v>
      </c>
      <c r="AC63" s="2">
        <f>'Leachate chemistry'!$B$64*'Leachate chemistry'!AD64*0.000001</f>
        <v>9.499999999999999E-8</v>
      </c>
      <c r="AD63" s="2">
        <f>'Leachate chemistry'!$B$64*'Leachate chemistry'!AE64*0.000001</f>
        <v>0.19749999999999998</v>
      </c>
      <c r="AE63" s="2">
        <f>'Leachate chemistry'!$B$64*'Leachate chemistry'!AF64*0.000001</f>
        <v>3.7499999999999997E-6</v>
      </c>
      <c r="AF63" s="2">
        <f>'Leachate chemistry'!$B$64*'Leachate chemistry'!AG64*0.000001</f>
        <v>6.9999999999999994E-5</v>
      </c>
      <c r="AG63" s="2">
        <f>'Leachate chemistry'!$B$64*'Leachate chemistry'!AH64*0.000001</f>
        <v>1.15E-7</v>
      </c>
      <c r="AH63" s="2">
        <f>'Leachate chemistry'!$B$64*'Leachate chemistry'!AI64*0.000001</f>
        <v>0.25</v>
      </c>
      <c r="AI63" s="2">
        <f>'Leachate chemistry'!$B$64*'Leachate chemistry'!AJ64*0.000001</f>
        <v>8.0000000000000002E-3</v>
      </c>
      <c r="AJ63" s="2">
        <f>'Leachate chemistry'!$B$64*'Leachate chemistry'!AK64*0.000001</f>
        <v>9.9999999999999991E-6</v>
      </c>
      <c r="AK63" s="2">
        <f>'Leachate chemistry'!$B$64*'Leachate chemistry'!AL64*0.000001</f>
        <v>2.75E-2</v>
      </c>
      <c r="AL63" s="2">
        <f>'Leachate chemistry'!$B$64*'Leachate chemistry'!AM64*0.000001</f>
        <v>1.5249999999999998E-8</v>
      </c>
      <c r="AM63" s="2">
        <f>'Leachate chemistry'!$B$64*'Leachate chemistry'!AN64*0.000001</f>
        <v>3.4999999999999999E-6</v>
      </c>
      <c r="AN63" s="2">
        <f>'Leachate chemistry'!$B$64*'Leachate chemistry'!AO64*0.000001</f>
        <v>6.2500000000000001E-5</v>
      </c>
      <c r="AO63" s="2">
        <f>'Leachate chemistry'!$B$64*'Leachate chemistry'!AP64*0.000001</f>
        <v>9.7499999999999993E-8</v>
      </c>
      <c r="AP63" s="2">
        <f>'Leachate chemistry'!$B$64*'Leachate chemistry'!AQ64*0.000001</f>
        <v>2.5000000000000001E-4</v>
      </c>
      <c r="AQ63" s="2">
        <f>'Leachate chemistry'!$B$64*'Leachate chemistry'!AR64*0.000001</f>
        <v>1.025E-5</v>
      </c>
      <c r="AR63" s="2">
        <f>'Leachate chemistry'!$B$64*'Leachate chemistry'!AS64*0.000001</f>
        <v>2.4000000000000003E-7</v>
      </c>
      <c r="AS63" s="2">
        <f>'Leachate chemistry'!$B$64*'Leachate chemistry'!AT64*0.000001</f>
        <v>8.4999999999999991E-7</v>
      </c>
      <c r="AT63" s="2">
        <f>'Leachate chemistry'!$B$64*'Leachate chemistry'!AU64*0.000001</f>
        <v>0</v>
      </c>
      <c r="AU63" s="2">
        <f>'Leachate chemistry'!$B$64*'Leachate chemistry'!AV64*0.000001</f>
        <v>2.7499999999999996E-4</v>
      </c>
      <c r="AV63" s="2">
        <f>'Leachate chemistry'!$B$64*'Leachate chemistry'!AW64*0.000001</f>
        <v>4.2500000000000003E-8</v>
      </c>
      <c r="AW63" s="2">
        <f>'Leachate chemistry'!$B$64*'Leachate chemistry'!AX64*0.000001</f>
        <v>1.7499999999999999E-7</v>
      </c>
      <c r="AX63" s="2">
        <f>'Leachate chemistry'!$B$64*'Leachate chemistry'!AY64*0.000001</f>
        <v>0</v>
      </c>
      <c r="AY63" s="2">
        <f>'Leachate chemistry'!$B$64*'Leachate chemistry'!AZ64*0.000001</f>
        <v>0.6</v>
      </c>
      <c r="AZ63" s="2">
        <f>'Leachate chemistry'!$B$64*'Leachate chemistry'!BA64*0.000001</f>
        <v>7.9999999999999993E-5</v>
      </c>
      <c r="BA63" s="2">
        <f>'Leachate chemistry'!$B$64*'Leachate chemistry'!BB64*0.000001</f>
        <v>7.5000000000000002E-7</v>
      </c>
      <c r="BB63" s="2">
        <f>'Leachate chemistry'!$B$64*'Leachate chemistry'!BC64*0.000001</f>
        <v>7.9999999999999996E-6</v>
      </c>
      <c r="BC63" s="2">
        <f>'Leachate chemistry'!$B$64*'Leachate chemistry'!BD64*0.000001</f>
        <v>0.97499999999999998</v>
      </c>
      <c r="BD63" s="2">
        <f>'Leachate chemistry'!$B$64*'Leachate chemistry'!BE64*0.000001</f>
        <v>7.2499999999999994E-7</v>
      </c>
      <c r="BE63" s="2">
        <f>'Leachate chemistry'!$B$64*'Leachate chemistry'!BF64*0.000001</f>
        <v>9.4999999999999988E-6</v>
      </c>
      <c r="BF63" s="2">
        <f>'Leachate chemistry'!$B$64*'Leachate chemistry'!BG64*0.000001</f>
        <v>2.7499999999999998E-3</v>
      </c>
      <c r="BG63" s="2">
        <f>'Leachate chemistry'!$B$64*'Leachate chemistry'!BH64*0.000001</f>
        <v>4.2500000000000003E-8</v>
      </c>
      <c r="BH63" s="2">
        <f>'Leachate chemistry'!$B$64*'Leachate chemistry'!BI64*0.000001</f>
        <v>4.7499999999999995E-8</v>
      </c>
      <c r="BI63" s="2">
        <f>'Leachate chemistry'!$B$64*'Leachate chemistry'!BJ64*0.000001</f>
        <v>4.2499999999999998E-4</v>
      </c>
      <c r="BJ63" s="2">
        <f>'Leachate chemistry'!$B$64*'Leachate chemistry'!BK64*0.000001</f>
        <v>8.2500000000000004E-8</v>
      </c>
      <c r="BK63" s="2">
        <f>'Leachate chemistry'!$B$64*'Leachate chemistry'!BL64*0.000001</f>
        <v>0</v>
      </c>
      <c r="BL63" s="2">
        <f>'Leachate chemistry'!$B$64*'Leachate chemistry'!BM64*0.000001</f>
        <v>1.925E-5</v>
      </c>
      <c r="BM63" s="2">
        <f>'Leachate chemistry'!$B$64*'Leachate chemistry'!BN64*0.000001</f>
        <v>2.4999999999999999E-7</v>
      </c>
      <c r="BN63" s="2">
        <f>'Leachate chemistry'!$B$64*'Leachate chemistry'!BO64*0.000001</f>
        <v>2.425E-5</v>
      </c>
      <c r="BO63" s="2">
        <f>'Leachate chemistry'!$B$64*'Leachate chemistry'!BP64*0.000001</f>
        <v>9.4999999999999988E-6</v>
      </c>
      <c r="BP63" s="2" t="e">
        <f>'Leachate chemistry'!$B$64*'Leachate chemistry'!BQ64*0.000001</f>
        <v>#VALUE!</v>
      </c>
      <c r="BQ63" s="2">
        <f>'Leachate chemistry'!$B$64*'Leachate chemistry'!BR64*0.000001</f>
        <v>4.9999999999999996E-6</v>
      </c>
      <c r="BR63" s="2">
        <f>'Leachate chemistry'!$B$64*'Leachate chemistry'!BS64*0.000001</f>
        <v>2.4999999999999999E-7</v>
      </c>
      <c r="BS63" s="2">
        <f>'Leachate chemistry'!$B$64*'Leachate chemistry'!BT64*0.000001</f>
        <v>5.7499999999999999E-4</v>
      </c>
      <c r="BT63" s="2">
        <f>'Leachate chemistry'!$B$64*'Leachate chemistry'!BU64*0.000001</f>
        <v>1.55E-6</v>
      </c>
    </row>
    <row r="64" spans="1:72" x14ac:dyDescent="0.3">
      <c r="A64" s="9">
        <v>4</v>
      </c>
      <c r="B64" s="2">
        <f>'Leachate chemistry'!$B$65*'Leachate chemistry'!C65*0.000001</f>
        <v>0</v>
      </c>
      <c r="C64" s="2">
        <f>'Leachate chemistry'!$B$65*'Leachate chemistry'!D65*0.000001</f>
        <v>1.2749999999999999E-3</v>
      </c>
      <c r="D64" s="2">
        <f>'Leachate chemistry'!$B$65*'Leachate chemistry'!E65*0.000001</f>
        <v>7.9999999999999993E-5</v>
      </c>
      <c r="E64" s="2">
        <f>'Leachate chemistry'!$B$65*'Leachate chemistry'!F65*0.000001</f>
        <v>3.7500000000000001E-7</v>
      </c>
      <c r="F64" s="2">
        <f>'Leachate chemistry'!$B$65*'Leachate chemistry'!G65*0.000001</f>
        <v>7.7499999999999997E-4</v>
      </c>
      <c r="G64" s="2">
        <f>'Leachate chemistry'!$B$65*'Leachate chemistry'!H65*0.000001</f>
        <v>4.75E-4</v>
      </c>
      <c r="H64" s="2">
        <f>'Leachate chemistry'!$B$65*'Leachate chemistry'!I65*0.000001</f>
        <v>7.9999999999999996E-6</v>
      </c>
      <c r="I64" s="2">
        <f>'Leachate chemistry'!$B$65*'Leachate chemistry'!J65*0.000001</f>
        <v>3.4999999999999998E-7</v>
      </c>
      <c r="J64" s="2">
        <f>'Leachate chemistry'!$B$65*'Leachate chemistry'!K65*0.000001</f>
        <v>0</v>
      </c>
      <c r="K64" s="2">
        <f>'Leachate chemistry'!$B$65*'Leachate chemistry'!L65*0.000001</f>
        <v>0.47499999999999998</v>
      </c>
      <c r="L64" s="2">
        <f>'Leachate chemistry'!$B$65*'Leachate chemistry'!M65*0.000001</f>
        <v>4.9999999999999996E-6</v>
      </c>
      <c r="M64" s="2">
        <f>'Leachate chemistry'!$B$65*'Leachate chemistry'!N65*0.000001</f>
        <v>9.9999999999999991E-6</v>
      </c>
      <c r="N64" s="2">
        <f>'Leachate chemistry'!$B$65*'Leachate chemistry'!O65*0.000001</f>
        <v>2.5000000000000001E-4</v>
      </c>
      <c r="O64" s="2">
        <f>'Leachate chemistry'!$B$65*'Leachate chemistry'!P65*0.000001</f>
        <v>0</v>
      </c>
      <c r="P64" s="2">
        <f>'Leachate chemistry'!$B$65*'Leachate chemistry'!Q65*0.000001</f>
        <v>1.6750000000000001E-5</v>
      </c>
      <c r="Q64" s="2">
        <f>'Leachate chemistry'!$B$65*'Leachate chemistry'!R65*0.000001</f>
        <v>1.2749999999999998E-4</v>
      </c>
      <c r="R64" s="2">
        <f>'Leachate chemistry'!$B$65*'Leachate chemistry'!S65*0.000001</f>
        <v>1.55E-6</v>
      </c>
      <c r="S64" s="2">
        <f>'Leachate chemistry'!$B$65*'Leachate chemistry'!T65*0.000001</f>
        <v>4.9999999999999998E-7</v>
      </c>
      <c r="T64" s="2">
        <f>'Leachate chemistry'!$B$65*'Leachate chemistry'!U65*0.000001</f>
        <v>2.7499999999999999E-6</v>
      </c>
      <c r="U64" s="2">
        <f>'Leachate chemistry'!$B$65*'Leachate chemistry'!V65*0.000001</f>
        <v>3.2499999999999999E-3</v>
      </c>
      <c r="V64" s="2">
        <f>'Leachate chemistry'!$B$65*'Leachate chemistry'!W65*0.000001</f>
        <v>0</v>
      </c>
      <c r="W64" s="2">
        <f>'Leachate chemistry'!$B$65*'Leachate chemistry'!X65*0.000001</f>
        <v>3.2499999999999998E-6</v>
      </c>
      <c r="X64" s="2">
        <f>'Leachate chemistry'!$B$65*'Leachate chemistry'!Y65*0.000001</f>
        <v>6.0000000000000002E-6</v>
      </c>
      <c r="Y64" s="2">
        <f>'Leachate chemistry'!$B$65*'Leachate chemistry'!Z65*0.000001</f>
        <v>2.0749999999999997E-7</v>
      </c>
      <c r="Z64" s="2">
        <f>'Leachate chemistry'!$B$65*'Leachate chemistry'!AA65*0.000001</f>
        <v>2.125E-6</v>
      </c>
      <c r="AA64" s="2">
        <f>'Leachate chemistry'!$B$65*'Leachate chemistry'!AB65*0.000001</f>
        <v>7.5000000000000002E-7</v>
      </c>
      <c r="AB64" s="2">
        <f>'Leachate chemistry'!$B$65*'Leachate chemistry'!AC65*0.000001</f>
        <v>3.9999999999999996E-4</v>
      </c>
      <c r="AC64" s="2">
        <f>'Leachate chemistry'!$B$65*'Leachate chemistry'!AD65*0.000001</f>
        <v>0</v>
      </c>
      <c r="AD64" s="2">
        <f>'Leachate chemistry'!$B$65*'Leachate chemistry'!AE65*0.000001</f>
        <v>0.14749999999999999</v>
      </c>
      <c r="AE64" s="2">
        <f>'Leachate chemistry'!$B$65*'Leachate chemistry'!AF65*0.000001</f>
        <v>9.4999999999999988E-6</v>
      </c>
      <c r="AF64" s="2">
        <f>'Leachate chemistry'!$B$65*'Leachate chemistry'!AG65*0.000001</f>
        <v>7.9999999999999993E-5</v>
      </c>
      <c r="AG64" s="2">
        <f>'Leachate chemistry'!$B$65*'Leachate chemistry'!AH65*0.000001</f>
        <v>1.4249999999999999E-7</v>
      </c>
      <c r="AH64" s="2">
        <f>'Leachate chemistry'!$B$65*'Leachate chemistry'!AI65*0.000001</f>
        <v>0.1925</v>
      </c>
      <c r="AI64" s="2">
        <f>'Leachate chemistry'!$B$65*'Leachate chemistry'!AJ65*0.000001</f>
        <v>7.2499999999999995E-3</v>
      </c>
      <c r="AJ64" s="2">
        <f>'Leachate chemistry'!$B$65*'Leachate chemistry'!AK65*0.000001</f>
        <v>5.75E-6</v>
      </c>
      <c r="AK64" s="2">
        <f>'Leachate chemistry'!$B$65*'Leachate chemistry'!AL65*0.000001</f>
        <v>2.0749999999999998E-2</v>
      </c>
      <c r="AL64" s="2">
        <f>'Leachate chemistry'!$B$65*'Leachate chemistry'!AM65*0.000001</f>
        <v>0</v>
      </c>
      <c r="AM64" s="2">
        <f>'Leachate chemistry'!$B$65*'Leachate chemistry'!AN65*0.000001</f>
        <v>7.25E-6</v>
      </c>
      <c r="AN64" s="2">
        <f>'Leachate chemistry'!$B$65*'Leachate chemistry'!AO65*0.000001</f>
        <v>6.9999999999999994E-5</v>
      </c>
      <c r="AO64" s="2">
        <f>'Leachate chemistry'!$B$65*'Leachate chemistry'!AP65*0.000001</f>
        <v>0</v>
      </c>
      <c r="AP64" s="2">
        <f>'Leachate chemistry'!$B$65*'Leachate chemistry'!AQ65*0.000001</f>
        <v>2.0999999999999998E-4</v>
      </c>
      <c r="AQ64" s="2">
        <f>'Leachate chemistry'!$B$65*'Leachate chemistry'!AR65*0.000001</f>
        <v>9.4999999999999988E-6</v>
      </c>
      <c r="AR64" s="2">
        <f>'Leachate chemistry'!$B$65*'Leachate chemistry'!AS65*0.000001</f>
        <v>1.125E-6</v>
      </c>
      <c r="AS64" s="2">
        <f>'Leachate chemistry'!$B$65*'Leachate chemistry'!AT65*0.000001</f>
        <v>5.2499999999999997E-6</v>
      </c>
      <c r="AT64" s="2">
        <f>'Leachate chemistry'!$B$65*'Leachate chemistry'!AU65*0.000001</f>
        <v>2.7499999999999999E-6</v>
      </c>
      <c r="AU64" s="2">
        <f>'Leachate chemistry'!$B$65*'Leachate chemistry'!AV65*0.000001</f>
        <v>2.5000000000000001E-4</v>
      </c>
      <c r="AV64" s="2">
        <f>'Leachate chemistry'!$B$65*'Leachate chemistry'!AW65*0.000001</f>
        <v>1.6E-7</v>
      </c>
      <c r="AW64" s="2">
        <f>'Leachate chemistry'!$B$65*'Leachate chemistry'!AX65*0.000001</f>
        <v>9.2500000000000004E-7</v>
      </c>
      <c r="AX64" s="2">
        <f>'Leachate chemistry'!$B$65*'Leachate chemistry'!AY65*0.000001</f>
        <v>0</v>
      </c>
      <c r="AY64" s="2">
        <f>'Leachate chemistry'!$B$65*'Leachate chemistry'!AZ65*0.000001</f>
        <v>0.39999999999999997</v>
      </c>
      <c r="AZ64" s="2">
        <f>'Leachate chemistry'!$B$65*'Leachate chemistry'!BA65*0.000001</f>
        <v>6.7500000000000001E-5</v>
      </c>
      <c r="BA64" s="2">
        <f>'Leachate chemistry'!$B$65*'Leachate chemistry'!BB65*0.000001</f>
        <v>7.7499999999999999E-7</v>
      </c>
      <c r="BB64" s="2">
        <f>'Leachate chemistry'!$B$65*'Leachate chemistry'!BC65*0.000001</f>
        <v>3.4999999999999997E-5</v>
      </c>
      <c r="BC64" s="2">
        <f>'Leachate chemistry'!$B$65*'Leachate chemistry'!BD65*0.000001</f>
        <v>0.875</v>
      </c>
      <c r="BD64" s="2">
        <f>'Leachate chemistry'!$B$65*'Leachate chemistry'!BE65*0.000001</f>
        <v>2.7499999999999999E-6</v>
      </c>
      <c r="BE64" s="2">
        <f>'Leachate chemistry'!$B$65*'Leachate chemistry'!BF65*0.000001</f>
        <v>1.225E-4</v>
      </c>
      <c r="BF64" s="2">
        <f>'Leachate chemistry'!$B$65*'Leachate chemistry'!BG65*0.000001</f>
        <v>2.3500000000000001E-3</v>
      </c>
      <c r="BG64" s="2">
        <f>'Leachate chemistry'!$B$65*'Leachate chemistry'!BH65*0.000001</f>
        <v>2.8000000000000003E-8</v>
      </c>
      <c r="BH64" s="2">
        <f>'Leachate chemistry'!$B$65*'Leachate chemistry'!BI65*0.000001</f>
        <v>1.0250000000000001E-6</v>
      </c>
      <c r="BI64" s="2">
        <f>'Leachate chemistry'!$B$65*'Leachate chemistry'!BJ65*0.000001</f>
        <v>5.4999999999999992E-4</v>
      </c>
      <c r="BJ64" s="2">
        <f>'Leachate chemistry'!$B$65*'Leachate chemistry'!BK65*0.000001</f>
        <v>0</v>
      </c>
      <c r="BK64" s="2">
        <f>'Leachate chemistry'!$B$65*'Leachate chemistry'!BL65*0.000001</f>
        <v>0</v>
      </c>
      <c r="BL64" s="2">
        <f>'Leachate chemistry'!$B$65*'Leachate chemistry'!BM65*0.000001</f>
        <v>1.4999999999999999E-5</v>
      </c>
      <c r="BM64" s="2">
        <f>'Leachate chemistry'!$B$65*'Leachate chemistry'!BN65*0.000001</f>
        <v>5.7499999999999989E-7</v>
      </c>
      <c r="BN64" s="2">
        <f>'Leachate chemistry'!$B$65*'Leachate chemistry'!BO65*0.000001</f>
        <v>1.925E-5</v>
      </c>
      <c r="BO64" s="2">
        <f>'Leachate chemistry'!$B$65*'Leachate chemistry'!BP65*0.000001</f>
        <v>9.4999999999999988E-6</v>
      </c>
      <c r="BP64" s="2">
        <f>'Leachate chemistry'!$B$65*'Leachate chemistry'!BQ65*0.000001</f>
        <v>7.9999999999999996E-7</v>
      </c>
      <c r="BQ64" s="2">
        <f>'Leachate chemistry'!$B$65*'Leachate chemistry'!BR65*0.000001</f>
        <v>3.7499999999999997E-6</v>
      </c>
      <c r="BR64" s="2">
        <f>'Leachate chemistry'!$B$65*'Leachate chemistry'!BS65*0.000001</f>
        <v>5.2499999999999995E-7</v>
      </c>
      <c r="BS64" s="2">
        <f>'Leachate chemistry'!$B$65*'Leachate chemistry'!BT65*0.000001</f>
        <v>1.6749999999999998E-3</v>
      </c>
      <c r="BT64" s="2">
        <f>'Leachate chemistry'!$B$65*'Leachate chemistry'!BU65*0.000001</f>
        <v>1.7999999999999999E-6</v>
      </c>
    </row>
    <row r="65" spans="1:72" x14ac:dyDescent="0.3">
      <c r="A65" s="9">
        <v>5</v>
      </c>
      <c r="B65" s="2">
        <f>'Leachate chemistry'!$B$66*'Leachate chemistry'!C66*0.000001</f>
        <v>5.5000000000000003E-7</v>
      </c>
      <c r="C65" s="2">
        <f>'Leachate chemistry'!$B$66*'Leachate chemistry'!D66*0.000001</f>
        <v>6.2500000000000001E-4</v>
      </c>
      <c r="D65" s="2">
        <f>'Leachate chemistry'!$B$66*'Leachate chemistry'!E66*0.000001</f>
        <v>1.325E-5</v>
      </c>
      <c r="E65" s="2">
        <f>'Leachate chemistry'!$B$66*'Leachate chemistry'!F66*0.000001</f>
        <v>7.9999999999999996E-7</v>
      </c>
      <c r="F65" s="2">
        <f>'Leachate chemistry'!$B$66*'Leachate chemistry'!G66*0.000001</f>
        <v>0</v>
      </c>
      <c r="G65" s="2">
        <f>'Leachate chemistry'!$B$66*'Leachate chemistry'!H66*0.000001</f>
        <v>2.5000000000000001E-4</v>
      </c>
      <c r="H65" s="2">
        <f>'Leachate chemistry'!$B$66*'Leachate chemistry'!I66*0.000001</f>
        <v>3.7499999999999997E-6</v>
      </c>
      <c r="I65" s="2">
        <f>'Leachate chemistry'!$B$66*'Leachate chemistry'!J66*0.000001</f>
        <v>2.7500000000000001E-7</v>
      </c>
      <c r="J65" s="2" t="e">
        <f>'Leachate chemistry'!$B$66*'Leachate chemistry'!K66*0.000001</f>
        <v>#VALUE!</v>
      </c>
      <c r="K65" s="2">
        <f>'Leachate chemistry'!$B$66*'Leachate chemistry'!L66*0.000001</f>
        <v>0.375</v>
      </c>
      <c r="L65" s="2">
        <f>'Leachate chemistry'!$B$66*'Leachate chemistry'!M66*0.000001</f>
        <v>2.3499999999999999E-6</v>
      </c>
      <c r="M65" s="2">
        <f>'Leachate chemistry'!$B$66*'Leachate chemistry'!N66*0.000001</f>
        <v>3.7499999999999997E-6</v>
      </c>
      <c r="N65" s="2">
        <f>'Leachate chemistry'!$B$66*'Leachate chemistry'!O66*0.000001</f>
        <v>1.8249999999999999E-4</v>
      </c>
      <c r="O65" s="2" t="e">
        <f>'Leachate chemistry'!$B$66*'Leachate chemistry'!P66*0.000001</f>
        <v>#VALUE!</v>
      </c>
      <c r="P65" s="2">
        <f>'Leachate chemistry'!$B$66*'Leachate chemistry'!Q66*0.000001</f>
        <v>9.9999999999999991E-6</v>
      </c>
      <c r="Q65" s="2">
        <f>'Leachate chemistry'!$B$66*'Leachate chemistry'!R66*0.000001</f>
        <v>2.7499999999999996E-4</v>
      </c>
      <c r="R65" s="2">
        <f>'Leachate chemistry'!$B$66*'Leachate chemistry'!S66*0.000001</f>
        <v>2.2999999999999999E-7</v>
      </c>
      <c r="S65" s="2">
        <f>'Leachate chemistry'!$B$66*'Leachate chemistry'!T66*0.000001</f>
        <v>1.7249999999999999E-7</v>
      </c>
      <c r="T65" s="2">
        <f>'Leachate chemistry'!$B$66*'Leachate chemistry'!U66*0.000001</f>
        <v>2.4250000000000001E-7</v>
      </c>
      <c r="U65" s="2">
        <f>'Leachate chemistry'!$B$66*'Leachate chemistry'!V66*0.000001</f>
        <v>7.2499999999999995E-4</v>
      </c>
      <c r="V65" s="2">
        <f>'Leachate chemistry'!$B$66*'Leachate chemistry'!W66*0.000001</f>
        <v>0</v>
      </c>
      <c r="W65" s="2">
        <f>'Leachate chemistry'!$B$66*'Leachate chemistry'!X66*0.000001</f>
        <v>6.75E-7</v>
      </c>
      <c r="X65" s="2" t="e">
        <f>'Leachate chemistry'!$B$66*'Leachate chemistry'!Y66*0.000001</f>
        <v>#VALUE!</v>
      </c>
      <c r="Y65" s="2">
        <f>'Leachate chemistry'!$B$66*'Leachate chemistry'!Z66*0.000001</f>
        <v>0</v>
      </c>
      <c r="Z65" s="2">
        <f>'Leachate chemistry'!$B$66*'Leachate chemistry'!AA66*0.000001</f>
        <v>4.7499999999999995E-7</v>
      </c>
      <c r="AA65" s="2">
        <f>'Leachate chemistry'!$B$66*'Leachate chemistry'!AB66*0.000001</f>
        <v>5.25E-8</v>
      </c>
      <c r="AB65" s="2">
        <f>'Leachate chemistry'!$B$66*'Leachate chemistry'!AC66*0.000001</f>
        <v>6.4999999999999994E-5</v>
      </c>
      <c r="AC65" s="2">
        <f>'Leachate chemistry'!$B$66*'Leachate chemistry'!AD66*0.000001</f>
        <v>0</v>
      </c>
      <c r="AD65" s="2">
        <f>'Leachate chemistry'!$B$66*'Leachate chemistry'!AE66*0.000001</f>
        <v>0.1275</v>
      </c>
      <c r="AE65" s="2">
        <f>'Leachate chemistry'!$B$66*'Leachate chemistry'!AF66*0.000001</f>
        <v>1.9999999999999999E-6</v>
      </c>
      <c r="AF65" s="2">
        <f>'Leachate chemistry'!$B$66*'Leachate chemistry'!AG66*0.000001</f>
        <v>6.2500000000000001E-5</v>
      </c>
      <c r="AG65" s="2">
        <f>'Leachate chemistry'!$B$66*'Leachate chemistry'!AH66*0.000001</f>
        <v>9.499999999999999E-8</v>
      </c>
      <c r="AH65" s="2">
        <f>'Leachate chemistry'!$B$66*'Leachate chemistry'!AI66*0.000001</f>
        <v>0.16499999999999998</v>
      </c>
      <c r="AI65" s="2">
        <f>'Leachate chemistry'!$B$66*'Leachate chemistry'!AJ66*0.000001</f>
        <v>5.4999999999999997E-3</v>
      </c>
      <c r="AJ65" s="2">
        <f>'Leachate chemistry'!$B$66*'Leachate chemistry'!AK66*0.000001</f>
        <v>4.7499999999999994E-6</v>
      </c>
      <c r="AK65" s="2">
        <f>'Leachate chemistry'!$B$66*'Leachate chemistry'!AL66*0.000001</f>
        <v>5.0000000000000001E-3</v>
      </c>
      <c r="AL65" s="2">
        <f>'Leachate chemistry'!$B$66*'Leachate chemistry'!AM66*0.000001</f>
        <v>9.9999999999999995E-8</v>
      </c>
      <c r="AM65" s="2">
        <f>'Leachate chemistry'!$B$66*'Leachate chemistry'!AN66*0.000001</f>
        <v>1.55E-6</v>
      </c>
      <c r="AN65" s="2">
        <f>'Leachate chemistry'!$B$66*'Leachate chemistry'!AO66*0.000001</f>
        <v>3.2499999999999997E-5</v>
      </c>
      <c r="AO65" s="2">
        <f>'Leachate chemistry'!$B$66*'Leachate chemistry'!AP66*0.000001</f>
        <v>6.2499999999999997E-8</v>
      </c>
      <c r="AP65" s="2">
        <f>'Leachate chemistry'!$B$66*'Leachate chemistry'!AQ66*0.000001</f>
        <v>8.9999999999999992E-5</v>
      </c>
      <c r="AQ65" s="2">
        <f>'Leachate chemistry'!$B$66*'Leachate chemistry'!AR66*0.000001</f>
        <v>1.2E-5</v>
      </c>
      <c r="AR65" s="2">
        <f>'Leachate chemistry'!$B$66*'Leachate chemistry'!AS66*0.000001</f>
        <v>4.7499999999999995E-8</v>
      </c>
      <c r="AS65" s="2">
        <f>'Leachate chemistry'!$B$66*'Leachate chemistry'!AT66*0.000001</f>
        <v>4.9999999999999998E-7</v>
      </c>
      <c r="AT65" s="2">
        <f>'Leachate chemistry'!$B$66*'Leachate chemistry'!AU66*0.000001</f>
        <v>0</v>
      </c>
      <c r="AU65" s="2">
        <f>'Leachate chemistry'!$B$66*'Leachate chemistry'!AV66*0.000001</f>
        <v>2.0249999999999999E-4</v>
      </c>
      <c r="AV65" s="2">
        <f>'Leachate chemistry'!$B$66*'Leachate chemistry'!AW66*0.000001</f>
        <v>3.2499999999999993E-8</v>
      </c>
      <c r="AW65" s="2">
        <f>'Leachate chemistry'!$B$66*'Leachate chemistry'!AX66*0.000001</f>
        <v>1.2499999999999999E-7</v>
      </c>
      <c r="AX65" s="2">
        <f>'Leachate chemistry'!$B$66*'Leachate chemistry'!AY66*0.000001</f>
        <v>0</v>
      </c>
      <c r="AY65" s="2">
        <f>'Leachate chemistry'!$B$66*'Leachate chemistry'!AZ66*0.000001</f>
        <v>0.52500000000000002</v>
      </c>
      <c r="AZ65" s="2">
        <f>'Leachate chemistry'!$B$66*'Leachate chemistry'!BA66*0.000001</f>
        <v>3.9999999999999996E-5</v>
      </c>
      <c r="BA65" s="2">
        <f>'Leachate chemistry'!$B$66*'Leachate chemistry'!BB66*0.000001</f>
        <v>4.9999999999999998E-7</v>
      </c>
      <c r="BB65" s="2">
        <f>'Leachate chemistry'!$B$66*'Leachate chemistry'!BC66*0.000001</f>
        <v>1.8499999999999999E-5</v>
      </c>
      <c r="BC65" s="2">
        <f>'Leachate chemistry'!$B$66*'Leachate chemistry'!BD66*0.000001</f>
        <v>0.52500000000000002</v>
      </c>
      <c r="BD65" s="2">
        <f>'Leachate chemistry'!$B$66*'Leachate chemistry'!BE66*0.000001</f>
        <v>2.4999999999999999E-7</v>
      </c>
      <c r="BE65" s="2">
        <f>'Leachate chemistry'!$B$66*'Leachate chemistry'!BF66*0.000001</f>
        <v>3.0000000000000001E-6</v>
      </c>
      <c r="BF65" s="2">
        <f>'Leachate chemistry'!$B$66*'Leachate chemistry'!BG66*0.000001</f>
        <v>1.7499999999999998E-3</v>
      </c>
      <c r="BG65" s="2">
        <f>'Leachate chemistry'!$B$66*'Leachate chemistry'!BH66*0.000001</f>
        <v>0</v>
      </c>
      <c r="BH65" s="2">
        <f>'Leachate chemistry'!$B$66*'Leachate chemistry'!BI66*0.000001</f>
        <v>2.7499999999999998E-9</v>
      </c>
      <c r="BI65" s="2">
        <f>'Leachate chemistry'!$B$66*'Leachate chemistry'!BJ66*0.000001</f>
        <v>3.5E-4</v>
      </c>
      <c r="BJ65" s="2">
        <f>'Leachate chemistry'!$B$66*'Leachate chemistry'!BK66*0.000001</f>
        <v>1.2999999999999997E-7</v>
      </c>
      <c r="BK65" s="2">
        <f>'Leachate chemistry'!$B$66*'Leachate chemistry'!BL66*0.000001</f>
        <v>0</v>
      </c>
      <c r="BL65" s="2">
        <f>'Leachate chemistry'!$B$66*'Leachate chemistry'!BM66*0.000001</f>
        <v>1.4999999999999999E-5</v>
      </c>
      <c r="BM65" s="2">
        <f>'Leachate chemistry'!$B$66*'Leachate chemistry'!BN66*0.000001</f>
        <v>0</v>
      </c>
      <c r="BN65" s="2">
        <f>'Leachate chemistry'!$B$66*'Leachate chemistry'!BO66*0.000001</f>
        <v>1.0499999999999999E-5</v>
      </c>
      <c r="BO65" s="2">
        <f>'Leachate chemistry'!$B$66*'Leachate chemistry'!BP66*0.000001</f>
        <v>8.2499999999999989E-6</v>
      </c>
      <c r="BP65" s="2" t="e">
        <f>'Leachate chemistry'!$B$66*'Leachate chemistry'!BQ66*0.000001</f>
        <v>#VALUE!</v>
      </c>
      <c r="BQ65" s="2">
        <f>'Leachate chemistry'!$B$66*'Leachate chemistry'!BR66*0.000001</f>
        <v>2.4999999999999998E-6</v>
      </c>
      <c r="BR65" s="2">
        <f>'Leachate chemistry'!$B$66*'Leachate chemistry'!BS66*0.000001</f>
        <v>6.2499999999999997E-8</v>
      </c>
      <c r="BS65" s="2">
        <f>'Leachate chemistry'!$B$66*'Leachate chemistry'!BT66*0.000001</f>
        <v>2.3999999999999998E-4</v>
      </c>
      <c r="BT65" s="2">
        <f>'Leachate chemistry'!$B$66*'Leachate chemistry'!BU66*0.000001</f>
        <v>1.3249999999999998E-6</v>
      </c>
    </row>
    <row r="66" spans="1:72" x14ac:dyDescent="0.3">
      <c r="A66" s="9">
        <v>6</v>
      </c>
      <c r="B66" s="2">
        <f>'Leachate chemistry'!$B$67*'Leachate chemistry'!C67*0.000001</f>
        <v>1.9499999999999999E-8</v>
      </c>
      <c r="C66" s="2">
        <f>'Leachate chemistry'!$B$67*'Leachate chemistry'!D67*0.000001</f>
        <v>8.25E-4</v>
      </c>
      <c r="D66" s="2">
        <f>'Leachate chemistry'!$B$67*'Leachate chemistry'!E67*0.000001</f>
        <v>2.7499999999999998E-5</v>
      </c>
      <c r="E66" s="2">
        <f>'Leachate chemistry'!$B$67*'Leachate chemistry'!F67*0.000001</f>
        <v>7.5000000000000002E-7</v>
      </c>
      <c r="F66" s="2">
        <f>'Leachate chemistry'!$B$67*'Leachate chemistry'!G67*0.000001</f>
        <v>1.6749999999999998E-3</v>
      </c>
      <c r="G66" s="2">
        <f>'Leachate chemistry'!$B$67*'Leachate chemistry'!H67*0.000001</f>
        <v>2.7499999999999996E-4</v>
      </c>
      <c r="H66" s="2">
        <f>'Leachate chemistry'!$B$67*'Leachate chemistry'!I67*0.000001</f>
        <v>6.9999999999999999E-6</v>
      </c>
      <c r="I66" s="2">
        <f>'Leachate chemistry'!$B$67*'Leachate chemistry'!J67*0.000001</f>
        <v>2.0249999999999997E-7</v>
      </c>
      <c r="J66" s="2">
        <f>'Leachate chemistry'!$B$67*'Leachate chemistry'!K67*0.000001</f>
        <v>3.4999999999999997E-5</v>
      </c>
      <c r="K66" s="2">
        <f>'Leachate chemistry'!$B$67*'Leachate chemistry'!L67*0.000001</f>
        <v>0.39999999999999997</v>
      </c>
      <c r="L66" s="2">
        <f>'Leachate chemistry'!$B$67*'Leachate chemistry'!M67*0.000001</f>
        <v>7.25E-6</v>
      </c>
      <c r="M66" s="2">
        <f>'Leachate chemistry'!$B$67*'Leachate chemistry'!N67*0.000001</f>
        <v>2.1499999999999997E-6</v>
      </c>
      <c r="N66" s="2">
        <f>'Leachate chemistry'!$B$67*'Leachate chemistry'!O67*0.000001</f>
        <v>2.3249999999999999E-4</v>
      </c>
      <c r="O66" s="2">
        <f>'Leachate chemistry'!$B$67*'Leachate chemistry'!P67*0.000001</f>
        <v>0</v>
      </c>
      <c r="P66" s="2">
        <f>'Leachate chemistry'!$B$67*'Leachate chemistry'!Q67*0.000001</f>
        <v>1.1749999999999999E-5</v>
      </c>
      <c r="Q66" s="2">
        <f>'Leachate chemistry'!$B$67*'Leachate chemistry'!R67*0.000001</f>
        <v>5.2499999999999995E-5</v>
      </c>
      <c r="R66" s="2">
        <f>'Leachate chemistry'!$B$67*'Leachate chemistry'!S67*0.000001</f>
        <v>4.4999999999999998E-7</v>
      </c>
      <c r="S66" s="2">
        <f>'Leachate chemistry'!$B$67*'Leachate chemistry'!T67*0.000001</f>
        <v>6.2499999999999995E-7</v>
      </c>
      <c r="T66" s="2">
        <f>'Leachate chemistry'!$B$67*'Leachate chemistry'!U67*0.000001</f>
        <v>1.35E-6</v>
      </c>
      <c r="U66" s="2">
        <f>'Leachate chemistry'!$B$67*'Leachate chemistry'!V67*0.000001</f>
        <v>1.5499999999999999E-3</v>
      </c>
      <c r="V66" s="2">
        <f>'Leachate chemistry'!$B$67*'Leachate chemistry'!W67*0.000001</f>
        <v>0</v>
      </c>
      <c r="W66" s="2">
        <f>'Leachate chemistry'!$B$67*'Leachate chemistry'!X67*0.000001</f>
        <v>4.4999999999999998E-7</v>
      </c>
      <c r="X66" s="2">
        <f>'Leachate chemistry'!$B$67*'Leachate chemistry'!Y67*0.000001</f>
        <v>0</v>
      </c>
      <c r="Y66" s="2">
        <f>'Leachate chemistry'!$B$67*'Leachate chemistry'!Z67*0.000001</f>
        <v>0</v>
      </c>
      <c r="Z66" s="2">
        <f>'Leachate chemistry'!$B$67*'Leachate chemistry'!AA67*0.000001</f>
        <v>0</v>
      </c>
      <c r="AA66" s="2">
        <f>'Leachate chemistry'!$B$67*'Leachate chemistry'!AB67*0.000001</f>
        <v>5.7499999999999999E-8</v>
      </c>
      <c r="AB66" s="2">
        <f>'Leachate chemistry'!$B$67*'Leachate chemistry'!AC67*0.000001</f>
        <v>5.4999999999999992E-4</v>
      </c>
      <c r="AC66" s="2">
        <f>'Leachate chemistry'!$B$67*'Leachate chemistry'!AD67*0.000001</f>
        <v>0</v>
      </c>
      <c r="AD66" s="2">
        <f>'Leachate chemistry'!$B$67*'Leachate chemistry'!AE67*0.000001</f>
        <v>0.12</v>
      </c>
      <c r="AE66" s="2">
        <f>'Leachate chemistry'!$B$67*'Leachate chemistry'!AF67*0.000001</f>
        <v>1.0250000000000001E-6</v>
      </c>
      <c r="AF66" s="2">
        <f>'Leachate chemistry'!$B$67*'Leachate chemistry'!AG67*0.000001</f>
        <v>9.4999999999999992E-5</v>
      </c>
      <c r="AG66" s="2">
        <f>'Leachate chemistry'!$B$67*'Leachate chemistry'!AH67*0.000001</f>
        <v>8.4999999999999991E-7</v>
      </c>
      <c r="AH66" s="2">
        <f>'Leachate chemistry'!$B$67*'Leachate chemistry'!AI67*0.000001</f>
        <v>0.15</v>
      </c>
      <c r="AI66" s="2">
        <f>'Leachate chemistry'!$B$67*'Leachate chemistry'!AJ67*0.000001</f>
        <v>6.2499999999999995E-3</v>
      </c>
      <c r="AJ66" s="2">
        <f>'Leachate chemistry'!$B$67*'Leachate chemistry'!AK67*0.000001</f>
        <v>7.7500000000000003E-6</v>
      </c>
      <c r="AK66" s="2">
        <f>'Leachate chemistry'!$B$67*'Leachate chemistry'!AL67*0.000001</f>
        <v>1.7999999999999999E-2</v>
      </c>
      <c r="AL66" s="2">
        <f>'Leachate chemistry'!$B$67*'Leachate chemistry'!AM67*0.000001</f>
        <v>0</v>
      </c>
      <c r="AM66" s="2">
        <f>'Leachate chemistry'!$B$67*'Leachate chemistry'!AN67*0.000001</f>
        <v>1.0749999999999999E-6</v>
      </c>
      <c r="AN66" s="2">
        <f>'Leachate chemistry'!$B$67*'Leachate chemistry'!AO67*0.000001</f>
        <v>6.9999999999999994E-5</v>
      </c>
      <c r="AO66" s="2">
        <f>'Leachate chemistry'!$B$67*'Leachate chemistry'!AP67*0.000001</f>
        <v>1.4499999999999999E-7</v>
      </c>
      <c r="AP66" s="2">
        <f>'Leachate chemistry'!$B$67*'Leachate chemistry'!AQ67*0.000001</f>
        <v>3.9999999999999996E-4</v>
      </c>
      <c r="AQ66" s="2">
        <f>'Leachate chemistry'!$B$67*'Leachate chemistry'!AR67*0.000001</f>
        <v>4.5000000000000001E-6</v>
      </c>
      <c r="AR66" s="2">
        <f>'Leachate chemistry'!$B$67*'Leachate chemistry'!AS67*0.000001</f>
        <v>7.5000000000000002E-7</v>
      </c>
      <c r="AS66" s="2">
        <f>'Leachate chemistry'!$B$67*'Leachate chemistry'!AT67*0.000001</f>
        <v>2.7500000000000001E-7</v>
      </c>
      <c r="AT66" s="2">
        <f>'Leachate chemistry'!$B$67*'Leachate chemistry'!AU67*0.000001</f>
        <v>2.2749999999999998E-6</v>
      </c>
      <c r="AU66" s="2">
        <f>'Leachate chemistry'!$B$67*'Leachate chemistry'!AV67*0.000001</f>
        <v>2.1249999999999999E-4</v>
      </c>
      <c r="AV66" s="2">
        <f>'Leachate chemistry'!$B$67*'Leachate chemistry'!AW67*0.000001</f>
        <v>3.7499999999999993E-11</v>
      </c>
      <c r="AW66" s="2">
        <f>'Leachate chemistry'!$B$67*'Leachate chemistry'!AX67*0.000001</f>
        <v>9.2500000000000004E-7</v>
      </c>
      <c r="AX66" s="2">
        <f>'Leachate chemistry'!$B$67*'Leachate chemistry'!AY67*0.000001</f>
        <v>0</v>
      </c>
      <c r="AY66" s="2">
        <f>'Leachate chemistry'!$B$67*'Leachate chemistry'!AZ67*0.000001</f>
        <v>0.7</v>
      </c>
      <c r="AZ66" s="2">
        <f>'Leachate chemistry'!$B$67*'Leachate chemistry'!BA67*0.000001</f>
        <v>4.7499999999999996E-5</v>
      </c>
      <c r="BA66" s="2">
        <f>'Leachate chemistry'!$B$67*'Leachate chemistry'!BB67*0.000001</f>
        <v>7.7499999999999999E-7</v>
      </c>
      <c r="BB66" s="2">
        <f>'Leachate chemistry'!$B$67*'Leachate chemistry'!BC67*0.000001</f>
        <v>3.7500000000000001E-7</v>
      </c>
      <c r="BC66" s="2">
        <f>'Leachate chemistry'!$B$67*'Leachate chemistry'!BD67*0.000001</f>
        <v>0.57499999999999996</v>
      </c>
      <c r="BD66" s="2">
        <f>'Leachate chemistry'!$B$67*'Leachate chemistry'!BE67*0.000001</f>
        <v>1.05E-7</v>
      </c>
      <c r="BE66" s="2">
        <f>'Leachate chemistry'!$B$67*'Leachate chemistry'!BF67*0.000001</f>
        <v>4.7499999999999994E-6</v>
      </c>
      <c r="BF66" s="2">
        <f>'Leachate chemistry'!$B$67*'Leachate chemistry'!BG67*0.000001</f>
        <v>2.0249999999999999E-3</v>
      </c>
      <c r="BG66" s="2">
        <f>'Leachate chemistry'!$B$67*'Leachate chemistry'!BH67*0.000001</f>
        <v>1.0999999999999999E-7</v>
      </c>
      <c r="BH66" s="2">
        <f>'Leachate chemistry'!$B$67*'Leachate chemistry'!BI67*0.000001</f>
        <v>4.4999999999999998E-7</v>
      </c>
      <c r="BI66" s="2">
        <f>'Leachate chemistry'!$B$67*'Leachate chemistry'!BJ67*0.000001</f>
        <v>4.75E-4</v>
      </c>
      <c r="BJ66" s="2">
        <f>'Leachate chemistry'!$B$67*'Leachate chemistry'!BK67*0.000001</f>
        <v>0</v>
      </c>
      <c r="BK66" s="2">
        <f>'Leachate chemistry'!$B$67*'Leachate chemistry'!BL67*0.000001</f>
        <v>2.7499999999999998E-5</v>
      </c>
      <c r="BL66" s="2">
        <f>'Leachate chemistry'!$B$67*'Leachate chemistry'!BM67*0.000001</f>
        <v>1.2999999999999999E-5</v>
      </c>
      <c r="BM66" s="2">
        <f>'Leachate chemistry'!$B$67*'Leachate chemistry'!BN67*0.000001</f>
        <v>5.7499999999999999E-8</v>
      </c>
      <c r="BN66" s="2">
        <f>'Leachate chemistry'!$B$67*'Leachate chemistry'!BO67*0.000001</f>
        <v>1.1249999999999999E-5</v>
      </c>
      <c r="BO66" s="2">
        <f>'Leachate chemistry'!$B$67*'Leachate chemistry'!BP67*0.000001</f>
        <v>8.4999999999999999E-6</v>
      </c>
      <c r="BP66" s="2">
        <f>'Leachate chemistry'!$B$67*'Leachate chemistry'!BQ67*0.000001</f>
        <v>1.7999999999999999E-6</v>
      </c>
      <c r="BQ66" s="2">
        <f>'Leachate chemistry'!$B$67*'Leachate chemistry'!BR67*0.000001</f>
        <v>2.475E-6</v>
      </c>
      <c r="BR66" s="2">
        <f>'Leachate chemistry'!$B$67*'Leachate chemistry'!BS67*0.000001</f>
        <v>0</v>
      </c>
      <c r="BS66" s="2">
        <f>'Leachate chemistry'!$B$67*'Leachate chemistry'!BT67*0.000001</f>
        <v>3.7500000000000001E-4</v>
      </c>
      <c r="BT66" s="2">
        <f>'Leachate chemistry'!$B$67*'Leachate chemistry'!BU67*0.000001</f>
        <v>1.1000000000000001E-6</v>
      </c>
    </row>
    <row r="67" spans="1:72" x14ac:dyDescent="0.3">
      <c r="A67" s="9">
        <v>7</v>
      </c>
      <c r="B67" s="2">
        <f>'Leachate chemistry'!$B$68*'Leachate chemistry'!C68*0.000001</f>
        <v>1.1179999999999999E-6</v>
      </c>
      <c r="C67" s="2">
        <f>'Leachate chemistry'!$B$68*'Leachate chemistry'!D68*0.000001</f>
        <v>1.204E-3</v>
      </c>
      <c r="D67" s="2">
        <f>'Leachate chemistry'!$B$68*'Leachate chemistry'!E68*0.000001</f>
        <v>1.5694999999999998E-5</v>
      </c>
      <c r="E67" s="2">
        <f>'Leachate chemistry'!$B$68*'Leachate chemistry'!F68*0.000001</f>
        <v>2.1499999999999998E-7</v>
      </c>
      <c r="F67" s="2">
        <f>'Leachate chemistry'!$B$68*'Leachate chemistry'!G68*0.000001</f>
        <v>4.0849999999999995E-4</v>
      </c>
      <c r="G67" s="2">
        <f>'Leachate chemistry'!$B$68*'Leachate chemistry'!H68*0.000001</f>
        <v>3.01E-4</v>
      </c>
      <c r="H67" s="2">
        <f>'Leachate chemistry'!$B$68*'Leachate chemistry'!I68*0.000001</f>
        <v>7.525E-6</v>
      </c>
      <c r="I67" s="2">
        <f>'Leachate chemistry'!$B$68*'Leachate chemistry'!J68*0.000001</f>
        <v>2.3650000000000001E-7</v>
      </c>
      <c r="J67" s="2">
        <f>'Leachate chemistry'!$B$68*'Leachate chemistry'!K68*0.000001</f>
        <v>3.2249999999999998E-5</v>
      </c>
      <c r="K67" s="2">
        <f>'Leachate chemistry'!$B$68*'Leachate chemistry'!L68*0.000001</f>
        <v>0.53749999999999998</v>
      </c>
      <c r="L67" s="2">
        <f>'Leachate chemistry'!$B$68*'Leachate chemistry'!M68*0.000001</f>
        <v>4.7299999999999996E-6</v>
      </c>
      <c r="M67" s="2">
        <f>'Leachate chemistry'!$B$68*'Leachate chemistry'!N68*0.000001</f>
        <v>8.3850000000000002E-6</v>
      </c>
      <c r="N67" s="2">
        <f>'Leachate chemistry'!$B$68*'Leachate chemistry'!O68*0.000001</f>
        <v>3.01E-4</v>
      </c>
      <c r="O67" s="2">
        <f>'Leachate chemistry'!$B$68*'Leachate chemistry'!P68*0.000001</f>
        <v>0</v>
      </c>
      <c r="P67" s="2">
        <f>'Leachate chemistry'!$B$68*'Leachate chemistry'!Q68*0.000001</f>
        <v>1.2255E-5</v>
      </c>
      <c r="Q67" s="2">
        <f>'Leachate chemistry'!$B$68*'Leachate chemistry'!R68*0.000001</f>
        <v>5.8050000000000002E-5</v>
      </c>
      <c r="R67" s="2">
        <f>'Leachate chemistry'!$B$68*'Leachate chemistry'!S68*0.000001</f>
        <v>7.9549999999999994E-7</v>
      </c>
      <c r="S67" s="2">
        <f>'Leachate chemistry'!$B$68*'Leachate chemistry'!T68*0.000001</f>
        <v>4.7300000000000001E-7</v>
      </c>
      <c r="T67" s="2">
        <f>'Leachate chemistry'!$B$68*'Leachate chemistry'!U68*0.000001</f>
        <v>1.1825E-7</v>
      </c>
      <c r="U67" s="2">
        <f>'Leachate chemistry'!$B$68*'Leachate chemistry'!V68*0.000001</f>
        <v>9.0299999999999994E-4</v>
      </c>
      <c r="V67" s="2">
        <f>'Leachate chemistry'!$B$68*'Leachate chemistry'!W68*0.000001</f>
        <v>0</v>
      </c>
      <c r="W67" s="2">
        <f>'Leachate chemistry'!$B$68*'Leachate chemistry'!X68*0.000001</f>
        <v>1.4405E-6</v>
      </c>
      <c r="X67" s="2">
        <f>'Leachate chemistry'!$B$68*'Leachate chemistry'!Y68*0.000001</f>
        <v>0</v>
      </c>
      <c r="Y67" s="2">
        <f>'Leachate chemistry'!$B$68*'Leachate chemistry'!Z68*0.000001</f>
        <v>0</v>
      </c>
      <c r="Z67" s="2">
        <f>'Leachate chemistry'!$B$68*'Leachate chemistry'!AA68*0.000001</f>
        <v>4.7300000000000001E-7</v>
      </c>
      <c r="AA67" s="2">
        <f>'Leachate chemistry'!$B$68*'Leachate chemistry'!AB68*0.000001</f>
        <v>1.9564999999999998E-7</v>
      </c>
      <c r="AB67" s="2">
        <f>'Leachate chemistry'!$B$68*'Leachate chemistry'!AC68*0.000001</f>
        <v>2.3650000000000003E-4</v>
      </c>
      <c r="AC67" s="2">
        <f>'Leachate chemistry'!$B$68*'Leachate chemistry'!AD68*0.000001</f>
        <v>0</v>
      </c>
      <c r="AD67" s="2">
        <f>'Leachate chemistry'!$B$68*'Leachate chemistry'!AE68*0.000001</f>
        <v>0.1333</v>
      </c>
      <c r="AE67" s="2">
        <f>'Leachate chemistry'!$B$68*'Leachate chemistry'!AF68*0.000001</f>
        <v>6.6649999999999997E-6</v>
      </c>
      <c r="AF67" s="2">
        <f>'Leachate chemistry'!$B$68*'Leachate chemistry'!AG68*0.000001</f>
        <v>8.599999999999999E-5</v>
      </c>
      <c r="AG67" s="2">
        <f>'Leachate chemistry'!$B$68*'Leachate chemistry'!AH68*0.000001</f>
        <v>6.0199999999999996E-8</v>
      </c>
      <c r="AH67" s="2">
        <f>'Leachate chemistry'!$B$68*'Leachate chemistry'!AI68*0.000001</f>
        <v>0.215</v>
      </c>
      <c r="AI67" s="2">
        <f>'Leachate chemistry'!$B$68*'Leachate chemistry'!AJ68*0.000001</f>
        <v>9.0299999999999998E-3</v>
      </c>
      <c r="AJ67" s="2">
        <f>'Leachate chemistry'!$B$68*'Leachate chemistry'!AK68*0.000001</f>
        <v>3.4399999999999997E-6</v>
      </c>
      <c r="AK67" s="2">
        <f>'Leachate chemistry'!$B$68*'Leachate chemistry'!AL68*0.000001</f>
        <v>1.247E-2</v>
      </c>
      <c r="AL67" s="2">
        <f>'Leachate chemistry'!$B$68*'Leachate chemistry'!AM68*0.000001</f>
        <v>0</v>
      </c>
      <c r="AM67" s="2">
        <f>'Leachate chemistry'!$B$68*'Leachate chemistry'!AN68*0.000001</f>
        <v>3.6550000000000002E-6</v>
      </c>
      <c r="AN67" s="2">
        <f>'Leachate chemistry'!$B$68*'Leachate chemistry'!AO68*0.000001</f>
        <v>5.5899999999999997E-5</v>
      </c>
      <c r="AO67" s="2">
        <f>'Leachate chemistry'!$B$68*'Leachate chemistry'!AP68*0.000001</f>
        <v>4.2999999999999996E-7</v>
      </c>
      <c r="AP67" s="2">
        <f>'Leachate chemistry'!$B$68*'Leachate chemistry'!AQ68*0.000001</f>
        <v>2.3650000000000003E-4</v>
      </c>
      <c r="AQ67" s="2">
        <f>'Leachate chemistry'!$B$68*'Leachate chemistry'!AR68*0.000001</f>
        <v>6.2350000000000004E-6</v>
      </c>
      <c r="AR67" s="2">
        <f>'Leachate chemistry'!$B$68*'Leachate chemistry'!AS68*0.000001</f>
        <v>1.0104999999999999E-6</v>
      </c>
      <c r="AS67" s="2">
        <f>'Leachate chemistry'!$B$68*'Leachate chemistry'!AT68*0.000001</f>
        <v>7.7400000000000002E-7</v>
      </c>
      <c r="AT67" s="2">
        <f>'Leachate chemistry'!$B$68*'Leachate chemistry'!AU68*0.000001</f>
        <v>1.0534999999999997E-6</v>
      </c>
      <c r="AU67" s="2">
        <f>'Leachate chemistry'!$B$68*'Leachate chemistry'!AV68*0.000001</f>
        <v>2.3650000000000003E-4</v>
      </c>
      <c r="AV67" s="2">
        <f>'Leachate chemistry'!$B$68*'Leachate chemistry'!AW68*0.000001</f>
        <v>0</v>
      </c>
      <c r="AW67" s="2">
        <f>'Leachate chemistry'!$B$68*'Leachate chemistry'!AX68*0.000001</f>
        <v>4.5149999999999993E-7</v>
      </c>
      <c r="AX67" s="2">
        <f>'Leachate chemistry'!$B$68*'Leachate chemistry'!AY68*0.000001</f>
        <v>1.9134999999999999E-8</v>
      </c>
      <c r="AY67" s="2">
        <f>'Leachate chemistry'!$B$68*'Leachate chemistry'!AZ68*0.000001</f>
        <v>0.96749999999999992</v>
      </c>
      <c r="AZ67" s="2">
        <f>'Leachate chemistry'!$B$68*'Leachate chemistry'!BA68*0.000001</f>
        <v>5.1600000000000001E-5</v>
      </c>
      <c r="BA67" s="2">
        <f>'Leachate chemistry'!$B$68*'Leachate chemistry'!BB68*0.000001</f>
        <v>0</v>
      </c>
      <c r="BB67" s="2">
        <f>'Leachate chemistry'!$B$68*'Leachate chemistry'!BC68*0.000001</f>
        <v>6.4499999999999996E-5</v>
      </c>
      <c r="BC67" s="2">
        <f>'Leachate chemistry'!$B$68*'Leachate chemistry'!BD68*0.000001</f>
        <v>0.66649999999999998</v>
      </c>
      <c r="BD67" s="2">
        <f>'Leachate chemistry'!$B$68*'Leachate chemistry'!BE68*0.000001</f>
        <v>1.3759999999999999E-7</v>
      </c>
      <c r="BE67" s="2">
        <f>'Leachate chemistry'!$B$68*'Leachate chemistry'!BF68*0.000001</f>
        <v>9.674999999999998E-6</v>
      </c>
      <c r="BF67" s="2">
        <f>'Leachate chemistry'!$B$68*'Leachate chemistry'!BG68*0.000001</f>
        <v>2.5799999999999998E-3</v>
      </c>
      <c r="BG67" s="2">
        <f>'Leachate chemistry'!$B$68*'Leachate chemistry'!BH68*0.000001</f>
        <v>9.46E-8</v>
      </c>
      <c r="BH67" s="2">
        <f>'Leachate chemistry'!$B$68*'Leachate chemistry'!BI68*0.000001</f>
        <v>3.8700000000000001E-7</v>
      </c>
      <c r="BI67" s="2">
        <f>'Leachate chemistry'!$B$68*'Leachate chemistry'!BJ68*0.000001</f>
        <v>4.2999999999999999E-4</v>
      </c>
      <c r="BJ67" s="2">
        <f>'Leachate chemistry'!$B$68*'Leachate chemistry'!BK68*0.000001</f>
        <v>2.5799999999999995E-7</v>
      </c>
      <c r="BK67" s="2">
        <f>'Leachate chemistry'!$B$68*'Leachate chemistry'!BL68*0.000001</f>
        <v>7.3100000000000003E-6</v>
      </c>
      <c r="BL67" s="2">
        <f>'Leachate chemistry'!$B$68*'Leachate chemistry'!BM68*0.000001</f>
        <v>1.4620000000000001E-5</v>
      </c>
      <c r="BM67" s="2">
        <f>'Leachate chemistry'!$B$68*'Leachate chemistry'!BN68*0.000001</f>
        <v>6.8799999999999994E-8</v>
      </c>
      <c r="BN67" s="2">
        <f>'Leachate chemistry'!$B$68*'Leachate chemistry'!BO68*0.000001</f>
        <v>1.29E-5</v>
      </c>
      <c r="BO67" s="2">
        <f>'Leachate chemistry'!$B$68*'Leachate chemistry'!BP68*0.000001</f>
        <v>4.9450000000000001E-6</v>
      </c>
      <c r="BP67" s="2">
        <f>'Leachate chemistry'!$B$68*'Leachate chemistry'!BQ68*0.000001</f>
        <v>1.2685E-7</v>
      </c>
      <c r="BQ67" s="2">
        <f>'Leachate chemistry'!$B$68*'Leachate chemistry'!BR68*0.000001</f>
        <v>6.2350000000000004E-6</v>
      </c>
      <c r="BR67" s="2">
        <f>'Leachate chemistry'!$B$68*'Leachate chemistry'!BS68*0.000001</f>
        <v>0</v>
      </c>
      <c r="BS67" s="2">
        <f>'Leachate chemistry'!$B$68*'Leachate chemistry'!BT68*0.000001</f>
        <v>1.4404999999999999E-3</v>
      </c>
      <c r="BT67" s="2">
        <f>'Leachate chemistry'!$B$68*'Leachate chemistry'!BU68*0.000001</f>
        <v>1.9565000000000002E-6</v>
      </c>
    </row>
    <row r="68" spans="1:72" x14ac:dyDescent="0.3">
      <c r="A68" s="9">
        <v>8</v>
      </c>
      <c r="B68" s="2">
        <f>'Leachate chemistry'!$B$69*'Leachate chemistry'!C69*0.000001</f>
        <v>5.1599999999999991E-7</v>
      </c>
      <c r="C68" s="2">
        <f>'Leachate chemistry'!$B$69*'Leachate chemistry'!D69*0.000001</f>
        <v>7.5249999999999991E-4</v>
      </c>
      <c r="D68" s="2">
        <f>'Leachate chemistry'!$B$69*'Leachate chemistry'!E69*0.000001</f>
        <v>3.01E-5</v>
      </c>
      <c r="E68" s="2">
        <f>'Leachate chemistry'!$B$69*'Leachate chemistry'!F69*0.000001</f>
        <v>4.5149999999999993E-7</v>
      </c>
      <c r="F68" s="2">
        <f>'Leachate chemistry'!$B$69*'Leachate chemistry'!G69*0.000001</f>
        <v>3.6549999999999998E-3</v>
      </c>
      <c r="G68" s="2">
        <f>'Leachate chemistry'!$B$69*'Leachate chemistry'!H69*0.000001</f>
        <v>3.01E-4</v>
      </c>
      <c r="H68" s="2">
        <f>'Leachate chemistry'!$B$69*'Leachate chemistry'!I69*0.000001</f>
        <v>1.9564999999999996E-5</v>
      </c>
      <c r="I68" s="2">
        <f>'Leachate chemistry'!$B$69*'Leachate chemistry'!J69*0.000001</f>
        <v>4.2999999999999996E-7</v>
      </c>
      <c r="J68" s="2">
        <f>'Leachate chemistry'!$B$69*'Leachate chemistry'!K69*0.000001</f>
        <v>0</v>
      </c>
      <c r="K68" s="2">
        <f>'Leachate chemistry'!$B$69*'Leachate chemistry'!L69*0.000001</f>
        <v>0.51600000000000001</v>
      </c>
      <c r="L68" s="2">
        <f>'Leachate chemistry'!$B$69*'Leachate chemistry'!M69*0.000001</f>
        <v>5.1599999999999997E-6</v>
      </c>
      <c r="M68" s="2">
        <f>'Leachate chemistry'!$B$69*'Leachate chemistry'!N69*0.000001</f>
        <v>7.525E-6</v>
      </c>
      <c r="N68" s="2">
        <f>'Leachate chemistry'!$B$69*'Leachate chemistry'!O69*0.000001</f>
        <v>3.01E-4</v>
      </c>
      <c r="O68" s="2">
        <f>'Leachate chemistry'!$B$69*'Leachate chemistry'!P69*0.000001</f>
        <v>4.7299999999999996E-6</v>
      </c>
      <c r="P68" s="2">
        <f>'Leachate chemistry'!$B$69*'Leachate chemistry'!Q69*0.000001</f>
        <v>5.1600000000000001E-5</v>
      </c>
      <c r="Q68" s="2">
        <f>'Leachate chemistry'!$B$69*'Leachate chemistry'!R69*0.000001</f>
        <v>4.515E-5</v>
      </c>
      <c r="R68" s="2">
        <f>'Leachate chemistry'!$B$69*'Leachate chemistry'!S69*0.000001</f>
        <v>7.3099999999999997E-7</v>
      </c>
      <c r="S68" s="2">
        <f>'Leachate chemistry'!$B$69*'Leachate chemistry'!T69*0.000001</f>
        <v>4.2999999999999996E-7</v>
      </c>
      <c r="T68" s="2">
        <f>'Leachate chemistry'!$B$69*'Leachate chemistry'!U69*0.000001</f>
        <v>3.0099999999999996E-7</v>
      </c>
      <c r="U68" s="2">
        <f>'Leachate chemistry'!$B$69*'Leachate chemistry'!V69*0.000001</f>
        <v>1.2469999999999998E-3</v>
      </c>
      <c r="V68" s="2">
        <f>'Leachate chemistry'!$B$69*'Leachate chemistry'!W69*0.000001</f>
        <v>0</v>
      </c>
      <c r="W68" s="2">
        <f>'Leachate chemistry'!$B$69*'Leachate chemistry'!X69*0.000001</f>
        <v>7.9549999999999994E-7</v>
      </c>
      <c r="X68" s="2">
        <f>'Leachate chemistry'!$B$69*'Leachate chemistry'!Y69*0.000001</f>
        <v>0</v>
      </c>
      <c r="Y68" s="2">
        <f>'Leachate chemistry'!$B$69*'Leachate chemistry'!Z69*0.000001</f>
        <v>0</v>
      </c>
      <c r="Z68" s="2">
        <f>'Leachate chemistry'!$B$69*'Leachate chemistry'!AA69*0.000001</f>
        <v>2.5799999999999999E-6</v>
      </c>
      <c r="AA68" s="2">
        <f>'Leachate chemistry'!$B$69*'Leachate chemistry'!AB69*0.000001</f>
        <v>4.3000000000000001E-8</v>
      </c>
      <c r="AB68" s="2">
        <f>'Leachate chemistry'!$B$69*'Leachate chemistry'!AC69*0.000001</f>
        <v>1.0535E-3</v>
      </c>
      <c r="AC68" s="2">
        <f>'Leachate chemistry'!$B$69*'Leachate chemistry'!AD69*0.000001</f>
        <v>1.4404999999999999E-9</v>
      </c>
      <c r="AD68" s="2">
        <f>'Leachate chemistry'!$B$69*'Leachate chemistry'!AE69*0.000001</f>
        <v>0.17629999999999998</v>
      </c>
      <c r="AE68" s="2">
        <f>'Leachate chemistry'!$B$69*'Leachate chemistry'!AF69*0.000001</f>
        <v>4.7299999999999996E-6</v>
      </c>
      <c r="AF68" s="2">
        <f>'Leachate chemistry'!$B$69*'Leachate chemistry'!AG69*0.000001</f>
        <v>1.6555000000000001E-4</v>
      </c>
      <c r="AG68" s="2">
        <f>'Leachate chemistry'!$B$69*'Leachate chemistry'!AH69*0.000001</f>
        <v>1.6770000000000001E-8</v>
      </c>
      <c r="AH68" s="2">
        <f>'Leachate chemistry'!$B$69*'Leachate chemistry'!AI69*0.000001</f>
        <v>0.21284999999999998</v>
      </c>
      <c r="AI68" s="2">
        <f>'Leachate chemistry'!$B$69*'Leachate chemistry'!AJ69*0.000001</f>
        <v>8.8149999999999999E-3</v>
      </c>
      <c r="AJ68" s="2">
        <f>'Leachate chemistry'!$B$69*'Leachate chemistry'!AK69*0.000001</f>
        <v>2.5799999999999999E-6</v>
      </c>
      <c r="AK68" s="2">
        <f>'Leachate chemistry'!$B$69*'Leachate chemistry'!AL69*0.000001</f>
        <v>1.1394999999999999E-2</v>
      </c>
      <c r="AL68" s="2">
        <f>'Leachate chemistry'!$B$69*'Leachate chemistry'!AM69*0.000001</f>
        <v>1.3114999999999998E-7</v>
      </c>
      <c r="AM68" s="2">
        <f>'Leachate chemistry'!$B$69*'Leachate chemistry'!AN69*0.000001</f>
        <v>3.225E-6</v>
      </c>
      <c r="AN68" s="2">
        <f>'Leachate chemistry'!$B$69*'Leachate chemistry'!AO69*0.000001</f>
        <v>6.6650000000000007E-5</v>
      </c>
      <c r="AO68" s="2">
        <f>'Leachate chemistry'!$B$69*'Leachate chemistry'!AP69*0.000001</f>
        <v>7.7400000000000005E-8</v>
      </c>
      <c r="AP68" s="2">
        <f>'Leachate chemistry'!$B$69*'Leachate chemistry'!AQ69*0.000001</f>
        <v>6.2349999999999992E-4</v>
      </c>
      <c r="AQ68" s="2">
        <f>'Leachate chemistry'!$B$69*'Leachate chemistry'!AR69*0.000001</f>
        <v>2.5799999999999999E-6</v>
      </c>
      <c r="AR68" s="2">
        <f>'Leachate chemistry'!$B$69*'Leachate chemistry'!AS69*0.000001</f>
        <v>1.2685E-7</v>
      </c>
      <c r="AS68" s="2">
        <f>'Leachate chemistry'!$B$69*'Leachate chemistry'!AT69*0.000001</f>
        <v>1.0104999999999999E-6</v>
      </c>
      <c r="AT68" s="2">
        <f>'Leachate chemistry'!$B$69*'Leachate chemistry'!AU69*0.000001</f>
        <v>1.5265000000000001E-7</v>
      </c>
      <c r="AU68" s="2">
        <f>'Leachate chemistry'!$B$69*'Leachate chemistry'!AV69*0.000001</f>
        <v>5.375E-4</v>
      </c>
      <c r="AV68" s="2">
        <f>'Leachate chemistry'!$B$69*'Leachate chemistry'!AW69*0.000001</f>
        <v>0</v>
      </c>
      <c r="AW68" s="2">
        <f>'Leachate chemistry'!$B$69*'Leachate chemistry'!AX69*0.000001</f>
        <v>1.6769999999999997E-7</v>
      </c>
      <c r="AX68" s="2">
        <f>'Leachate chemistry'!$B$69*'Leachate chemistry'!AY69*0.000001</f>
        <v>2.064E-7</v>
      </c>
      <c r="AY68" s="2">
        <f>'Leachate chemistry'!$B$69*'Leachate chemistry'!AZ69*0.000001</f>
        <v>1.0965</v>
      </c>
      <c r="AZ68" s="2">
        <f>'Leachate chemistry'!$B$69*'Leachate chemistry'!BA69*0.000001</f>
        <v>4.0849999999999997E-5</v>
      </c>
      <c r="BA68" s="2">
        <f>'Leachate chemistry'!$B$69*'Leachate chemistry'!BB69*0.000001</f>
        <v>3.6550000000000002E-6</v>
      </c>
      <c r="BB68" s="2">
        <f>'Leachate chemistry'!$B$69*'Leachate chemistry'!BC69*0.000001</f>
        <v>4.515E-5</v>
      </c>
      <c r="BC68" s="2">
        <f>'Leachate chemistry'!$B$69*'Leachate chemistry'!BD69*0.000001</f>
        <v>0.4945</v>
      </c>
      <c r="BD68" s="2">
        <f>'Leachate chemistry'!$B$69*'Leachate chemistry'!BE69*0.000001</f>
        <v>9.4600000000000003E-7</v>
      </c>
      <c r="BE68" s="2">
        <f>'Leachate chemistry'!$B$69*'Leachate chemistry'!BF69*0.000001</f>
        <v>8.599999999999999E-6</v>
      </c>
      <c r="BF68" s="2">
        <f>'Leachate chemistry'!$B$69*'Leachate chemistry'!BG69*0.000001</f>
        <v>2.3649999999999999E-3</v>
      </c>
      <c r="BG68" s="2">
        <f>'Leachate chemistry'!$B$69*'Leachate chemistry'!BH69*0.000001</f>
        <v>2.5799999999999996E-8</v>
      </c>
      <c r="BH68" s="2">
        <f>'Leachate chemistry'!$B$69*'Leachate chemistry'!BI69*0.000001</f>
        <v>1.2685E-7</v>
      </c>
      <c r="BI68" s="2">
        <f>'Leachate chemistry'!$B$69*'Leachate chemistry'!BJ69*0.000001</f>
        <v>2.3650000000000003E-4</v>
      </c>
      <c r="BJ68" s="2">
        <f>'Leachate chemistry'!$B$69*'Leachate chemistry'!BK69*0.000001</f>
        <v>2.3650000000000001E-7</v>
      </c>
      <c r="BK68" s="2">
        <f>'Leachate chemistry'!$B$69*'Leachate chemistry'!BL69*0.000001</f>
        <v>0</v>
      </c>
      <c r="BL68" s="2">
        <f>'Leachate chemistry'!$B$69*'Leachate chemistry'!BM69*0.000001</f>
        <v>2.3649999999999999E-5</v>
      </c>
      <c r="BM68" s="2">
        <f>'Leachate chemistry'!$B$69*'Leachate chemistry'!BN69*0.000001</f>
        <v>7.5249999999999989E-8</v>
      </c>
      <c r="BN68" s="2">
        <f>'Leachate chemistry'!$B$69*'Leachate chemistry'!BO69*0.000001</f>
        <v>8.599999999999999E-6</v>
      </c>
      <c r="BO68" s="2">
        <f>'Leachate chemistry'!$B$69*'Leachate chemistry'!BP69*0.000001</f>
        <v>9.674999999999998E-6</v>
      </c>
      <c r="BP68" s="2">
        <f>'Leachate chemistry'!$B$69*'Leachate chemistry'!BQ69*0.000001</f>
        <v>6.0199999999999991E-7</v>
      </c>
      <c r="BQ68" s="2">
        <f>'Leachate chemistry'!$B$69*'Leachate chemistry'!BR69*0.000001</f>
        <v>5.1599999999999997E-6</v>
      </c>
      <c r="BR68" s="2">
        <f>'Leachate chemistry'!$B$69*'Leachate chemistry'!BS69*0.000001</f>
        <v>1.0104999999999999E-7</v>
      </c>
      <c r="BS68" s="2">
        <f>'Leachate chemistry'!$B$69*'Leachate chemistry'!BT69*0.000001</f>
        <v>1.075E-3</v>
      </c>
      <c r="BT68" s="2">
        <f>'Leachate chemistry'!$B$69*'Leachate chemistry'!BU69*0.000001</f>
        <v>1.1824999999999999E-6</v>
      </c>
    </row>
    <row r="69" spans="1:72" x14ac:dyDescent="0.3">
      <c r="A69" s="9">
        <v>9</v>
      </c>
      <c r="B69" s="2">
        <f>'Leachate chemistry'!$B$70*'Leachate chemistry'!C70*0.000001</f>
        <v>1.3329999999999999E-8</v>
      </c>
      <c r="C69" s="2">
        <f>'Leachate chemistry'!$B$70*'Leachate chemistry'!D70*0.000001</f>
        <v>2.3649999999999999E-3</v>
      </c>
      <c r="D69" s="2">
        <f>'Leachate chemistry'!$B$70*'Leachate chemistry'!E70*0.000001</f>
        <v>2.1499999999999997E-6</v>
      </c>
      <c r="E69" s="2">
        <f>'Leachate chemistry'!$B$70*'Leachate chemistry'!F70*0.000001</f>
        <v>0</v>
      </c>
      <c r="F69" s="2">
        <f>'Leachate chemistry'!$B$70*'Leachate chemistry'!G70*0.000001</f>
        <v>4.7299999999999998E-3</v>
      </c>
      <c r="G69" s="2">
        <f>'Leachate chemistry'!$B$70*'Leachate chemistry'!H70*0.000001</f>
        <v>6.02E-4</v>
      </c>
      <c r="H69" s="2">
        <f>'Leachate chemistry'!$B$70*'Leachate chemistry'!I70*0.000001</f>
        <v>3.01E-5</v>
      </c>
      <c r="I69" s="2">
        <f>'Leachate chemistry'!$B$70*'Leachate chemistry'!J70*0.000001</f>
        <v>3.2249999999999998E-7</v>
      </c>
      <c r="J69" s="2">
        <f>'Leachate chemistry'!$B$70*'Leachate chemistry'!K70*0.000001</f>
        <v>0</v>
      </c>
      <c r="K69" s="2">
        <f>'Leachate chemistry'!$B$70*'Leachate chemistry'!L70*0.000001</f>
        <v>0.86</v>
      </c>
      <c r="L69" s="2">
        <f>'Leachate chemistry'!$B$70*'Leachate chemistry'!M70*0.000001</f>
        <v>6.8799999999999993E-6</v>
      </c>
      <c r="M69" s="2">
        <f>'Leachate chemistry'!$B$70*'Leachate chemistry'!N70*0.000001</f>
        <v>2.7949999999999998E-5</v>
      </c>
      <c r="N69" s="2">
        <f>'Leachate chemistry'!$B$70*'Leachate chemistry'!O70*0.000001</f>
        <v>6.6649999999999999E-4</v>
      </c>
      <c r="O69" s="2">
        <f>'Leachate chemistry'!$B$70*'Leachate chemistry'!P70*0.000001</f>
        <v>8.8150000000000005E-7</v>
      </c>
      <c r="P69" s="2">
        <f>'Leachate chemistry'!$B$70*'Leachate chemistry'!Q70*0.000001</f>
        <v>7.0950000000000003E-5</v>
      </c>
      <c r="Q69" s="2">
        <f>'Leachate chemistry'!$B$70*'Leachate chemistry'!R70*0.000001</f>
        <v>1.1394999999999999E-4</v>
      </c>
      <c r="R69" s="2">
        <f>'Leachate chemistry'!$B$70*'Leachate chemistry'!S70*0.000001</f>
        <v>1.7630000000000001E-6</v>
      </c>
      <c r="S69" s="2">
        <f>'Leachate chemistry'!$B$70*'Leachate chemistry'!T70*0.000001</f>
        <v>1.1179999999999999E-6</v>
      </c>
      <c r="T69" s="2">
        <f>'Leachate chemistry'!$B$70*'Leachate chemistry'!U70*0.000001</f>
        <v>6.2349999999999994E-7</v>
      </c>
      <c r="U69" s="2">
        <f>'Leachate chemistry'!$B$70*'Leachate chemistry'!V70*0.000001</f>
        <v>2.7949999999999997E-3</v>
      </c>
      <c r="V69" s="2">
        <f>'Leachate chemistry'!$B$70*'Leachate chemistry'!W70*0.000001</f>
        <v>0</v>
      </c>
      <c r="W69" s="2">
        <f>'Leachate chemistry'!$B$70*'Leachate chemistry'!X70*0.000001</f>
        <v>1.978E-6</v>
      </c>
      <c r="X69" s="2">
        <f>'Leachate chemistry'!$B$70*'Leachate chemistry'!Y70*0.000001</f>
        <v>0</v>
      </c>
      <c r="Y69" s="2">
        <f>'Leachate chemistry'!$B$70*'Leachate chemistry'!Z70*0.000001</f>
        <v>3.0099999999999998E-8</v>
      </c>
      <c r="Z69" s="2">
        <f>'Leachate chemistry'!$B$70*'Leachate chemistry'!AA70*0.000001</f>
        <v>8.3849999999999989E-7</v>
      </c>
      <c r="AA69" s="2">
        <f>'Leachate chemistry'!$B$70*'Leachate chemistry'!AB70*0.000001</f>
        <v>2.5799999999999995E-7</v>
      </c>
      <c r="AB69" s="2">
        <f>'Leachate chemistry'!$B$70*'Leachate chemistry'!AC70*0.000001</f>
        <v>4.7300000000000006E-4</v>
      </c>
      <c r="AC69" s="2">
        <f>'Leachate chemistry'!$B$70*'Leachate chemistry'!AD70*0.000001</f>
        <v>0</v>
      </c>
      <c r="AD69" s="2">
        <f>'Leachate chemistry'!$B$70*'Leachate chemistry'!AE70*0.000001</f>
        <v>0.18919999999999998</v>
      </c>
      <c r="AE69" s="2">
        <f>'Leachate chemistry'!$B$70*'Leachate chemistry'!AF70*0.000001</f>
        <v>1.7199999999999998E-5</v>
      </c>
      <c r="AF69" s="2">
        <f>'Leachate chemistry'!$B$70*'Leachate chemistry'!AG70*0.000001</f>
        <v>2.1499999999999999E-4</v>
      </c>
      <c r="AG69" s="2">
        <f>'Leachate chemistry'!$B$70*'Leachate chemistry'!AH70*0.000001</f>
        <v>3.655E-8</v>
      </c>
      <c r="AH69" s="2">
        <f>'Leachate chemistry'!$B$70*'Leachate chemistry'!AI70*0.000001</f>
        <v>0.36549999999999999</v>
      </c>
      <c r="AI69" s="2">
        <f>'Leachate chemistry'!$B$70*'Leachate chemistry'!AJ70*0.000001</f>
        <v>1.5910000000000001E-2</v>
      </c>
      <c r="AJ69" s="2">
        <f>'Leachate chemistry'!$B$70*'Leachate chemistry'!AK70*0.000001</f>
        <v>1.4835000000000001E-6</v>
      </c>
      <c r="AK69" s="2">
        <f>'Leachate chemistry'!$B$70*'Leachate chemistry'!AL70*0.000001</f>
        <v>1.376E-2</v>
      </c>
      <c r="AL69" s="2">
        <f>'Leachate chemistry'!$B$70*'Leachate chemistry'!AM70*0.000001</f>
        <v>0</v>
      </c>
      <c r="AM69" s="2">
        <f>'Leachate chemistry'!$B$70*'Leachate chemistry'!AN70*0.000001</f>
        <v>1.1609999999999999E-5</v>
      </c>
      <c r="AN69" s="2">
        <f>'Leachate chemistry'!$B$70*'Leachate chemistry'!AO70*0.000001</f>
        <v>1.2254999999999997E-4</v>
      </c>
      <c r="AO69" s="2">
        <f>'Leachate chemistry'!$B$70*'Leachate chemistry'!AP70*0.000001</f>
        <v>1.6769999999999997E-7</v>
      </c>
      <c r="AP69" s="2">
        <f>'Leachate chemistry'!$B$70*'Leachate chemistry'!AQ70*0.000001</f>
        <v>1.0535E-3</v>
      </c>
      <c r="AQ69" s="2">
        <f>'Leachate chemistry'!$B$70*'Leachate chemistry'!AR70*0.000001</f>
        <v>1.0964999999999999E-5</v>
      </c>
      <c r="AR69" s="2">
        <f>'Leachate chemistry'!$B$70*'Leachate chemistry'!AS70*0.000001</f>
        <v>4.5149999999999993E-7</v>
      </c>
      <c r="AS69" s="2">
        <f>'Leachate chemistry'!$B$70*'Leachate chemistry'!AT70*0.000001</f>
        <v>2.7949999999999999E-6</v>
      </c>
      <c r="AT69" s="2">
        <f>'Leachate chemistry'!$B$70*'Leachate chemistry'!AU70*0.000001</f>
        <v>0</v>
      </c>
      <c r="AU69" s="2">
        <f>'Leachate chemistry'!$B$70*'Leachate chemistry'!AV70*0.000001</f>
        <v>7.0949999999999995E-4</v>
      </c>
      <c r="AV69" s="2">
        <f>'Leachate chemistry'!$B$70*'Leachate chemistry'!AW70*0.000001</f>
        <v>1.5265000000000001E-8</v>
      </c>
      <c r="AW69" s="2">
        <f>'Leachate chemistry'!$B$70*'Leachate chemistry'!AX70*0.000001</f>
        <v>0</v>
      </c>
      <c r="AX69" s="2">
        <f>'Leachate chemistry'!$B$70*'Leachate chemistry'!AY70*0.000001</f>
        <v>1.8704999999999998E-8</v>
      </c>
      <c r="AY69" s="2">
        <f>'Leachate chemistry'!$B$70*'Leachate chemistry'!AZ70*0.000001</f>
        <v>1.7845</v>
      </c>
      <c r="AZ69" s="2">
        <f>'Leachate chemistry'!$B$70*'Leachate chemistry'!BA70*0.000001</f>
        <v>2.7949999999999998E-5</v>
      </c>
      <c r="BA69" s="2">
        <f>'Leachate chemistry'!$B$70*'Leachate chemistry'!BB70*0.000001</f>
        <v>3.8699999999999994E-6</v>
      </c>
      <c r="BB69" s="2">
        <f>'Leachate chemistry'!$B$70*'Leachate chemistry'!BC70*0.000001</f>
        <v>2.7949999999999998E-5</v>
      </c>
      <c r="BC69" s="2">
        <f>'Leachate chemistry'!$B$70*'Leachate chemistry'!BD70*0.000001</f>
        <v>0.62349999999999994</v>
      </c>
      <c r="BD69" s="2">
        <f>'Leachate chemistry'!$B$70*'Leachate chemistry'!BE70*0.000001</f>
        <v>2.0639999999999996E-6</v>
      </c>
      <c r="BE69" s="2">
        <f>'Leachate chemistry'!$B$70*'Leachate chemistry'!BF70*0.000001</f>
        <v>4.0849999999999999E-6</v>
      </c>
      <c r="BF69" s="2">
        <f>'Leachate chemistry'!$B$70*'Leachate chemistry'!BG70*0.000001</f>
        <v>4.0850000000000001E-3</v>
      </c>
      <c r="BG69" s="2">
        <f>'Leachate chemistry'!$B$70*'Leachate chemistry'!BH70*0.000001</f>
        <v>1.3616666666666665E-8</v>
      </c>
      <c r="BH69" s="2">
        <f>'Leachate chemistry'!$B$70*'Leachate chemistry'!BI70*0.000001</f>
        <v>3.6549999999999998E-7</v>
      </c>
      <c r="BI69" s="2">
        <f>'Leachate chemistry'!$B$70*'Leachate chemistry'!BJ70*0.000001</f>
        <v>3.2249999999999998E-4</v>
      </c>
      <c r="BJ69" s="2">
        <f>'Leachate chemistry'!$B$70*'Leachate chemistry'!BK70*0.000001</f>
        <v>2.0855E-7</v>
      </c>
      <c r="BK69" s="2">
        <f>'Leachate chemistry'!$B$70*'Leachate chemistry'!BL70*0.000001</f>
        <v>0</v>
      </c>
      <c r="BL69" s="2">
        <f>'Leachate chemistry'!$B$70*'Leachate chemistry'!BM70*0.000001</f>
        <v>3.4399999999999996E-5</v>
      </c>
      <c r="BM69" s="2">
        <f>'Leachate chemistry'!$B$70*'Leachate chemistry'!BN70*0.000001</f>
        <v>1.5480000000000001E-7</v>
      </c>
      <c r="BN69" s="2">
        <f>'Leachate chemistry'!$B$70*'Leachate chemistry'!BO70*0.000001</f>
        <v>2.58E-5</v>
      </c>
      <c r="BO69" s="2">
        <f>'Leachate chemistry'!$B$70*'Leachate chemistry'!BP70*0.000001</f>
        <v>8.3850000000000002E-6</v>
      </c>
      <c r="BP69" s="2">
        <f>'Leachate chemistry'!$B$70*'Leachate chemistry'!BQ70*0.000001</f>
        <v>3.0099999999999996E-7</v>
      </c>
      <c r="BQ69" s="2">
        <f>'Leachate chemistry'!$B$70*'Leachate chemistry'!BR70*0.000001</f>
        <v>1.9349999999999996E-5</v>
      </c>
      <c r="BR69" s="2">
        <f>'Leachate chemistry'!$B$70*'Leachate chemistry'!BS70*0.000001</f>
        <v>5.1599999999999991E-7</v>
      </c>
      <c r="BS69" s="2">
        <f>'Leachate chemistry'!$B$70*'Leachate chemistry'!BT70*0.000001</f>
        <v>1.7415E-3</v>
      </c>
      <c r="BT69" s="2">
        <f>'Leachate chemistry'!$B$70*'Leachate chemistry'!BU70*0.000001</f>
        <v>1.0319999999999998E-6</v>
      </c>
    </row>
    <row r="70" spans="1:72" x14ac:dyDescent="0.3">
      <c r="A70" s="9">
        <v>10</v>
      </c>
      <c r="B70" s="2">
        <f>'Leachate chemistry'!$B$71*'Leachate chemistry'!C71*0.000001</f>
        <v>4.73E-8</v>
      </c>
      <c r="C70" s="2">
        <f>'Leachate chemistry'!$B$71*'Leachate chemistry'!D71*0.000001</f>
        <v>4.5149999999999999E-3</v>
      </c>
      <c r="D70" s="2">
        <f>'Leachate chemistry'!$B$71*'Leachate chemistry'!E71*0.000001</f>
        <v>5.3749999999999994E-6</v>
      </c>
      <c r="E70" s="2">
        <f>'Leachate chemistry'!$B$71*'Leachate chemistry'!F71*0.000001</f>
        <v>0</v>
      </c>
      <c r="F70" s="2">
        <f>'Leachate chemistry'!$B$71*'Leachate chemistry'!G71*0.000001</f>
        <v>8.6E-3</v>
      </c>
      <c r="G70" s="2">
        <f>'Leachate chemistry'!$B$71*'Leachate chemistry'!H71*0.000001</f>
        <v>6.6649999999999999E-3</v>
      </c>
      <c r="H70" s="2">
        <f>'Leachate chemistry'!$B$71*'Leachate chemistry'!I71*0.000001</f>
        <v>4.515E-5</v>
      </c>
      <c r="I70" s="2">
        <f>'Leachate chemistry'!$B$71*'Leachate chemistry'!J71*0.000001</f>
        <v>1.3114999999999998E-7</v>
      </c>
      <c r="J70" s="2">
        <f>'Leachate chemistry'!$B$71*'Leachate chemistry'!K71*0.000001</f>
        <v>0</v>
      </c>
      <c r="K70" s="2">
        <f>'Leachate chemistry'!$B$71*'Leachate chemistry'!L71*0.000001</f>
        <v>1.3759999999999999</v>
      </c>
      <c r="L70" s="2">
        <f>'Leachate chemistry'!$B$71*'Leachate chemistry'!M71*0.000001</f>
        <v>1.0964999999999999E-5</v>
      </c>
      <c r="M70" s="2">
        <f>'Leachate chemistry'!$B$71*'Leachate chemistry'!N71*0.000001</f>
        <v>5.3749999999999999E-5</v>
      </c>
      <c r="N70" s="2">
        <f>'Leachate chemistry'!$B$71*'Leachate chemistry'!O71*0.000001</f>
        <v>1.075E-3</v>
      </c>
      <c r="O70" s="2">
        <f>'Leachate chemistry'!$B$71*'Leachate chemistry'!P71*0.000001</f>
        <v>5.5899999999999998E-6</v>
      </c>
      <c r="P70" s="2">
        <f>'Leachate chemistry'!$B$71*'Leachate chemistry'!Q71*0.000001</f>
        <v>3.4399999999999996E-5</v>
      </c>
      <c r="Q70" s="2">
        <f>'Leachate chemistry'!$B$71*'Leachate chemistry'!R71*0.000001</f>
        <v>5.375E-4</v>
      </c>
      <c r="R70" s="2">
        <f>'Leachate chemistry'!$B$71*'Leachate chemistry'!S71*0.000001</f>
        <v>3.8699999999999994E-6</v>
      </c>
      <c r="S70" s="2">
        <f>'Leachate chemistry'!$B$71*'Leachate chemistry'!T71*0.000001</f>
        <v>2.1499999999999997E-6</v>
      </c>
      <c r="T70" s="2">
        <f>'Leachate chemistry'!$B$71*'Leachate chemistry'!U71*0.000001</f>
        <v>7.525E-7</v>
      </c>
      <c r="U70" s="2">
        <f>'Leachate chemistry'!$B$71*'Leachate chemistry'!V71*0.000001</f>
        <v>3.6549999999999998E-3</v>
      </c>
      <c r="V70" s="2">
        <f>'Leachate chemistry'!$B$71*'Leachate chemistry'!W71*0.000001</f>
        <v>0</v>
      </c>
      <c r="W70" s="2">
        <f>'Leachate chemistry'!$B$71*'Leachate chemistry'!X71*0.000001</f>
        <v>4.0849999999999999E-6</v>
      </c>
      <c r="X70" s="2">
        <f>'Leachate chemistry'!$B$71*'Leachate chemistry'!Y71*0.000001</f>
        <v>0</v>
      </c>
      <c r="Y70" s="2">
        <f>'Leachate chemistry'!$B$71*'Leachate chemistry'!Z71*0.000001</f>
        <v>1.2255E-7</v>
      </c>
      <c r="Z70" s="2">
        <f>'Leachate chemistry'!$B$71*'Leachate chemistry'!AA71*0.000001</f>
        <v>1.8920000000000001E-6</v>
      </c>
      <c r="AA70" s="2">
        <f>'Leachate chemistry'!$B$71*'Leachate chemistry'!AB71*0.000001</f>
        <v>9.0299999999999987E-7</v>
      </c>
      <c r="AB70" s="2">
        <f>'Leachate chemistry'!$B$71*'Leachate chemistry'!AC71*0.000001</f>
        <v>0</v>
      </c>
      <c r="AC70" s="2">
        <f>'Leachate chemistry'!$B$71*'Leachate chemistry'!AD71*0.000001</f>
        <v>1.0104999999999999E-8</v>
      </c>
      <c r="AD70" s="2">
        <f>'Leachate chemistry'!$B$71*'Leachate chemistry'!AE71*0.000001</f>
        <v>0.16769999999999999</v>
      </c>
      <c r="AE70" s="2">
        <f>'Leachate chemistry'!$B$71*'Leachate chemistry'!AF71*0.000001</f>
        <v>3.2249999999999998E-5</v>
      </c>
      <c r="AF70" s="2">
        <f>'Leachate chemistry'!$B$71*'Leachate chemistry'!AG71*0.000001</f>
        <v>2.3650000000000003E-4</v>
      </c>
      <c r="AG70" s="2">
        <f>'Leachate chemistry'!$B$71*'Leachate chemistry'!AH71*0.000001</f>
        <v>1.0535E-7</v>
      </c>
      <c r="AH70" s="2">
        <f>'Leachate chemistry'!$B$71*'Leachate chemistry'!AI71*0.000001</f>
        <v>0.53749999999999998</v>
      </c>
      <c r="AI70" s="2">
        <f>'Leachate chemistry'!$B$71*'Leachate chemistry'!AJ71*0.000001</f>
        <v>2.58E-2</v>
      </c>
      <c r="AJ70" s="2">
        <f>'Leachate chemistry'!$B$71*'Leachate chemistry'!AK71*0.000001</f>
        <v>9.6749999999999984E-7</v>
      </c>
      <c r="AK70" s="2">
        <f>'Leachate chemistry'!$B$71*'Leachate chemistry'!AL71*0.000001</f>
        <v>1.7845E-2</v>
      </c>
      <c r="AL70" s="2">
        <f>'Leachate chemistry'!$B$71*'Leachate chemistry'!AM71*0.000001</f>
        <v>8.6000000000000002E-8</v>
      </c>
      <c r="AM70" s="2">
        <f>'Leachate chemistry'!$B$71*'Leachate chemistry'!AN71*0.000001</f>
        <v>2.3649999999999999E-5</v>
      </c>
      <c r="AN70" s="2">
        <f>'Leachate chemistry'!$B$71*'Leachate chemistry'!AO71*0.000001</f>
        <v>1.9349999999999999E-4</v>
      </c>
      <c r="AO70" s="2">
        <f>'Leachate chemistry'!$B$71*'Leachate chemistry'!AP71*0.000001</f>
        <v>3.0099999999999998E-8</v>
      </c>
      <c r="AP70" s="2">
        <f>'Leachate chemistry'!$B$71*'Leachate chemistry'!AQ71*0.000001</f>
        <v>3.8699999999999997E-4</v>
      </c>
      <c r="AQ70" s="2">
        <f>'Leachate chemistry'!$B$71*'Leachate chemistry'!AR71*0.000001</f>
        <v>1.0749999999999999E-5</v>
      </c>
      <c r="AR70" s="2">
        <f>'Leachate chemistry'!$B$71*'Leachate chemistry'!AS71*0.000001</f>
        <v>1.0319999999999998E-6</v>
      </c>
      <c r="AS70" s="2">
        <f>'Leachate chemistry'!$B$71*'Leachate chemistry'!AT71*0.000001</f>
        <v>5.1599999999999997E-6</v>
      </c>
      <c r="AT70" s="2">
        <f>'Leachate chemistry'!$B$71*'Leachate chemistry'!AU71*0.000001</f>
        <v>0</v>
      </c>
      <c r="AU70" s="2">
        <f>'Leachate chemistry'!$B$71*'Leachate chemistry'!AV71*0.000001</f>
        <v>5.5899999999999993E-4</v>
      </c>
      <c r="AV70" s="2">
        <f>'Leachate chemistry'!$B$71*'Leachate chemistry'!AW71*0.000001</f>
        <v>2.7949999999999999E-8</v>
      </c>
      <c r="AW70" s="2">
        <f>'Leachate chemistry'!$B$71*'Leachate chemistry'!AX71*0.000001</f>
        <v>0</v>
      </c>
      <c r="AX70" s="2">
        <f>'Leachate chemistry'!$B$71*'Leachate chemistry'!AY71*0.000001</f>
        <v>1.4189999999999999E-7</v>
      </c>
      <c r="AY70" s="2">
        <f>'Leachate chemistry'!$B$71*'Leachate chemistry'!AZ71*0.000001</f>
        <v>2.58</v>
      </c>
      <c r="AZ70" s="2">
        <f>'Leachate chemistry'!$B$71*'Leachate chemistry'!BA71*0.000001</f>
        <v>1.6555E-5</v>
      </c>
      <c r="BA70" s="2">
        <f>'Leachate chemistry'!$B$71*'Leachate chemistry'!BB71*0.000001</f>
        <v>5.3749999999999994E-6</v>
      </c>
      <c r="BB70" s="2">
        <f>'Leachate chemistry'!$B$71*'Leachate chemistry'!BC71*0.000001</f>
        <v>4.0849999999999997E-5</v>
      </c>
      <c r="BC70" s="2">
        <f>'Leachate chemistry'!$B$71*'Leachate chemistry'!BD71*0.000001</f>
        <v>0.73099999999999998</v>
      </c>
      <c r="BD70" s="2">
        <f>'Leachate chemistry'!$B$71*'Leachate chemistry'!BE71*0.000001</f>
        <v>5.3749999999999994E-6</v>
      </c>
      <c r="BE70" s="2">
        <f>'Leachate chemistry'!$B$71*'Leachate chemistry'!BF71*0.000001</f>
        <v>0</v>
      </c>
      <c r="BF70" s="2">
        <f>'Leachate chemistry'!$B$71*'Leachate chemistry'!BG71*0.000001</f>
        <v>5.8049999999999994E-3</v>
      </c>
      <c r="BG70" s="2">
        <f>'Leachate chemistry'!$B$71*'Leachate chemistry'!BH71*0.000001</f>
        <v>2.0066666666666668E-8</v>
      </c>
      <c r="BH70" s="2">
        <f>'Leachate chemistry'!$B$71*'Leachate chemistry'!BI71*0.000001</f>
        <v>7.0949999999999994E-7</v>
      </c>
      <c r="BI70" s="2">
        <f>'Leachate chemistry'!$B$71*'Leachate chemistry'!BJ71*0.000001</f>
        <v>3.2249999999999998E-4</v>
      </c>
      <c r="BJ70" s="2">
        <f>'Leachate chemistry'!$B$71*'Leachate chemistry'!BK71*0.000001</f>
        <v>1.3114999999999998E-7</v>
      </c>
      <c r="BK70" s="2">
        <f>'Leachate chemistry'!$B$71*'Leachate chemistry'!BL71*0.000001</f>
        <v>0</v>
      </c>
      <c r="BL70" s="2">
        <f>'Leachate chemistry'!$B$71*'Leachate chemistry'!BM71*0.000001</f>
        <v>2.1499999999999997E-5</v>
      </c>
      <c r="BM70" s="2">
        <f>'Leachate chemistry'!$B$71*'Leachate chemistry'!BN71*0.000001</f>
        <v>4.2999999999999996E-7</v>
      </c>
      <c r="BN70" s="2">
        <f>'Leachate chemistry'!$B$71*'Leachate chemistry'!BO71*0.000001</f>
        <v>1.806E-5</v>
      </c>
      <c r="BO70" s="2">
        <f>'Leachate chemistry'!$B$71*'Leachate chemistry'!BP71*0.000001</f>
        <v>6.02E-6</v>
      </c>
      <c r="BP70" s="2">
        <f>'Leachate chemistry'!$B$71*'Leachate chemistry'!BQ71*0.000001</f>
        <v>0</v>
      </c>
      <c r="BQ70" s="2">
        <f>'Leachate chemistry'!$B$71*'Leachate chemistry'!BR71*0.000001</f>
        <v>3.6550000000000001E-5</v>
      </c>
      <c r="BR70" s="2">
        <f>'Leachate chemistry'!$B$71*'Leachate chemistry'!BS71*0.000001</f>
        <v>1.0534999999999997E-6</v>
      </c>
      <c r="BS70" s="2">
        <f>'Leachate chemistry'!$B$71*'Leachate chemistry'!BT71*0.000001</f>
        <v>6.45E-3</v>
      </c>
      <c r="BT70" s="2">
        <f>'Leachate chemistry'!$B$71*'Leachate chemistry'!BU71*0.000001</f>
        <v>7.525E-6</v>
      </c>
    </row>
    <row r="71" spans="1:72" x14ac:dyDescent="0.3">
      <c r="A71" s="9">
        <v>11</v>
      </c>
      <c r="B71" s="2">
        <f>'Leachate chemistry'!$B$72*'Leachate chemistry'!C72*0.000001</f>
        <v>1.0499999999999999E-4</v>
      </c>
      <c r="C71" s="2">
        <f>'Leachate chemistry'!$B$72*'Leachate chemistry'!D72*0.000001</f>
        <v>9.4500000000000001E-2</v>
      </c>
      <c r="D71" s="2">
        <f>'Leachate chemistry'!$B$72*'Leachate chemistry'!E72*0.000001</f>
        <v>1.7849999999999999E-3</v>
      </c>
      <c r="E71" s="2">
        <f>'Leachate chemistry'!$B$72*'Leachate chemistry'!F72*0.000001</f>
        <v>1.1550000000000002E-4</v>
      </c>
      <c r="F71" s="2">
        <f>'Leachate chemistry'!$B$72*'Leachate chemistry'!G72*0.000001</f>
        <v>2.6249999999999997E-3</v>
      </c>
      <c r="G71" s="2">
        <f>'Leachate chemistry'!$B$72*'Leachate chemistry'!H72*0.000001</f>
        <v>1.575E-2</v>
      </c>
      <c r="H71" s="2">
        <f>'Leachate chemistry'!$B$72*'Leachate chemistry'!I72*0.000001</f>
        <v>1.26E-5</v>
      </c>
      <c r="I71" s="2">
        <f>'Leachate chemistry'!$B$72*'Leachate chemistry'!J72*0.000001</f>
        <v>8.3999999999999995E-5</v>
      </c>
      <c r="J71" s="2">
        <f>'Leachate chemistry'!$B$72*'Leachate chemistry'!K72*0.000001</f>
        <v>4.1999999999999998E-5</v>
      </c>
      <c r="K71" s="2">
        <f>'Leachate chemistry'!$B$72*'Leachate chemistry'!L72*0.000001</f>
        <v>1.9949999999999999</v>
      </c>
      <c r="L71" s="2">
        <f>'Leachate chemistry'!$B$72*'Leachate chemistry'!M72*0.000001</f>
        <v>2.5199999999999999E-5</v>
      </c>
      <c r="M71" s="2">
        <f>'Leachate chemistry'!$B$72*'Leachate chemistry'!N72*0.000001</f>
        <v>1.5749999999999998E-4</v>
      </c>
      <c r="N71" s="2">
        <f>'Leachate chemistry'!$B$72*'Leachate chemistry'!O72*0.000001</f>
        <v>2.3100000000000003E-4</v>
      </c>
      <c r="O71" s="2">
        <f>'Leachate chemistry'!$B$72*'Leachate chemistry'!P72*0.000001</f>
        <v>1.47E-4</v>
      </c>
      <c r="P71" s="2">
        <f>'Leachate chemistry'!$B$72*'Leachate chemistry'!Q72*0.000001</f>
        <v>3.0449999999999998E-5</v>
      </c>
      <c r="Q71" s="2">
        <f>'Leachate chemistry'!$B$72*'Leachate chemistry'!R72*0.000001</f>
        <v>4.1999999999999997E-3</v>
      </c>
      <c r="R71" s="2">
        <f>'Leachate chemistry'!$B$72*'Leachate chemistry'!S72*0.000001</f>
        <v>1.575E-5</v>
      </c>
      <c r="S71" s="2">
        <f>'Leachate chemistry'!$B$72*'Leachate chemistry'!T72*0.000001</f>
        <v>9.9749999999999985E-6</v>
      </c>
      <c r="T71" s="2">
        <f>'Leachate chemistry'!$B$72*'Leachate chemistry'!U72*0.000001</f>
        <v>1.0499999999999999E-6</v>
      </c>
      <c r="U71" s="2">
        <f>'Leachate chemistry'!$B$72*'Leachate chemistry'!V72*0.000001</f>
        <v>3.0449999999999998E-2</v>
      </c>
      <c r="V71" s="2">
        <f>'Leachate chemistry'!$B$72*'Leachate chemistry'!W72*0.000001</f>
        <v>4.8300000000000002E-5</v>
      </c>
      <c r="W71" s="2">
        <f>'Leachate chemistry'!$B$72*'Leachate chemistry'!X72*0.000001</f>
        <v>1.365E-5</v>
      </c>
      <c r="X71" s="2">
        <f>'Leachate chemistry'!$B$72*'Leachate chemistry'!Y72*0.000001</f>
        <v>3.3599999999999997E-5</v>
      </c>
      <c r="Y71" s="2">
        <f>'Leachate chemistry'!$B$72*'Leachate chemistry'!Z72*0.000001</f>
        <v>1.155E-5</v>
      </c>
      <c r="Z71" s="2">
        <f>'Leachate chemistry'!$B$72*'Leachate chemistry'!AA72*0.000001</f>
        <v>1.47E-5</v>
      </c>
      <c r="AA71" s="2">
        <f>'Leachate chemistry'!$B$72*'Leachate chemistry'!AB72*0.000001</f>
        <v>3.4650000000000003E-6</v>
      </c>
      <c r="AB71" s="2">
        <f>'Leachate chemistry'!$B$72*'Leachate chemistry'!AC72*0.000001</f>
        <v>5.775E-4</v>
      </c>
      <c r="AC71" s="2">
        <f>'Leachate chemistry'!$B$72*'Leachate chemistry'!AD72*0.000001</f>
        <v>0</v>
      </c>
      <c r="AD71" s="2">
        <f>'Leachate chemistry'!$B$72*'Leachate chemistry'!AE72*0.000001</f>
        <v>0.21</v>
      </c>
      <c r="AE71" s="2">
        <f>'Leachate chemistry'!$B$72*'Leachate chemistry'!AF72*0.000001</f>
        <v>9.6600000000000003E-5</v>
      </c>
      <c r="AF71" s="2">
        <f>'Leachate chemistry'!$B$72*'Leachate chemistry'!AG72*0.000001</f>
        <v>8.8200000000000003E-5</v>
      </c>
      <c r="AG71" s="2">
        <f>'Leachate chemistry'!$B$72*'Leachate chemistry'!AH72*0.000001</f>
        <v>1.3649999999999998E-6</v>
      </c>
      <c r="AH71" s="2">
        <f>'Leachate chemistry'!$B$72*'Leachate chemistry'!AI72*0.000001</f>
        <v>5.7749999999999996E-2</v>
      </c>
      <c r="AI71" s="2">
        <f>'Leachate chemistry'!$B$72*'Leachate chemistry'!AJ72*0.000001</f>
        <v>1.155E-3</v>
      </c>
      <c r="AJ71" s="2">
        <f>'Leachate chemistry'!$B$72*'Leachate chemistry'!AK72*0.000001</f>
        <v>4.1999999999999996E-4</v>
      </c>
      <c r="AK71" s="2">
        <f>'Leachate chemistry'!$B$72*'Leachate chemistry'!AL72*0.000001</f>
        <v>462</v>
      </c>
      <c r="AL71" s="2">
        <f>'Leachate chemistry'!$B$72*'Leachate chemistry'!AM72*0.000001</f>
        <v>1.785E-5</v>
      </c>
      <c r="AM71" s="2">
        <f>'Leachate chemistry'!$B$72*'Leachate chemistry'!AN72*0.000001</f>
        <v>1.1550000000000002E-4</v>
      </c>
      <c r="AN71" s="2">
        <f>'Leachate chemistry'!$B$72*'Leachate chemistry'!AO72*0.000001</f>
        <v>1.3649999999999998E-4</v>
      </c>
      <c r="AO71" s="2">
        <f>'Leachate chemistry'!$B$72*'Leachate chemistry'!AP72*0.000001</f>
        <v>7.2450000000000001E-7</v>
      </c>
      <c r="AP71" s="2">
        <f>'Leachate chemistry'!$B$72*'Leachate chemistry'!AQ72*0.000001</f>
        <v>5.1449999999999996E-2</v>
      </c>
      <c r="AQ71" s="2">
        <f>'Leachate chemistry'!$B$72*'Leachate chemistry'!AR72*0.000001</f>
        <v>2.9399999999999999E-4</v>
      </c>
      <c r="AR71" s="2">
        <f>'Leachate chemistry'!$B$72*'Leachate chemistry'!AS72*0.000001</f>
        <v>4.1999999999999996E-6</v>
      </c>
      <c r="AS71" s="2">
        <f>'Leachate chemistry'!$B$72*'Leachate chemistry'!AT72*0.000001</f>
        <v>2.3099999999999999E-5</v>
      </c>
      <c r="AT71" s="2">
        <f>'Leachate chemistry'!$B$72*'Leachate chemistry'!AU72*0.000001</f>
        <v>3.5700000000000001E-6</v>
      </c>
      <c r="AU71" s="2">
        <f>'Leachate chemistry'!$B$72*'Leachate chemistry'!AV72*0.000001</f>
        <v>3.0449999999999997E-4</v>
      </c>
      <c r="AV71" s="2">
        <f>'Leachate chemistry'!$B$72*'Leachate chemistry'!AW72*0.000001</f>
        <v>8.6099999999999997E-8</v>
      </c>
      <c r="AW71" s="2">
        <f>'Leachate chemistry'!$B$72*'Leachate chemistry'!AX72*0.000001</f>
        <v>1.9950000000000001E-7</v>
      </c>
      <c r="AX71" s="2">
        <f>'Leachate chemistry'!$B$72*'Leachate chemistry'!AY72*0.000001</f>
        <v>5.355000000000001E-7</v>
      </c>
      <c r="AY71" s="2">
        <f>'Leachate chemistry'!$B$72*'Leachate chemistry'!AZ72*0.000001</f>
        <v>7.875</v>
      </c>
      <c r="AZ71" s="2">
        <f>'Leachate chemistry'!$B$72*'Leachate chemistry'!BA72*0.000001</f>
        <v>3.57E-4</v>
      </c>
      <c r="BA71" s="2">
        <f>'Leachate chemistry'!$B$72*'Leachate chemistry'!BB72*0.000001</f>
        <v>3.2549999999999998E-5</v>
      </c>
      <c r="BB71" s="2">
        <f>'Leachate chemistry'!$B$72*'Leachate chemistry'!BC72*0.000001</f>
        <v>2.6249999999999998E-4</v>
      </c>
      <c r="BC71" s="2">
        <f>'Leachate chemistry'!$B$72*'Leachate chemistry'!BD72*0.000001</f>
        <v>252</v>
      </c>
      <c r="BD71" s="2">
        <f>'Leachate chemistry'!$B$72*'Leachate chemistry'!BE72*0.000001</f>
        <v>2.8350000000000001E-5</v>
      </c>
      <c r="BE71" s="2">
        <f>'Leachate chemistry'!$B$72*'Leachate chemistry'!BF72*0.000001</f>
        <v>1.365E-5</v>
      </c>
      <c r="BF71" s="2">
        <f>'Leachate chemistry'!$B$72*'Leachate chemistry'!BG72*0.000001</f>
        <v>1.0499999999999999E-2</v>
      </c>
      <c r="BG71" s="2">
        <f>'Leachate chemistry'!$B$72*'Leachate chemistry'!BH72*0.000001</f>
        <v>5.0399999999999988E-8</v>
      </c>
      <c r="BH71" s="2">
        <f>'Leachate chemistry'!$B$72*'Leachate chemistry'!BI72*0.000001</f>
        <v>2.3099999999999999E-6</v>
      </c>
      <c r="BI71" s="2">
        <f>'Leachate chemistry'!$B$72*'Leachate chemistry'!BJ72*0.000001</f>
        <v>3.0449999999999998E-2</v>
      </c>
      <c r="BJ71" s="2">
        <f>'Leachate chemistry'!$B$72*'Leachate chemistry'!BK72*0.000001</f>
        <v>1.155E-5</v>
      </c>
      <c r="BK71" s="2">
        <f>'Leachate chemistry'!$B$72*'Leachate chemistry'!BL72*0.000001</f>
        <v>4.4099999999999999E-3</v>
      </c>
      <c r="BL71" s="2">
        <f>'Leachate chemistry'!$B$72*'Leachate chemistry'!BM72*0.000001</f>
        <v>2.2050000000000001E-6</v>
      </c>
      <c r="BM71" s="2">
        <f>'Leachate chemistry'!$B$72*'Leachate chemistry'!BN72*0.000001</f>
        <v>1.575E-6</v>
      </c>
      <c r="BN71" s="2">
        <f>'Leachate chemistry'!$B$72*'Leachate chemistry'!BO72*0.000001</f>
        <v>2.3100000000000003E-4</v>
      </c>
      <c r="BO71" s="2">
        <f>'Leachate chemistry'!$B$72*'Leachate chemistry'!BP72*0.000001</f>
        <v>3.15E-3</v>
      </c>
      <c r="BP71" s="2">
        <f>'Leachate chemistry'!$B$72*'Leachate chemistry'!BQ72*0.000001</f>
        <v>2.0999999999999999E-3</v>
      </c>
      <c r="BQ71" s="2">
        <f>'Leachate chemistry'!$B$72*'Leachate chemistry'!BR72*0.000001</f>
        <v>1.26E-4</v>
      </c>
      <c r="BR71" s="2">
        <f>'Leachate chemistry'!$B$72*'Leachate chemistry'!BS72*0.000001</f>
        <v>8.5050000000000007E-6</v>
      </c>
      <c r="BS71" s="2">
        <f>'Leachate chemistry'!$B$72*'Leachate chemistry'!BT72*0.000001</f>
        <v>2.6249999999999997E-3</v>
      </c>
      <c r="BT71" s="2">
        <f>'Leachate chemistry'!$B$72*'Leachate chemistry'!BU72*0.000001</f>
        <v>2.8350000000000001E-4</v>
      </c>
    </row>
    <row r="72" spans="1:72" x14ac:dyDescent="0.3">
      <c r="A72" s="9">
        <v>12</v>
      </c>
      <c r="B72" s="2">
        <f>'Leachate chemistry'!$B$73*'Leachate chemistry'!C73*0.000001</f>
        <v>6.0374999999999997E-5</v>
      </c>
      <c r="C72" s="2">
        <f>'Leachate chemistry'!$B$73*'Leachate chemistry'!D73*0.000001</f>
        <v>0.14949999999999999</v>
      </c>
      <c r="D72" s="2">
        <f>'Leachate chemistry'!$B$73*'Leachate chemistry'!E73*0.000001</f>
        <v>8.6249999999999999E-4</v>
      </c>
      <c r="E72" s="2">
        <f>'Leachate chemistry'!$B$73*'Leachate chemistry'!F73*0.000001</f>
        <v>7.6475000000000002E-5</v>
      </c>
      <c r="F72" s="2">
        <f>'Leachate chemistry'!$B$73*'Leachate chemistry'!G73*0.000001</f>
        <v>2.7025E-3</v>
      </c>
      <c r="G72" s="2">
        <f>'Leachate chemistry'!$B$73*'Leachate chemistry'!H73*0.000001</f>
        <v>1.3224999999999999E-2</v>
      </c>
      <c r="H72" s="2">
        <f>'Leachate chemistry'!$B$73*'Leachate chemistry'!I73*0.000001</f>
        <v>2.0699999999999998E-5</v>
      </c>
      <c r="I72" s="2">
        <f>'Leachate chemistry'!$B$73*'Leachate chemistry'!J73*0.000001</f>
        <v>1.1499999999999999E-4</v>
      </c>
      <c r="J72" s="2">
        <f>'Leachate chemistry'!$B$73*'Leachate chemistry'!K73*0.000001</f>
        <v>1.9550000000000001E-4</v>
      </c>
      <c r="K72" s="2">
        <f>'Leachate chemistry'!$B$73*'Leachate chemistry'!L73*0.000001</f>
        <v>1.7249999999999999</v>
      </c>
      <c r="L72" s="2">
        <f>'Leachate chemistry'!$B$73*'Leachate chemistry'!M73*0.000001</f>
        <v>8.3374999999999994E-5</v>
      </c>
      <c r="M72" s="2">
        <f>'Leachate chemistry'!$B$73*'Leachate chemistry'!N73*0.000001</f>
        <v>4.5999999999999996E-4</v>
      </c>
      <c r="N72" s="2">
        <f>'Leachate chemistry'!$B$73*'Leachate chemistry'!O73*0.000001</f>
        <v>1.7249999999999999E-4</v>
      </c>
      <c r="O72" s="2">
        <f>'Leachate chemistry'!$B$73*'Leachate chemistry'!P73*0.000001</f>
        <v>5.865E-4</v>
      </c>
      <c r="P72" s="2">
        <f>'Leachate chemistry'!$B$73*'Leachate chemistry'!Q73*0.000001</f>
        <v>4.8300000000000002E-5</v>
      </c>
      <c r="Q72" s="2">
        <f>'Leachate chemistry'!$B$73*'Leachate chemistry'!R73*0.000001</f>
        <v>1.8974999999999999E-3</v>
      </c>
      <c r="R72" s="2">
        <f>'Leachate chemistry'!$B$73*'Leachate chemistry'!S73*0.000001</f>
        <v>3.1625000000000003E-5</v>
      </c>
      <c r="S72" s="2">
        <f>'Leachate chemistry'!$B$73*'Leachate chemistry'!T73*0.000001</f>
        <v>2.2425E-5</v>
      </c>
      <c r="T72" s="2">
        <f>'Leachate chemistry'!$B$73*'Leachate chemistry'!U73*0.000001</f>
        <v>4.2549999999999999E-6</v>
      </c>
      <c r="U72" s="2">
        <f>'Leachate chemistry'!$B$73*'Leachate chemistry'!V73*0.000001</f>
        <v>9.085E-2</v>
      </c>
      <c r="V72" s="2">
        <f>'Leachate chemistry'!$B$73*'Leachate chemistry'!W73*0.000001</f>
        <v>4.8299999999999995E-5</v>
      </c>
      <c r="W72" s="2">
        <f>'Leachate chemistry'!$B$73*'Leachate chemistry'!X73*0.000001</f>
        <v>2.5874999999999999E-5</v>
      </c>
      <c r="X72" s="2">
        <f>'Leachate chemistry'!$B$73*'Leachate chemistry'!Y73*0.000001</f>
        <v>7.7625000000000003E-5</v>
      </c>
      <c r="Y72" s="2">
        <f>'Leachate chemistry'!$B$73*'Leachate chemistry'!Z73*0.000001</f>
        <v>5.5774999999999994E-5</v>
      </c>
      <c r="Z72" s="2">
        <f>'Leachate chemistry'!$B$73*'Leachate chemistry'!AA73*0.000001</f>
        <v>9.0274999999999995E-6</v>
      </c>
      <c r="AA72" s="2">
        <f>'Leachate chemistry'!$B$73*'Leachate chemistry'!AB73*0.000001</f>
        <v>7.1874999999999994E-6</v>
      </c>
      <c r="AB72" s="2">
        <f>'Leachate chemistry'!$B$73*'Leachate chemistry'!AC73*0.000001</f>
        <v>8.5099999999999998E-4</v>
      </c>
      <c r="AC72" s="2">
        <f>'Leachate chemistry'!$B$73*'Leachate chemistry'!AD73*0.000001</f>
        <v>5.1749999999999997E-8</v>
      </c>
      <c r="AD72" s="2">
        <f>'Leachate chemistry'!$B$73*'Leachate chemistry'!AE73*0.000001</f>
        <v>0.24149999999999999</v>
      </c>
      <c r="AE72" s="2">
        <f>'Leachate chemistry'!$B$73*'Leachate chemistry'!AF73*0.000001</f>
        <v>2.5874999999999997E-4</v>
      </c>
      <c r="AF72" s="2">
        <f>'Leachate chemistry'!$B$73*'Leachate chemistry'!AG73*0.000001</f>
        <v>4.1975000000000004E-4</v>
      </c>
      <c r="AG72" s="2">
        <f>'Leachate chemistry'!$B$73*'Leachate chemistry'!AH73*0.000001</f>
        <v>3.2775E-6</v>
      </c>
      <c r="AH72" s="2">
        <f>'Leachate chemistry'!$B$73*'Leachate chemistry'!AI73*0.000001</f>
        <v>3.5650000000000001E-2</v>
      </c>
      <c r="AI72" s="2">
        <f>'Leachate chemistry'!$B$73*'Leachate chemistry'!AJ73*0.000001</f>
        <v>1.4375E-3</v>
      </c>
      <c r="AJ72" s="2">
        <f>'Leachate chemistry'!$B$73*'Leachate chemistry'!AK73*0.000001</f>
        <v>4.4274999999999995E-4</v>
      </c>
      <c r="AK72" s="2">
        <f>'Leachate chemistry'!$B$73*'Leachate chemistry'!AL73*0.000001</f>
        <v>569.25</v>
      </c>
      <c r="AL72" s="2">
        <f>'Leachate chemistry'!$B$73*'Leachate chemistry'!AM73*0.000001</f>
        <v>6.7274999999999982E-5</v>
      </c>
      <c r="AM72" s="2">
        <f>'Leachate chemistry'!$B$73*'Leachate chemistry'!AN73*0.000001</f>
        <v>2.4724999999999997E-4</v>
      </c>
      <c r="AN72" s="2">
        <f>'Leachate chemistry'!$B$73*'Leachate chemistry'!AO73*0.000001</f>
        <v>3.852499999999999E-4</v>
      </c>
      <c r="AO72" s="2">
        <f>'Leachate chemistry'!$B$73*'Leachate chemistry'!AP73*0.000001</f>
        <v>3.1624999999999998E-6</v>
      </c>
      <c r="AP72" s="2">
        <f>'Leachate chemistry'!$B$73*'Leachate chemistry'!AQ73*0.000001</f>
        <v>2.4149999999999998E-2</v>
      </c>
      <c r="AQ72" s="2">
        <f>'Leachate chemistry'!$B$73*'Leachate chemistry'!AR73*0.000001</f>
        <v>3.5649999999999999E-4</v>
      </c>
      <c r="AR72" s="2">
        <f>'Leachate chemistry'!$B$73*'Leachate chemistry'!AS73*0.000001</f>
        <v>5.1749999999999996E-6</v>
      </c>
      <c r="AS72" s="2">
        <f>'Leachate chemistry'!$B$73*'Leachate chemistry'!AT73*0.000001</f>
        <v>5.8075000000000002E-5</v>
      </c>
      <c r="AT72" s="2">
        <f>'Leachate chemistry'!$B$73*'Leachate chemistry'!AU73*0.000001</f>
        <v>6.9000000000000006E-7</v>
      </c>
      <c r="AU72" s="2">
        <f>'Leachate chemistry'!$B$73*'Leachate chemistry'!AV73*0.000001</f>
        <v>3.9099999999999996E-4</v>
      </c>
      <c r="AV72" s="2">
        <f>'Leachate chemistry'!$B$73*'Leachate chemistry'!AW73*0.000001</f>
        <v>1.5524999999999999E-7</v>
      </c>
      <c r="AW72" s="2">
        <f>'Leachate chemistry'!$B$73*'Leachate chemistry'!AX73*0.000001</f>
        <v>2.1159999999999996E-7</v>
      </c>
      <c r="AX72" s="2">
        <f>'Leachate chemistry'!$B$73*'Leachate chemistry'!AY73*0.000001</f>
        <v>3.3924999999999997E-7</v>
      </c>
      <c r="AY72" s="2">
        <f>'Leachate chemistry'!$B$73*'Leachate chemistry'!AZ73*0.000001</f>
        <v>3.0474999999999999</v>
      </c>
      <c r="AZ72" s="2">
        <f>'Leachate chemistry'!$B$73*'Leachate chemistry'!BA73*0.000001</f>
        <v>2.4149999999999999E-4</v>
      </c>
      <c r="BA72" s="2">
        <f>'Leachate chemistry'!$B$73*'Leachate chemistry'!BB73*0.000001</f>
        <v>4.0824999999999996E-5</v>
      </c>
      <c r="BB72" s="2">
        <f>'Leachate chemistry'!$B$73*'Leachate chemistry'!BC73*0.000001</f>
        <v>1.0349999999999999E-4</v>
      </c>
      <c r="BC72" s="2">
        <f>'Leachate chemistry'!$B$73*'Leachate chemistry'!BD73*0.000001</f>
        <v>396.75</v>
      </c>
      <c r="BD72" s="2">
        <f>'Leachate chemistry'!$B$73*'Leachate chemistry'!BE73*0.000001</f>
        <v>6.7274999999999982E-5</v>
      </c>
      <c r="BE72" s="2">
        <f>'Leachate chemistry'!$B$73*'Leachate chemistry'!BF73*0.000001</f>
        <v>1.5525000000000001E-5</v>
      </c>
      <c r="BF72" s="2">
        <f>'Leachate chemistry'!$B$73*'Leachate chemistry'!BG73*0.000001</f>
        <v>1.1327499999999999E-2</v>
      </c>
      <c r="BG72" s="2">
        <f>'Leachate chemistry'!$B$73*'Leachate chemistry'!BH73*0.000001</f>
        <v>1.3800000000000002E-7</v>
      </c>
      <c r="BH72" s="2">
        <f>'Leachate chemistry'!$B$73*'Leachate chemistry'!BI73*0.000001</f>
        <v>4.7149999999999989E-6</v>
      </c>
      <c r="BI72" s="2">
        <f>'Leachate chemistry'!$B$73*'Leachate chemistry'!BJ73*0.000001</f>
        <v>2.3E-2</v>
      </c>
      <c r="BJ72" s="2">
        <f>'Leachate chemistry'!$B$73*'Leachate chemistry'!BK73*0.000001</f>
        <v>5.3474999999999992E-5</v>
      </c>
      <c r="BK72" s="2">
        <f>'Leachate chemistry'!$B$73*'Leachate chemistry'!BL73*0.000001</f>
        <v>2.4725E-2</v>
      </c>
      <c r="BL72" s="2">
        <f>'Leachate chemistry'!$B$73*'Leachate chemistry'!BM73*0.000001</f>
        <v>1.5525E-6</v>
      </c>
      <c r="BM72" s="2">
        <f>'Leachate chemistry'!$B$73*'Leachate chemistry'!BN73*0.000001</f>
        <v>3.2775E-6</v>
      </c>
      <c r="BN72" s="2">
        <f>'Leachate chemistry'!$B$73*'Leachate chemistry'!BO73*0.000001</f>
        <v>2.6449999999999998E-4</v>
      </c>
      <c r="BO72" s="2">
        <f>'Leachate chemistry'!$B$73*'Leachate chemistry'!BP73*0.000001</f>
        <v>1.495E-3</v>
      </c>
      <c r="BP72" s="2">
        <f>'Leachate chemistry'!$B$73*'Leachate chemistry'!BQ73*0.000001</f>
        <v>5.8074999999999999E-4</v>
      </c>
      <c r="BQ72" s="2">
        <f>'Leachate chemistry'!$B$73*'Leachate chemistry'!BR73*0.000001</f>
        <v>2.2999999999999998E-4</v>
      </c>
      <c r="BR72" s="2">
        <f>'Leachate chemistry'!$B$73*'Leachate chemistry'!BS73*0.000001</f>
        <v>2.0699999999999998E-5</v>
      </c>
      <c r="BS72" s="2">
        <f>'Leachate chemistry'!$B$73*'Leachate chemistry'!BT73*0.000001</f>
        <v>1.3799999999999999E-3</v>
      </c>
      <c r="BT72" s="2">
        <f>'Leachate chemistry'!$B$73*'Leachate chemistry'!BU73*0.000001</f>
        <v>1.495E-3</v>
      </c>
    </row>
    <row r="73" spans="1:72" x14ac:dyDescent="0.3">
      <c r="A73" s="9">
        <v>13</v>
      </c>
      <c r="B73" s="2">
        <f>'Leachate chemistry'!$B$74*'Leachate chemistry'!C74*0.000001</f>
        <v>1.0542E-6</v>
      </c>
      <c r="C73" s="2">
        <f>'Leachate chemistry'!$B$74*'Leachate chemistry'!D74*0.000001</f>
        <v>0.15059999999999998</v>
      </c>
      <c r="D73" s="2">
        <f>'Leachate chemistry'!$B$74*'Leachate chemistry'!E74*0.000001</f>
        <v>6.7770000000000005E-4</v>
      </c>
      <c r="E73" s="2">
        <f>'Leachate chemistry'!$B$74*'Leachate chemistry'!F74*0.000001</f>
        <v>4.8944999999999993E-7</v>
      </c>
      <c r="F73" s="2">
        <f>'Leachate chemistry'!$B$74*'Leachate chemistry'!G74*0.000001</f>
        <v>2.0079999999999998E-3</v>
      </c>
      <c r="G73" s="2">
        <f>'Leachate chemistry'!$B$74*'Leachate chemistry'!H74*0.000001</f>
        <v>5.2709999999999996E-3</v>
      </c>
      <c r="H73" s="2">
        <f>'Leachate chemistry'!$B$74*'Leachate chemistry'!I74*0.000001</f>
        <v>2.3844999999999996E-5</v>
      </c>
      <c r="I73" s="2">
        <f>'Leachate chemistry'!$B$74*'Leachate chemistry'!J74*0.000001</f>
        <v>1.2549999999999999E-4</v>
      </c>
      <c r="J73" s="2">
        <f>'Leachate chemistry'!$B$74*'Leachate chemistry'!K74*0.000001</f>
        <v>4.6434999999999998E-4</v>
      </c>
      <c r="K73" s="2">
        <f>'Leachate chemistry'!$B$74*'Leachate chemistry'!L74*0.000001</f>
        <v>1.1797</v>
      </c>
      <c r="L73" s="2">
        <f>'Leachate chemistry'!$B$74*'Leachate chemistry'!M74*0.000001</f>
        <v>2.1334999999999998E-4</v>
      </c>
      <c r="M73" s="2">
        <f>'Leachate chemistry'!$B$74*'Leachate chemistry'!N74*0.000001</f>
        <v>5.8984999999999994E-4</v>
      </c>
      <c r="N73" s="2">
        <f>'Leachate chemistry'!$B$74*'Leachate chemistry'!O74*0.000001</f>
        <v>1.3804999999999999E-4</v>
      </c>
      <c r="O73" s="2">
        <f>'Leachate chemistry'!$B$74*'Leachate chemistry'!P74*0.000001</f>
        <v>8.1574999999999996E-4</v>
      </c>
      <c r="P73" s="2">
        <f>'Leachate chemistry'!$B$74*'Leachate chemistry'!Q74*0.000001</f>
        <v>7.1534999999999999E-5</v>
      </c>
      <c r="Q73" s="2">
        <f>'Leachate chemistry'!$B$74*'Leachate chemistry'!R74*0.000001</f>
        <v>9.1614999999999991E-4</v>
      </c>
      <c r="R73" s="2">
        <f>'Leachate chemistry'!$B$74*'Leachate chemistry'!S74*0.000001</f>
        <v>3.8905000000000001E-5</v>
      </c>
      <c r="S73" s="2">
        <f>'Leachate chemistry'!$B$74*'Leachate chemistry'!T74*0.000001</f>
        <v>2.7609999999999998E-5</v>
      </c>
      <c r="T73" s="2">
        <f>'Leachate chemistry'!$B$74*'Leachate chemistry'!U74*0.000001</f>
        <v>6.5259999999999999E-6</v>
      </c>
      <c r="U73" s="2">
        <f>'Leachate chemistry'!$B$74*'Leachate chemistry'!V74*0.000001</f>
        <v>0.10039999999999999</v>
      </c>
      <c r="V73" s="2">
        <f>'Leachate chemistry'!$B$74*'Leachate chemistry'!W74*0.000001</f>
        <v>5.5219999999999996E-5</v>
      </c>
      <c r="W73" s="2">
        <f>'Leachate chemistry'!$B$74*'Leachate chemistry'!X74*0.000001</f>
        <v>2.6354999999999998E-5</v>
      </c>
      <c r="X73" s="2">
        <f>'Leachate chemistry'!$B$74*'Leachate chemistry'!Y74*0.000001</f>
        <v>0</v>
      </c>
      <c r="Y73" s="2">
        <f>'Leachate chemistry'!$B$74*'Leachate chemistry'!Z74*0.000001</f>
        <v>7.6554999999999988E-5</v>
      </c>
      <c r="Z73" s="2">
        <f>'Leachate chemistry'!$B$74*'Leachate chemistry'!AA74*0.000001</f>
        <v>4.2669999999999992E-7</v>
      </c>
      <c r="AA73" s="2">
        <f>'Leachate chemistry'!$B$74*'Leachate chemistry'!AB74*0.000001</f>
        <v>8.0320000000000003E-6</v>
      </c>
      <c r="AB73" s="2">
        <f>'Leachate chemistry'!$B$74*'Leachate chemistry'!AC74*0.000001</f>
        <v>1.3805E-3</v>
      </c>
      <c r="AC73" s="2">
        <f>'Leachate chemistry'!$B$74*'Leachate chemistry'!AD74*0.000001</f>
        <v>0</v>
      </c>
      <c r="AD73" s="2">
        <f>'Leachate chemistry'!$B$74*'Leachate chemistry'!AE74*0.000001</f>
        <v>0.23845</v>
      </c>
      <c r="AE73" s="2">
        <f>'Leachate chemistry'!$B$74*'Leachate chemistry'!AF74*0.000001</f>
        <v>3.5139999999999998E-4</v>
      </c>
      <c r="AF73" s="2">
        <f>'Leachate chemistry'!$B$74*'Leachate chemistry'!AG74*0.000001</f>
        <v>7.4045000000000003E-4</v>
      </c>
      <c r="AG73" s="2">
        <f>'Leachate chemistry'!$B$74*'Leachate chemistry'!AH74*0.000001</f>
        <v>4.1415000000000001E-6</v>
      </c>
      <c r="AH73" s="2">
        <f>'Leachate chemistry'!$B$74*'Leachate chemistry'!AI74*0.000001</f>
        <v>2.0080000000000001E-2</v>
      </c>
      <c r="AI73" s="2">
        <f>'Leachate chemistry'!$B$74*'Leachate chemistry'!AJ74*0.000001</f>
        <v>1.0792999999999998E-3</v>
      </c>
      <c r="AJ73" s="2">
        <f>'Leachate chemistry'!$B$74*'Leachate chemistry'!AK74*0.000001</f>
        <v>4.8945E-4</v>
      </c>
      <c r="AK73" s="2">
        <f>'Leachate chemistry'!$B$74*'Leachate chemistry'!AL74*0.000001</f>
        <v>502</v>
      </c>
      <c r="AL73" s="2">
        <f>'Leachate chemistry'!$B$74*'Leachate chemistry'!AM74*0.000001</f>
        <v>1.0667499999999999E-4</v>
      </c>
      <c r="AM73" s="2">
        <f>'Leachate chemistry'!$B$74*'Leachate chemistry'!AN74*0.000001</f>
        <v>4.7689999999999994E-4</v>
      </c>
      <c r="AN73" s="2">
        <f>'Leachate chemistry'!$B$74*'Leachate chemistry'!AO74*0.000001</f>
        <v>3.6394999999999998E-4</v>
      </c>
      <c r="AO73" s="2">
        <f>'Leachate chemistry'!$B$74*'Leachate chemistry'!AP74*0.000001</f>
        <v>8.5339999999999985E-7</v>
      </c>
      <c r="AP73" s="2">
        <f>'Leachate chemistry'!$B$74*'Leachate chemistry'!AQ74*0.000001</f>
        <v>1.2549999999999999E-2</v>
      </c>
      <c r="AQ73" s="2">
        <f>'Leachate chemistry'!$B$74*'Leachate chemistry'!AR74*0.000001</f>
        <v>4.016E-4</v>
      </c>
      <c r="AR73" s="2">
        <f>'Leachate chemistry'!$B$74*'Leachate chemistry'!AS74*0.000001</f>
        <v>3.7649999999999995E-6</v>
      </c>
      <c r="AS73" s="2">
        <f>'Leachate chemistry'!$B$74*'Leachate chemistry'!AT74*0.000001</f>
        <v>1.0290999999999999E-4</v>
      </c>
      <c r="AT73" s="2">
        <f>'Leachate chemistry'!$B$74*'Leachate chemistry'!AU74*0.000001</f>
        <v>3.7649999999999996E-7</v>
      </c>
      <c r="AU73" s="2">
        <f>'Leachate chemistry'!$B$74*'Leachate chemistry'!AV74*0.000001</f>
        <v>3.8905E-4</v>
      </c>
      <c r="AV73" s="2">
        <f>'Leachate chemistry'!$B$74*'Leachate chemistry'!AW74*0.000001</f>
        <v>1.5059999999999999E-7</v>
      </c>
      <c r="AW73" s="2">
        <f>'Leachate chemistry'!$B$74*'Leachate chemistry'!AX74*0.000001</f>
        <v>0</v>
      </c>
      <c r="AX73" s="2">
        <f>'Leachate chemistry'!$B$74*'Leachate chemistry'!AY74*0.000001</f>
        <v>0</v>
      </c>
      <c r="AY73" s="2">
        <f>'Leachate chemistry'!$B$74*'Leachate chemistry'!AZ74*0.000001</f>
        <v>1.3804999999999998</v>
      </c>
      <c r="AZ73" s="2">
        <f>'Leachate chemistry'!$B$74*'Leachate chemistry'!BA74*0.000001</f>
        <v>2.3844999999999997E-4</v>
      </c>
      <c r="BA73" s="2">
        <f>'Leachate chemistry'!$B$74*'Leachate chemistry'!BB74*0.000001</f>
        <v>4.1414999999999996E-5</v>
      </c>
      <c r="BB73" s="2">
        <f>'Leachate chemistry'!$B$74*'Leachate chemistry'!BC74*0.000001</f>
        <v>7.7810000000000002E-5</v>
      </c>
      <c r="BC73" s="2">
        <f>'Leachate chemistry'!$B$74*'Leachate chemistry'!BD74*0.000001</f>
        <v>414.15</v>
      </c>
      <c r="BD73" s="2">
        <f>'Leachate chemistry'!$B$74*'Leachate chemistry'!BE74*0.000001</f>
        <v>1.8825E-4</v>
      </c>
      <c r="BE73" s="2">
        <f>'Leachate chemistry'!$B$74*'Leachate chemistry'!BF74*0.000001</f>
        <v>1.8824999999999997E-5</v>
      </c>
      <c r="BF73" s="2">
        <f>'Leachate chemistry'!$B$74*'Leachate chemistry'!BG74*0.000001</f>
        <v>9.5379999999999996E-3</v>
      </c>
      <c r="BG73" s="2">
        <f>'Leachate chemistry'!$B$74*'Leachate chemistry'!BH74*0.000001</f>
        <v>3.0119999999999997E-7</v>
      </c>
      <c r="BH73" s="2">
        <f>'Leachate chemistry'!$B$74*'Leachate chemistry'!BI74*0.000001</f>
        <v>5.271E-6</v>
      </c>
      <c r="BI73" s="2">
        <f>'Leachate chemistry'!$B$74*'Leachate chemistry'!BJ74*0.000001</f>
        <v>2.2589999999999999E-2</v>
      </c>
      <c r="BJ73" s="2">
        <f>'Leachate chemistry'!$B$74*'Leachate chemistry'!BK74*0.000001</f>
        <v>6.1494999999999993E-5</v>
      </c>
      <c r="BK73" s="2">
        <f>'Leachate chemistry'!$B$74*'Leachate chemistry'!BL74*0.000001</f>
        <v>2.7609999999999999E-2</v>
      </c>
      <c r="BL73" s="2">
        <f>'Leachate chemistry'!$B$74*'Leachate chemistry'!BM74*0.000001</f>
        <v>0</v>
      </c>
      <c r="BM73" s="2">
        <f>'Leachate chemistry'!$B$74*'Leachate chemistry'!BN74*0.000001</f>
        <v>4.0160000000000002E-6</v>
      </c>
      <c r="BN73" s="2">
        <f>'Leachate chemistry'!$B$74*'Leachate chemistry'!BO74*0.000001</f>
        <v>3.0119999999999995E-4</v>
      </c>
      <c r="BO73" s="2">
        <f>'Leachate chemistry'!$B$74*'Leachate chemistry'!BP74*0.000001</f>
        <v>7.5299999999999998E-4</v>
      </c>
      <c r="BP73" s="2">
        <f>'Leachate chemistry'!$B$74*'Leachate chemistry'!BQ74*0.000001</f>
        <v>2.2589999999999999E-4</v>
      </c>
      <c r="BQ73" s="2">
        <f>'Leachate chemistry'!$B$74*'Leachate chemistry'!BR74*0.000001</f>
        <v>2.8864999999999994E-4</v>
      </c>
      <c r="BR73" s="2">
        <f>'Leachate chemistry'!$B$74*'Leachate chemistry'!BS74*0.000001</f>
        <v>2.6354999999999998E-5</v>
      </c>
      <c r="BS73" s="2">
        <f>'Leachate chemistry'!$B$74*'Leachate chemistry'!BT74*0.000001</f>
        <v>1.506E-3</v>
      </c>
      <c r="BT73" s="2">
        <f>'Leachate chemistry'!$B$74*'Leachate chemistry'!BU74*0.000001</f>
        <v>2.0079999999999998E-3</v>
      </c>
    </row>
    <row r="74" spans="1:72" x14ac:dyDescent="0.3">
      <c r="A74" s="9">
        <v>14</v>
      </c>
      <c r="B74" s="2">
        <f>'Leachate chemistry'!$B$75*'Leachate chemistry'!C75*0.000001</f>
        <v>8.7024999999999984E-6</v>
      </c>
      <c r="C74" s="2">
        <f>'Leachate chemistry'!$B$75*'Leachate chemistry'!D75*0.000001</f>
        <v>1.9174999999999998E-2</v>
      </c>
      <c r="D74" s="2">
        <f>'Leachate chemistry'!$B$75*'Leachate chemistry'!E75*0.000001</f>
        <v>2.655E-4</v>
      </c>
      <c r="E74" s="2">
        <f>'Leachate chemistry'!$B$75*'Leachate chemistry'!F75*0.000001</f>
        <v>1.2979999999999998E-5</v>
      </c>
      <c r="F74" s="2">
        <f>'Leachate chemistry'!$B$75*'Leachate chemistry'!G75*0.000001</f>
        <v>1.3864999999999999E-3</v>
      </c>
      <c r="G74" s="2">
        <f>'Leachate chemistry'!$B$75*'Leachate chemistry'!H75*0.000001</f>
        <v>5.31E-4</v>
      </c>
      <c r="H74" s="2">
        <f>'Leachate chemistry'!$B$75*'Leachate chemistry'!I75*0.000001</f>
        <v>4.8675000000000004E-6</v>
      </c>
      <c r="I74" s="2">
        <f>'Leachate chemistry'!$B$75*'Leachate chemistry'!J75*0.000001</f>
        <v>3.6874999999999995E-5</v>
      </c>
      <c r="J74" s="2">
        <f>'Leachate chemistry'!$B$75*'Leachate chemistry'!K75*0.000001</f>
        <v>1.4749999999999998E-4</v>
      </c>
      <c r="K74" s="2">
        <f>'Leachate chemistry'!$B$75*'Leachate chemistry'!L75*0.000001</f>
        <v>0.22125</v>
      </c>
      <c r="L74" s="2">
        <f>'Leachate chemistry'!$B$75*'Leachate chemistry'!M75*0.000001</f>
        <v>5.7524999999999991E-7</v>
      </c>
      <c r="M74" s="2">
        <f>'Leachate chemistry'!$B$75*'Leachate chemistry'!N75*0.000001</f>
        <v>3.3924999999999998E-4</v>
      </c>
      <c r="N74" s="2">
        <f>'Leachate chemistry'!$B$75*'Leachate chemistry'!O75*0.000001</f>
        <v>9.145E-5</v>
      </c>
      <c r="O74" s="2">
        <f>'Leachate chemistry'!$B$75*'Leachate chemistry'!P75*0.000001</f>
        <v>1.6224999999999999E-4</v>
      </c>
      <c r="P74" s="2">
        <f>'Leachate chemistry'!$B$75*'Leachate chemistry'!Q75*0.000001</f>
        <v>7.08E-6</v>
      </c>
      <c r="Q74" s="2">
        <f>'Leachate chemistry'!$B$75*'Leachate chemistry'!R75*0.000001</f>
        <v>1.6224999999999999E-4</v>
      </c>
      <c r="R74" s="2">
        <f>'Leachate chemistry'!$B$75*'Leachate chemistry'!S75*0.000001</f>
        <v>3.0974999999999994E-5</v>
      </c>
      <c r="S74" s="2">
        <f>'Leachate chemistry'!$B$75*'Leachate chemistry'!T75*0.000001</f>
        <v>1.77E-5</v>
      </c>
      <c r="T74" s="2">
        <f>'Leachate chemistry'!$B$75*'Leachate chemistry'!U75*0.000001</f>
        <v>7.2274999999999998E-6</v>
      </c>
      <c r="U74" s="2">
        <f>'Leachate chemistry'!$B$75*'Leachate chemistry'!V75*0.000001</f>
        <v>3.6874999999999998E-2</v>
      </c>
      <c r="V74" s="2">
        <f>'Leachate chemistry'!$B$75*'Leachate chemistry'!W75*0.000001</f>
        <v>5.1625000000000001E-6</v>
      </c>
      <c r="W74" s="2">
        <f>'Leachate chemistry'!$B$75*'Leachate chemistry'!X75*0.000001</f>
        <v>3.8349999999999997E-5</v>
      </c>
      <c r="X74" s="2">
        <f>'Leachate chemistry'!$B$75*'Leachate chemistry'!Y75*0.000001</f>
        <v>1.4749999999999998E-4</v>
      </c>
      <c r="Y74" s="2">
        <f>'Leachate chemistry'!$B$75*'Leachate chemistry'!Z75*0.000001</f>
        <v>2.065E-5</v>
      </c>
      <c r="Z74" s="2">
        <f>'Leachate chemistry'!$B$75*'Leachate chemistry'!AA75*0.000001</f>
        <v>1.6224999999999997E-6</v>
      </c>
      <c r="AA74" s="2">
        <f>'Leachate chemistry'!$B$75*'Leachate chemistry'!AB75*0.000001</f>
        <v>6.0475000000000001E-6</v>
      </c>
      <c r="AB74" s="2">
        <f>'Leachate chemistry'!$B$75*'Leachate chemistry'!AC75*0.000001</f>
        <v>2.5075E-4</v>
      </c>
      <c r="AC74" s="2">
        <f>'Leachate chemistry'!$B$75*'Leachate chemistry'!AD75*0.000001</f>
        <v>-8.2599999999999985E-8</v>
      </c>
      <c r="AD74" s="2">
        <f>'Leachate chemistry'!$B$75*'Leachate chemistry'!AE75*0.000001</f>
        <v>4.5724999999999995E-2</v>
      </c>
      <c r="AE74" s="2">
        <f>'Leachate chemistry'!$B$75*'Leachate chemistry'!AF75*0.000001</f>
        <v>1.9175E-4</v>
      </c>
      <c r="AF74" s="2">
        <f>'Leachate chemistry'!$B$75*'Leachate chemistry'!AG75*0.000001</f>
        <v>2.9499999999999996E-4</v>
      </c>
      <c r="AG74" s="2">
        <f>'Leachate chemistry'!$B$75*'Leachate chemistry'!AH75*0.000001</f>
        <v>1.1209999999999999E-6</v>
      </c>
      <c r="AH74" s="2">
        <f>'Leachate chemistry'!$B$75*'Leachate chemistry'!AI75*0.000001</f>
        <v>3.3924999999999997E-2</v>
      </c>
      <c r="AI74" s="2">
        <f>'Leachate chemistry'!$B$75*'Leachate chemistry'!AJ75*0.000001</f>
        <v>9.8824999999999998E-4</v>
      </c>
      <c r="AJ74" s="2">
        <f>'Leachate chemistry'!$B$75*'Leachate chemistry'!AK75*0.000001</f>
        <v>1.2832499999999999E-4</v>
      </c>
      <c r="AK74" s="2">
        <f>'Leachate chemistry'!$B$75*'Leachate chemistry'!AL75*0.000001</f>
        <v>64.899999999999991</v>
      </c>
      <c r="AL74" s="2">
        <f>'Leachate chemistry'!$B$75*'Leachate chemistry'!AM75*0.000001</f>
        <v>4.8675000000000004E-5</v>
      </c>
      <c r="AM74" s="2">
        <f>'Leachate chemistry'!$B$75*'Leachate chemistry'!AN75*0.000001</f>
        <v>2.3599999999999999E-4</v>
      </c>
      <c r="AN74" s="2">
        <f>'Leachate chemistry'!$B$75*'Leachate chemistry'!AO75*0.000001</f>
        <v>6.3424999999999997E-5</v>
      </c>
      <c r="AO74" s="2">
        <f>'Leachate chemistry'!$B$75*'Leachate chemistry'!AP75*0.000001</f>
        <v>2.8025000000000001E-8</v>
      </c>
      <c r="AP74" s="2">
        <f>'Leachate chemistry'!$B$75*'Leachate chemistry'!AQ75*0.000001</f>
        <v>7.9649999999999999E-3</v>
      </c>
      <c r="AQ74" s="2">
        <f>'Leachate chemistry'!$B$75*'Leachate chemistry'!AR75*0.000001</f>
        <v>7.2275000000000009E-5</v>
      </c>
      <c r="AR74" s="2">
        <f>'Leachate chemistry'!$B$75*'Leachate chemistry'!AS75*0.000001</f>
        <v>1.9174999999999999E-6</v>
      </c>
      <c r="AS74" s="2">
        <f>'Leachate chemistry'!$B$75*'Leachate chemistry'!AT75*0.000001</f>
        <v>4.7200000000000002E-5</v>
      </c>
      <c r="AT74" s="2">
        <f>'Leachate chemistry'!$B$75*'Leachate chemistry'!AU75*0.000001</f>
        <v>4.7199999999999999E-7</v>
      </c>
      <c r="AU74" s="2">
        <f>'Leachate chemistry'!$B$75*'Leachate chemistry'!AV75*0.000001</f>
        <v>7.6699999999999994E-5</v>
      </c>
      <c r="AV74" s="2">
        <f>'Leachate chemistry'!$B$75*'Leachate chemistry'!AW75*0.000001</f>
        <v>1.0472499999999999E-7</v>
      </c>
      <c r="AW74" s="2">
        <f>'Leachate chemistry'!$B$75*'Leachate chemistry'!AX75*0.000001</f>
        <v>-1.1799999999999999E-6</v>
      </c>
      <c r="AX74" s="2">
        <f>'Leachate chemistry'!$B$75*'Leachate chemistry'!AY75*0.000001</f>
        <v>-6.4899999999999992E-8</v>
      </c>
      <c r="AY74" s="2">
        <f>'Leachate chemistry'!$B$75*'Leachate chemistry'!AZ75*0.000001</f>
        <v>0.35399999999999998</v>
      </c>
      <c r="AZ74" s="2">
        <f>'Leachate chemistry'!$B$75*'Leachate chemistry'!BA75*0.000001</f>
        <v>7.374999999999999E-5</v>
      </c>
      <c r="BA74" s="2">
        <f>'Leachate chemistry'!$B$75*'Leachate chemistry'!BB75*0.000001</f>
        <v>2.8024999999999997E-5</v>
      </c>
      <c r="BB74" s="2">
        <f>'Leachate chemistry'!$B$75*'Leachate chemistry'!BC75*0.000001</f>
        <v>2.065E-5</v>
      </c>
      <c r="BC74" s="2">
        <f>'Leachate chemistry'!$B$75*'Leachate chemistry'!BD75*0.000001</f>
        <v>32.449999999999996</v>
      </c>
      <c r="BD74" s="2">
        <f>'Leachate chemistry'!$B$75*'Leachate chemistry'!BE75*0.000001</f>
        <v>3.8349999999999997E-5</v>
      </c>
      <c r="BE74" s="2">
        <f>'Leachate chemistry'!$B$75*'Leachate chemistry'!BF75*0.000001</f>
        <v>5.1625000000000001E-6</v>
      </c>
      <c r="BF74" s="2">
        <f>'Leachate chemistry'!$B$75*'Leachate chemistry'!BG75*0.000001</f>
        <v>9.4399999999999996E-4</v>
      </c>
      <c r="BG74" s="2">
        <f>'Leachate chemistry'!$B$75*'Leachate chemistry'!BH75*0.000001</f>
        <v>2.5075000000000001E-6</v>
      </c>
      <c r="BH74" s="2">
        <f>'Leachate chemistry'!$B$75*'Leachate chemistry'!BI75*0.000001</f>
        <v>4.8675000000000004E-6</v>
      </c>
      <c r="BI74" s="2">
        <f>'Leachate chemistry'!$B$75*'Leachate chemistry'!BJ75*0.000001</f>
        <v>4.8674999999999994E-3</v>
      </c>
      <c r="BJ74" s="2">
        <f>'Leachate chemistry'!$B$75*'Leachate chemistry'!BK75*0.000001</f>
        <v>1.77E-5</v>
      </c>
      <c r="BK74" s="2">
        <f>'Leachate chemistry'!$B$75*'Leachate chemistry'!BL75*0.000001</f>
        <v>7.0799999999999995E-3</v>
      </c>
      <c r="BL74" s="2">
        <f>'Leachate chemistry'!$B$75*'Leachate chemistry'!BM75*0.000001</f>
        <v>5.1624999999999993E-7</v>
      </c>
      <c r="BM74" s="2">
        <f>'Leachate chemistry'!$B$75*'Leachate chemistry'!BN75*0.000001</f>
        <v>1.9174999999999999E-6</v>
      </c>
      <c r="BN74" s="2">
        <f>'Leachate chemistry'!$B$75*'Leachate chemistry'!BO75*0.000001</f>
        <v>1.34225E-4</v>
      </c>
      <c r="BO74" s="2">
        <f>'Leachate chemistry'!$B$75*'Leachate chemistry'!BP75*0.000001</f>
        <v>3.835E-4</v>
      </c>
      <c r="BP74" s="2">
        <f>'Leachate chemistry'!$B$75*'Leachate chemistry'!BQ75*0.000001</f>
        <v>8.2600000000000002E-5</v>
      </c>
      <c r="BQ74" s="2">
        <f>'Leachate chemistry'!$B$75*'Leachate chemistry'!BR75*0.000001</f>
        <v>2.0649999999999998E-4</v>
      </c>
      <c r="BR74" s="2">
        <f>'Leachate chemistry'!$B$75*'Leachate chemistry'!BS75*0.000001</f>
        <v>1.1209999999999999E-5</v>
      </c>
      <c r="BS74" s="2">
        <f>'Leachate chemistry'!$B$75*'Leachate chemistry'!BT75*0.000001</f>
        <v>4.8674999999999999E-4</v>
      </c>
      <c r="BT74" s="2">
        <f>'Leachate chemistry'!$B$75*'Leachate chemistry'!BU75*0.000001</f>
        <v>5.7525000000000002E-4</v>
      </c>
    </row>
    <row r="75" spans="1:72" x14ac:dyDescent="0.3">
      <c r="A75" s="9">
        <v>15</v>
      </c>
      <c r="B75" s="2">
        <f>'Leachate chemistry'!$B$76*'Leachate chemistry'!C76*0.000001</f>
        <v>3.5567730638690893E-5</v>
      </c>
      <c r="C75" s="2">
        <f>'Leachate chemistry'!$B$76*'Leachate chemistry'!D76*0.000001</f>
        <v>1.5172537340553358E-2</v>
      </c>
      <c r="D75" s="2">
        <f>'Leachate chemistry'!$B$76*'Leachate chemistry'!E76*0.000001</f>
        <v>5.8908157183965178E-4</v>
      </c>
      <c r="E75" s="2">
        <f>'Leachate chemistry'!$B$76*'Leachate chemistry'!F76*0.000001</f>
        <v>2.1897093835970895E-5</v>
      </c>
      <c r="F75" s="2">
        <f>'Leachate chemistry'!$B$76*'Leachate chemistry'!G76*0.000001</f>
        <v>9.7030820343984876E-4</v>
      </c>
      <c r="G75" s="2">
        <f>'Leachate chemistry'!$B$76*'Leachate chemistry'!H76*0.000001</f>
        <v>3.1503349248308924E-4</v>
      </c>
      <c r="H75" s="2">
        <f>'Leachate chemistry'!$B$76*'Leachate chemistry'!I76*0.000001</f>
        <v>1.2212316845072808E-5</v>
      </c>
      <c r="I75" s="2">
        <f>'Leachate chemistry'!$B$76*'Leachate chemistry'!J76*0.000001</f>
        <v>4.4234990264488286E-5</v>
      </c>
      <c r="J75" s="2">
        <f>'Leachate chemistry'!$B$76*'Leachate chemistry'!K76*0.000001</f>
        <v>1.3896000000000001E-4</v>
      </c>
      <c r="K75" s="2">
        <f>'Leachate chemistry'!$B$76*'Leachate chemistry'!L76*0.000001</f>
        <v>6.7491932408225194E-2</v>
      </c>
      <c r="L75" s="2">
        <f>'Leachate chemistry'!$B$76*'Leachate chemistry'!M76*0.000001</f>
        <v>1.1060155792862979E-5</v>
      </c>
      <c r="M75" s="2">
        <f>'Leachate chemistry'!$B$76*'Leachate chemistry'!N76*0.000001</f>
        <v>6.9142766272813549E-4</v>
      </c>
      <c r="N75" s="2">
        <f>'Leachate chemistry'!$B$76*'Leachate chemistry'!O76*0.000001</f>
        <v>1.6049210804890341E-4</v>
      </c>
      <c r="O75" s="2">
        <f>'Leachate chemistry'!$B$76*'Leachate chemistry'!P76*0.000001</f>
        <v>1.211968637639104E-4</v>
      </c>
      <c r="P75" s="2">
        <f>'Leachate chemistry'!$B$76*'Leachate chemistry'!Q76*0.000001</f>
        <v>3.4537770542464962E-6</v>
      </c>
      <c r="Q75" s="2">
        <f>'Leachate chemistry'!$B$76*'Leachate chemistry'!R76*0.000001</f>
        <v>2.7659586349916104E-4</v>
      </c>
      <c r="R75" s="2">
        <f>'Leachate chemistry'!$B$76*'Leachate chemistry'!S76*0.000001</f>
        <v>6.4479988264097256E-5</v>
      </c>
      <c r="S75" s="2">
        <f>'Leachate chemistry'!$B$76*'Leachate chemistry'!T76*0.000001</f>
        <v>3.6276845629247801E-5</v>
      </c>
      <c r="T75" s="2">
        <f>'Leachate chemistry'!$B$76*'Leachate chemistry'!U76*0.000001</f>
        <v>1.8359032506818189E-5</v>
      </c>
      <c r="U75" s="2">
        <f>'Leachate chemistry'!$B$76*'Leachate chemistry'!V76*0.000001</f>
        <v>5.5389797264055837E-2</v>
      </c>
      <c r="V75" s="2">
        <f>'Leachate chemistry'!$B$76*'Leachate chemistry'!W76*0.000001</f>
        <v>4.8920622464578131E-5</v>
      </c>
      <c r="W75" s="2">
        <f>'Leachate chemistry'!$B$76*'Leachate chemistry'!X76*0.000001</f>
        <v>8.2705110361877408E-5</v>
      </c>
      <c r="X75" s="2">
        <f>'Leachate chemistry'!$B$76*'Leachate chemistry'!Y76*0.000001</f>
        <v>2.1667280054542788E-4</v>
      </c>
      <c r="Y75" s="2">
        <f>'Leachate chemistry'!$B$76*'Leachate chemistry'!Z76*0.000001</f>
        <v>2.8748968437599031E-5</v>
      </c>
      <c r="Z75" s="2">
        <f>'Leachate chemistry'!$B$76*'Leachate chemistry'!AA76*0.000001</f>
        <v>9.6745670302485175E-6</v>
      </c>
      <c r="AA75" s="2">
        <f>'Leachate chemistry'!$B$76*'Leachate chemistry'!AB76*0.000001</f>
        <v>1.3734351599648433E-5</v>
      </c>
      <c r="AB75" s="2">
        <f>'Leachate chemistry'!$B$76*'Leachate chemistry'!AC76*0.000001</f>
        <v>1.5169464396206151E-4</v>
      </c>
      <c r="AC75" s="2">
        <f>'Leachate chemistry'!$B$76*'Leachate chemistry'!AD76*0.000001</f>
        <v>-2.9953599999999996E-8</v>
      </c>
      <c r="AD75" s="2">
        <f>'Leachate chemistry'!$B$76*'Leachate chemistry'!AE76*0.000001</f>
        <v>2.2437720650895342E-2</v>
      </c>
      <c r="AE75" s="2">
        <f>'Leachate chemistry'!$B$76*'Leachate chemistry'!AF76*0.000001</f>
        <v>3.9298364288370039E-4</v>
      </c>
      <c r="AF75" s="2">
        <f>'Leachate chemistry'!$B$76*'Leachate chemistry'!AG76*0.000001</f>
        <v>1.2526451696687462E-4</v>
      </c>
      <c r="AG75" s="2">
        <f>'Leachate chemistry'!$B$76*'Leachate chemistry'!AH76*0.000001</f>
        <v>2.5246460883670891E-6</v>
      </c>
      <c r="AH75" s="2">
        <f>'Leachate chemistry'!$B$76*'Leachate chemistry'!AI76*0.000001</f>
        <v>5.3757307623276712E-2</v>
      </c>
      <c r="AI75" s="2">
        <f>'Leachate chemistry'!$B$76*'Leachate chemistry'!AJ76*0.000001</f>
        <v>1.8647686377308763E-3</v>
      </c>
      <c r="AJ75" s="2">
        <f>'Leachate chemistry'!$B$76*'Leachate chemistry'!AK76*0.000001</f>
        <v>3.7429090539183219E-4</v>
      </c>
      <c r="AK75" s="2">
        <f>'Leachate chemistry'!$B$76*'Leachate chemistry'!AL76*0.000001</f>
        <v>27.315567236844235</v>
      </c>
      <c r="AL75" s="2">
        <f>'Leachate chemistry'!$B$76*'Leachate chemistry'!AM76*0.000001</f>
        <v>5.2204227305938148E-5</v>
      </c>
      <c r="AM75" s="2">
        <f>'Leachate chemistry'!$B$76*'Leachate chemistry'!AN76*0.000001</f>
        <v>4.6544481005781875E-4</v>
      </c>
      <c r="AN75" s="2">
        <f>'Leachate chemistry'!$B$76*'Leachate chemistry'!AO76*0.000001</f>
        <v>1.1329733781971625E-4</v>
      </c>
      <c r="AO75" s="2">
        <f>'Leachate chemistry'!$B$76*'Leachate chemistry'!AP76*0.000001</f>
        <v>-9.8816000000000016E-8</v>
      </c>
      <c r="AP75" s="2">
        <f>'Leachate chemistry'!$B$76*'Leachate chemistry'!AQ76*0.000001</f>
        <v>1.0381525693606923E-2</v>
      </c>
      <c r="AQ75" s="2">
        <f>'Leachate chemistry'!$B$76*'Leachate chemistry'!AR76*0.000001</f>
        <v>9.3431834329959172E-5</v>
      </c>
      <c r="AR75" s="2">
        <f>'Leachate chemistry'!$B$76*'Leachate chemistry'!AS76*0.000001</f>
        <v>-1.7910399999999999E-6</v>
      </c>
      <c r="AS75" s="2">
        <f>'Leachate chemistry'!$B$76*'Leachate chemistry'!AT76*0.000001</f>
        <v>1.0389887354656267E-4</v>
      </c>
      <c r="AT75" s="2">
        <f>'Leachate chemistry'!$B$76*'Leachate chemistry'!AU76*0.000001</f>
        <v>3.4845425867156866E-7</v>
      </c>
      <c r="AU75" s="2">
        <f>'Leachate chemistry'!$B$76*'Leachate chemistry'!AV76*0.000001</f>
        <v>3.5337808838895401E-5</v>
      </c>
      <c r="AV75" s="2">
        <f>'Leachate chemistry'!$B$76*'Leachate chemistry'!AW76*0.000001</f>
        <v>1.0571918956218133E-7</v>
      </c>
      <c r="AW75" s="2">
        <f>'Leachate chemistry'!$B$76*'Leachate chemistry'!AX76*0.000001</f>
        <v>-2.4838627549632129E-7</v>
      </c>
      <c r="AX75" s="2">
        <f>'Leachate chemistry'!$B$76*'Leachate chemistry'!AY76*0.000001</f>
        <v>1.232582963462865E-8</v>
      </c>
      <c r="AY75" s="2">
        <f>'Leachate chemistry'!$B$76*'Leachate chemistry'!AZ76*0.000001</f>
        <v>1.1321314206454323</v>
      </c>
      <c r="AZ75" s="2">
        <f>'Leachate chemistry'!$B$76*'Leachate chemistry'!BA76*0.000001</f>
        <v>2.5029959183125175E-4</v>
      </c>
      <c r="BA75" s="2">
        <f>'Leachate chemistry'!$B$76*'Leachate chemistry'!BB76*0.000001</f>
        <v>3.6286231406700054E-5</v>
      </c>
      <c r="BB75" s="2">
        <f>'Leachate chemistry'!$B$76*'Leachate chemistry'!BC76*0.000001</f>
        <v>3.9296636771910162E-5</v>
      </c>
      <c r="BC75" s="2">
        <f>'Leachate chemistry'!$B$76*'Leachate chemistry'!BD76*0.000001</f>
        <v>21.26001739165001</v>
      </c>
      <c r="BD75" s="2">
        <f>'Leachate chemistry'!$B$76*'Leachate chemistry'!BE76*0.000001</f>
        <v>7.1187444708906806E-5</v>
      </c>
      <c r="BE75" s="2">
        <f>'Leachate chemistry'!$B$76*'Leachate chemistry'!BF76*0.000001</f>
        <v>1.0921516328212835E-5</v>
      </c>
      <c r="BF75" s="2">
        <f>'Leachate chemistry'!$B$76*'Leachate chemistry'!BG76*0.000001</f>
        <v>3.5287006137752245E-4</v>
      </c>
      <c r="BG75" s="2">
        <f>'Leachate chemistry'!$B$76*'Leachate chemistry'!BH76*0.000001</f>
        <v>4.0758220422746099E-6</v>
      </c>
      <c r="BH75" s="2">
        <f>'Leachate chemistry'!$B$76*'Leachate chemistry'!BI76*0.000001</f>
        <v>1.0293174833619232E-5</v>
      </c>
      <c r="BI75" s="2">
        <f>'Leachate chemistry'!$B$76*'Leachate chemistry'!BJ76*0.000001</f>
        <v>8.6753981339052506E-3</v>
      </c>
      <c r="BJ75" s="2">
        <f>'Leachate chemistry'!$B$76*'Leachate chemistry'!BK76*0.000001</f>
        <v>3.3356415544659118E-5</v>
      </c>
      <c r="BK75" s="2">
        <f>'Leachate chemistry'!$B$76*'Leachate chemistry'!BL76*0.000001</f>
        <v>6.7451462429940889E-3</v>
      </c>
      <c r="BL75" s="2">
        <f>'Leachate chemistry'!$B$76*'Leachate chemistry'!BM76*0.000001</f>
        <v>5.7128000000000002E-7</v>
      </c>
      <c r="BM75" s="2">
        <f>'Leachate chemistry'!$B$76*'Leachate chemistry'!BN76*0.000001</f>
        <v>3.6593735747243836E-6</v>
      </c>
      <c r="BN75" s="2">
        <f>'Leachate chemistry'!$B$76*'Leachate chemistry'!BO76*0.000001</f>
        <v>1.7408828879884251E-4</v>
      </c>
      <c r="BO75" s="2">
        <f>'Leachate chemistry'!$B$76*'Leachate chemistry'!BP76*0.000001</f>
        <v>4.8409032183688912E-4</v>
      </c>
      <c r="BP75" s="2">
        <f>'Leachate chemistry'!$B$76*'Leachate chemistry'!BQ76*0.000001</f>
        <v>1.4335231766357312E-4</v>
      </c>
      <c r="BQ75" s="2">
        <f>'Leachate chemistry'!$B$76*'Leachate chemistry'!BR76*0.000001</f>
        <v>3.9455814929970843E-4</v>
      </c>
      <c r="BR75" s="2">
        <f>'Leachate chemistry'!$B$76*'Leachate chemistry'!BS76*0.000001</f>
        <v>1.7533305985828356E-5</v>
      </c>
      <c r="BS75" s="2">
        <f>'Leachate chemistry'!$B$76*'Leachate chemistry'!BT76*0.000001</f>
        <v>2.2853953594331017E-3</v>
      </c>
      <c r="BT75" s="2">
        <f>'Leachate chemistry'!$B$76*'Leachate chemistry'!BU76*0.000001</f>
        <v>7.4425748804150197E-4</v>
      </c>
    </row>
    <row r="76" spans="1:72" x14ac:dyDescent="0.3">
      <c r="A76" s="9">
        <v>16</v>
      </c>
      <c r="B76" s="2">
        <f>'Leachate chemistry'!$B$77*'Leachate chemistry'!C77*0.000001</f>
        <v>3.8325216881753703E-5</v>
      </c>
      <c r="C76" s="2">
        <f>'Leachate chemistry'!$B$77*'Leachate chemistry'!D77*0.000001</f>
        <v>1.0259473673767451E-2</v>
      </c>
      <c r="D76" s="2">
        <f>'Leachate chemistry'!$B$77*'Leachate chemistry'!E77*0.000001</f>
        <v>3.4036840460410669E-4</v>
      </c>
      <c r="E76" s="2">
        <f>'Leachate chemistry'!$B$77*'Leachate chemistry'!F77*0.000001</f>
        <v>1.2651294516003675E-5</v>
      </c>
      <c r="F76" s="2">
        <f>'Leachate chemistry'!$B$77*'Leachate chemistry'!G77*0.000001</f>
        <v>8.8127365572083084E-4</v>
      </c>
      <c r="G76" s="2">
        <f>'Leachate chemistry'!$B$77*'Leachate chemistry'!H77*0.000001</f>
        <v>1.4056958964740298E-4</v>
      </c>
      <c r="H76" s="2">
        <f>'Leachate chemistry'!$B$77*'Leachate chemistry'!I77*0.000001</f>
        <v>4.476879838831806E-6</v>
      </c>
      <c r="I76" s="2">
        <f>'Leachate chemistry'!$B$77*'Leachate chemistry'!J77*0.000001</f>
        <v>2.2892556395705063E-5</v>
      </c>
      <c r="J76" s="2">
        <f>'Leachate chemistry'!$B$77*'Leachate chemistry'!K77*0.000001</f>
        <v>6.6317493380429497E-5</v>
      </c>
      <c r="K76" s="2">
        <f>'Leachate chemistry'!$B$77*'Leachate chemistry'!L77*0.000001</f>
        <v>3.3675693033381839E-2</v>
      </c>
      <c r="L76" s="2">
        <f>'Leachate chemistry'!$B$77*'Leachate chemistry'!M77*0.000001</f>
        <v>2.380934078993153E-6</v>
      </c>
      <c r="M76" s="2">
        <f>'Leachate chemistry'!$B$77*'Leachate chemistry'!N77*0.000001</f>
        <v>4.3842014480510342E-4</v>
      </c>
      <c r="N76" s="2">
        <f>'Leachate chemistry'!$B$77*'Leachate chemistry'!O77*0.000001</f>
        <v>1.0072415022893055E-4</v>
      </c>
      <c r="O76" s="2">
        <f>'Leachate chemistry'!$B$77*'Leachate chemistry'!P77*0.000001</f>
        <v>8.7235198693504779E-5</v>
      </c>
      <c r="P76" s="2">
        <f>'Leachate chemistry'!$B$77*'Leachate chemistry'!Q77*0.000001</f>
        <v>9.6175366819880193E-7</v>
      </c>
      <c r="Q76" s="2">
        <f>'Leachate chemistry'!$B$77*'Leachate chemistry'!R77*0.000001</f>
        <v>1.6952206574664583E-4</v>
      </c>
      <c r="R76" s="2">
        <f>'Leachate chemistry'!$B$77*'Leachate chemistry'!S77*0.000001</f>
        <v>3.9455089255605085E-5</v>
      </c>
      <c r="S76" s="2">
        <f>'Leachate chemistry'!$B$77*'Leachate chemistry'!T77*0.000001</f>
        <v>2.0645521550327363E-5</v>
      </c>
      <c r="T76" s="2">
        <f>'Leachate chemistry'!$B$77*'Leachate chemistry'!U77*0.000001</f>
        <v>1.2154333626607253E-5</v>
      </c>
      <c r="U76" s="2">
        <f>'Leachate chemistry'!$B$77*'Leachate chemistry'!V77*0.000001</f>
        <v>3.704599859326238E-2</v>
      </c>
      <c r="V76" s="2">
        <f>'Leachate chemistry'!$B$77*'Leachate chemistry'!W77*0.000001</f>
        <v>6.3631451502763045E-6</v>
      </c>
      <c r="W76" s="2">
        <f>'Leachate chemistry'!$B$77*'Leachate chemistry'!X77*0.000001</f>
        <v>5.0742188416232143E-5</v>
      </c>
      <c r="X76" s="2">
        <f>'Leachate chemistry'!$B$77*'Leachate chemistry'!Y77*0.000001</f>
        <v>1.2625388228498235E-4</v>
      </c>
      <c r="Y76" s="2">
        <f>'Leachate chemistry'!$B$77*'Leachate chemistry'!Z77*0.000001</f>
        <v>1.8290045932119358E-5</v>
      </c>
      <c r="Z76" s="2">
        <f>'Leachate chemistry'!$B$77*'Leachate chemistry'!AA77*0.000001</f>
        <v>6.6567881693897945E-6</v>
      </c>
      <c r="AA76" s="2">
        <f>'Leachate chemistry'!$B$77*'Leachate chemistry'!AB77*0.000001</f>
        <v>8.0685039381452734E-6</v>
      </c>
      <c r="AB76" s="2">
        <f>'Leachate chemistry'!$B$77*'Leachate chemistry'!AC77*0.000001</f>
        <v>5.4940297424487775E-5</v>
      </c>
      <c r="AC76" s="2">
        <f>'Leachate chemistry'!$B$77*'Leachate chemistry'!AD77*0.000001</f>
        <v>3.2617687715147744E-8</v>
      </c>
      <c r="AD76" s="2">
        <f>'Leachate chemistry'!$B$77*'Leachate chemistry'!AE77*0.000001</f>
        <v>7.9089297303524906E-3</v>
      </c>
      <c r="AE76" s="2">
        <f>'Leachate chemistry'!$B$77*'Leachate chemistry'!AF77*0.000001</f>
        <v>2.1988735116520251E-4</v>
      </c>
      <c r="AF76" s="2">
        <f>'Leachate chemistry'!$B$77*'Leachate chemistry'!AG77*0.000001</f>
        <v>3.0409034322411674E-4</v>
      </c>
      <c r="AG76" s="2">
        <f>'Leachate chemistry'!$B$77*'Leachate chemistry'!AH77*0.000001</f>
        <v>1.4193996976380705E-6</v>
      </c>
      <c r="AH76" s="2">
        <f>'Leachate chemistry'!$B$77*'Leachate chemistry'!AI77*0.000001</f>
        <v>2.7115911407831084E-2</v>
      </c>
      <c r="AI76" s="2">
        <f>'Leachate chemistry'!$B$77*'Leachate chemistry'!AJ77*0.000001</f>
        <v>1.3237291849354854E-3</v>
      </c>
      <c r="AJ76" s="2">
        <f>'Leachate chemistry'!$B$77*'Leachate chemistry'!AK77*0.000001</f>
        <v>2.1538804502059893E-4</v>
      </c>
      <c r="AK76" s="2">
        <f>'Leachate chemistry'!$B$77*'Leachate chemistry'!AL77*0.000001</f>
        <v>7.8092695957121849</v>
      </c>
      <c r="AL76" s="2">
        <f>'Leachate chemistry'!$B$77*'Leachate chemistry'!AM77*0.000001</f>
        <v>3.3225886892858153E-5</v>
      </c>
      <c r="AM76" s="2">
        <f>'Leachate chemistry'!$B$77*'Leachate chemistry'!AN77*0.000001</f>
        <v>2.8361456920222649E-4</v>
      </c>
      <c r="AN76" s="2">
        <f>'Leachate chemistry'!$B$77*'Leachate chemistry'!AO77*0.000001</f>
        <v>6.7182359908793057E-5</v>
      </c>
      <c r="AO76" s="2">
        <f>'Leachate chemistry'!$B$77*'Leachate chemistry'!AP77*0.000001</f>
        <v>4.9139999999999994E-9</v>
      </c>
      <c r="AP76" s="2">
        <f>'Leachate chemistry'!$B$77*'Leachate chemistry'!AQ77*0.000001</f>
        <v>1.770865802881686E-3</v>
      </c>
      <c r="AQ76" s="2">
        <f>'Leachate chemistry'!$B$77*'Leachate chemistry'!AR77*0.000001</f>
        <v>4.4529182217552841E-5</v>
      </c>
      <c r="AR76" s="2">
        <f>'Leachate chemistry'!$B$77*'Leachate chemistry'!AS77*0.000001</f>
        <v>2.3939999999999999E-6</v>
      </c>
      <c r="AS76" s="2">
        <f>'Leachate chemistry'!$B$77*'Leachate chemistry'!AT77*0.000001</f>
        <v>5.9744977240478822E-5</v>
      </c>
      <c r="AT76" s="2">
        <f>'Leachate chemistry'!$B$77*'Leachate chemistry'!AU77*0.000001</f>
        <v>2.6617499999999999E-7</v>
      </c>
      <c r="AU76" s="2">
        <f>'Leachate chemistry'!$B$77*'Leachate chemistry'!AV77*0.000001</f>
        <v>1.2037464040570006E-5</v>
      </c>
      <c r="AV76" s="2">
        <f>'Leachate chemistry'!$B$77*'Leachate chemistry'!AW77*0.000001</f>
        <v>3.8272500000000004E-9</v>
      </c>
      <c r="AW76" s="2">
        <f>'Leachate chemistry'!$B$77*'Leachate chemistry'!AX77*0.000001</f>
        <v>9.6140279139337595E-7</v>
      </c>
      <c r="AX76" s="2">
        <f>'Leachate chemistry'!$B$77*'Leachate chemistry'!AY77*0.000001</f>
        <v>9.5648503337397981E-8</v>
      </c>
      <c r="AY76" s="2">
        <f>'Leachate chemistry'!$B$77*'Leachate chemistry'!AZ77*0.000001</f>
        <v>0.3596936234517501</v>
      </c>
      <c r="AZ76" s="2">
        <f>'Leachate chemistry'!$B$77*'Leachate chemistry'!BA77*0.000001</f>
        <v>2.0081628263154464E-4</v>
      </c>
      <c r="BA76" s="2">
        <f>'Leachate chemistry'!$B$77*'Leachate chemistry'!BB77*0.000001</f>
        <v>3.151197290968036E-5</v>
      </c>
      <c r="BB76" s="2">
        <f>'Leachate chemistry'!$B$77*'Leachate chemistry'!BC77*0.000001</f>
        <v>3.9732161342071591E-5</v>
      </c>
      <c r="BC76" s="2">
        <f>'Leachate chemistry'!$B$77*'Leachate chemistry'!BD77*0.000001</f>
        <v>7.853386346500872</v>
      </c>
      <c r="BD76" s="2">
        <f>'Leachate chemistry'!$B$77*'Leachate chemistry'!BE77*0.000001</f>
        <v>4.9621709737901071E-5</v>
      </c>
      <c r="BE76" s="2">
        <f>'Leachate chemistry'!$B$77*'Leachate chemistry'!BF77*0.000001</f>
        <v>3.9053307037789728E-6</v>
      </c>
      <c r="BF76" s="2">
        <f>'Leachate chemistry'!$B$77*'Leachate chemistry'!BG77*0.000001</f>
        <v>8.4125681059371048E-5</v>
      </c>
      <c r="BG76" s="2">
        <f>'Leachate chemistry'!$B$77*'Leachate chemistry'!BH77*0.000001</f>
        <v>1.446798407617351E-6</v>
      </c>
      <c r="BH76" s="2">
        <f>'Leachate chemistry'!$B$77*'Leachate chemistry'!BI77*0.000001</f>
        <v>6.4686018980677805E-6</v>
      </c>
      <c r="BI76" s="2">
        <f>'Leachate chemistry'!$B$77*'Leachate chemistry'!BJ77*0.000001</f>
        <v>2.5250665278529053E-3</v>
      </c>
      <c r="BJ76" s="2">
        <f>'Leachate chemistry'!$B$77*'Leachate chemistry'!BK77*0.000001</f>
        <v>2.0903236286664215E-5</v>
      </c>
      <c r="BK76" s="2">
        <f>'Leachate chemistry'!$B$77*'Leachate chemistry'!BL77*0.000001</f>
        <v>4.6292591934969504E-3</v>
      </c>
      <c r="BL76" s="2">
        <f>'Leachate chemistry'!$B$77*'Leachate chemistry'!BM77*0.000001</f>
        <v>3.2933381738557075E-7</v>
      </c>
      <c r="BM76" s="2">
        <f>'Leachate chemistry'!$B$77*'Leachate chemistry'!BN77*0.000001</f>
        <v>2.0079605378740791E-6</v>
      </c>
      <c r="BN76" s="2">
        <f>'Leachate chemistry'!$B$77*'Leachate chemistry'!BO77*0.000001</f>
        <v>1.2395416172326833E-4</v>
      </c>
      <c r="BO76" s="2">
        <f>'Leachate chemistry'!$B$77*'Leachate chemistry'!BP77*0.000001</f>
        <v>3.584494379926325E-4</v>
      </c>
      <c r="BP76" s="2">
        <f>'Leachate chemistry'!$B$77*'Leachate chemistry'!BQ77*0.000001</f>
        <v>1.0865415181962238E-4</v>
      </c>
      <c r="BQ76" s="2">
        <f>'Leachate chemistry'!$B$77*'Leachate chemistry'!BR77*0.000001</f>
        <v>2.4170700145254546E-4</v>
      </c>
      <c r="BR76" s="2">
        <f>'Leachate chemistry'!$B$77*'Leachate chemistry'!BS77*0.000001</f>
        <v>9.5084933372901049E-6</v>
      </c>
      <c r="BS76" s="2">
        <f>'Leachate chemistry'!$B$77*'Leachate chemistry'!BT77*0.000001</f>
        <v>1.1898241768967509E-3</v>
      </c>
      <c r="BT76" s="2">
        <f>'Leachate chemistry'!$B$77*'Leachate chemistry'!BU77*0.000001</f>
        <v>6.072599604546767E-4</v>
      </c>
    </row>
    <row r="77" spans="1:72" x14ac:dyDescent="0.3">
      <c r="A77" s="9">
        <v>17</v>
      </c>
      <c r="B77" s="2">
        <f>'Leachate chemistry'!$B$78*'Leachate chemistry'!C78*0.000001</f>
        <v>4.0499999999999995E-5</v>
      </c>
      <c r="C77" s="2">
        <f>'Leachate chemistry'!$B$78*'Leachate chemistry'!D78*0.000001</f>
        <v>6.7499999999999999E-3</v>
      </c>
      <c r="D77" s="2">
        <f>'Leachate chemistry'!$B$78*'Leachate chemistry'!E78*0.000001</f>
        <v>1.395E-4</v>
      </c>
      <c r="E77" s="2">
        <f>'Leachate chemistry'!$B$78*'Leachate chemistry'!F78*0.000001</f>
        <v>7.6499999999999996E-6</v>
      </c>
      <c r="F77" s="2">
        <f>'Leachate chemistry'!$B$78*'Leachate chemistry'!G78*0.000001</f>
        <v>8.7000000000000001E-4</v>
      </c>
      <c r="G77" s="2">
        <f>'Leachate chemistry'!$B$78*'Leachate chemistry'!H78*0.000001</f>
        <v>2.6999999999999999E-5</v>
      </c>
      <c r="H77" s="2">
        <f>'Leachate chemistry'!$B$78*'Leachate chemistry'!I78*0.000001</f>
        <v>0</v>
      </c>
      <c r="I77" s="2">
        <f>'Leachate chemistry'!$B$78*'Leachate chemistry'!J78*0.000001</f>
        <v>1.6499999999999998E-5</v>
      </c>
      <c r="J77" s="2">
        <f>'Leachate chemistry'!$B$78*'Leachate chemistry'!K78*0.000001</f>
        <v>3.2399999999999995E-5</v>
      </c>
      <c r="K77" s="2">
        <f>'Leachate chemistry'!$B$78*'Leachate chemistry'!L78*0.000001</f>
        <v>1.6500000000000001E-2</v>
      </c>
      <c r="L77" s="2">
        <f>'Leachate chemistry'!$B$78*'Leachate chemistry'!M78*0.000001</f>
        <v>1.3199999999999999E-7</v>
      </c>
      <c r="M77" s="2">
        <f>'Leachate chemistry'!$B$78*'Leachate chemistry'!N78*0.000001</f>
        <v>1.65E-4</v>
      </c>
      <c r="N77" s="2">
        <f>'Leachate chemistry'!$B$78*'Leachate chemistry'!O78*0.000001</f>
        <v>3.8999999999999999E-5</v>
      </c>
      <c r="O77" s="2">
        <f>'Leachate chemistry'!$B$78*'Leachate chemistry'!P78*0.000001</f>
        <v>4.9499999999999997E-5</v>
      </c>
      <c r="P77" s="2">
        <f>'Leachate chemistry'!$B$78*'Leachate chemistry'!Q78*0.000001</f>
        <v>6.8999999999999996E-7</v>
      </c>
      <c r="Q77" s="2">
        <f>'Leachate chemistry'!$B$78*'Leachate chemistry'!R78*0.000001</f>
        <v>1.0949999999999999E-4</v>
      </c>
      <c r="R77" s="2">
        <f>'Leachate chemistry'!$B$78*'Leachate chemistry'!S78*0.000001</f>
        <v>1.365E-5</v>
      </c>
      <c r="S77" s="2">
        <f>'Leachate chemistry'!$B$78*'Leachate chemistry'!T78*0.000001</f>
        <v>6.4499999999999992E-6</v>
      </c>
      <c r="T77" s="2">
        <f>'Leachate chemistry'!$B$78*'Leachate chemistry'!U78*0.000001</f>
        <v>4.0499999999999993E-6</v>
      </c>
      <c r="U77" s="2">
        <f>'Leachate chemistry'!$B$78*'Leachate chemistry'!V78*0.000001</f>
        <v>1.7999999999999999E-2</v>
      </c>
      <c r="V77" s="2">
        <f>'Leachate chemistry'!$B$78*'Leachate chemistry'!W78*0.000001</f>
        <v>4.1999999999999996E-6</v>
      </c>
      <c r="W77" s="2">
        <f>'Leachate chemistry'!$B$78*'Leachate chemistry'!X78*0.000001</f>
        <v>1.6499999999999998E-5</v>
      </c>
      <c r="X77" s="2">
        <f>'Leachate chemistry'!$B$78*'Leachate chemistry'!Y78*0.000001</f>
        <v>1.2750000000000002E-5</v>
      </c>
      <c r="Y77" s="2">
        <f>'Leachate chemistry'!$B$78*'Leachate chemistry'!Z78*0.000001</f>
        <v>6.5999999999999995E-6</v>
      </c>
      <c r="Z77" s="2">
        <f>'Leachate chemistry'!$B$78*'Leachate chemistry'!AA78*0.000001</f>
        <v>2.0999999999999998E-6</v>
      </c>
      <c r="AA77" s="2">
        <f>'Leachate chemistry'!$B$78*'Leachate chemistry'!AB78*0.000001</f>
        <v>2.2500000000000001E-6</v>
      </c>
      <c r="AB77" s="2">
        <f>'Leachate chemistry'!$B$78*'Leachate chemistry'!AC78*0.000001</f>
        <v>8.099999999999999E-5</v>
      </c>
      <c r="AC77" s="2">
        <f>'Leachate chemistry'!$B$78*'Leachate chemistry'!AD78*0.000001</f>
        <v>0</v>
      </c>
      <c r="AD77" s="2">
        <f>'Leachate chemistry'!$B$78*'Leachate chemistry'!AE78*0.000001</f>
        <v>5.6999999999999993E-3</v>
      </c>
      <c r="AE77" s="2">
        <f>'Leachate chemistry'!$B$78*'Leachate chemistry'!AF78*0.000001</f>
        <v>8.099999999999999E-5</v>
      </c>
      <c r="AF77" s="2">
        <f>'Leachate chemistry'!$B$78*'Leachate chemistry'!AG78*0.000001</f>
        <v>8.7000000000000001E-5</v>
      </c>
      <c r="AG77" s="2">
        <f>'Leachate chemistry'!$B$78*'Leachate chemistry'!AH78*0.000001</f>
        <v>4.1999999999999995E-7</v>
      </c>
      <c r="AH77" s="2">
        <f>'Leachate chemistry'!$B$78*'Leachate chemistry'!AI78*0.000001</f>
        <v>5.5499999999999994E-3</v>
      </c>
      <c r="AI77" s="2">
        <f>'Leachate chemistry'!$B$78*'Leachate chemistry'!AJ78*0.000001</f>
        <v>2.7E-4</v>
      </c>
      <c r="AJ77" s="2">
        <f>'Leachate chemistry'!$B$78*'Leachate chemistry'!AK78*0.000001</f>
        <v>1.95E-4</v>
      </c>
      <c r="AK77" s="2">
        <f>'Leachate chemistry'!$B$78*'Leachate chemistry'!AL78*0.000001</f>
        <v>3.75</v>
      </c>
      <c r="AL77" s="2">
        <f>'Leachate chemistry'!$B$78*'Leachate chemistry'!AM78*0.000001</f>
        <v>1.0799999999999998E-5</v>
      </c>
      <c r="AM77" s="2">
        <f>'Leachate chemistry'!$B$78*'Leachate chemistry'!AN78*0.000001</f>
        <v>1.065E-4</v>
      </c>
      <c r="AN77" s="2">
        <f>'Leachate chemistry'!$B$78*'Leachate chemistry'!AO78*0.000001</f>
        <v>3.8999999999999999E-5</v>
      </c>
      <c r="AO77" s="2">
        <f>'Leachate chemistry'!$B$78*'Leachate chemistry'!AP78*0.000001</f>
        <v>9.5999999999999999E-8</v>
      </c>
      <c r="AP77" s="2">
        <f>'Leachate chemistry'!$B$78*'Leachate chemistry'!AQ78*0.000001</f>
        <v>4.35E-4</v>
      </c>
      <c r="AQ77" s="2">
        <f>'Leachate chemistry'!$B$78*'Leachate chemistry'!AR78*0.000001</f>
        <v>3.15E-5</v>
      </c>
      <c r="AR77" s="2">
        <f>'Leachate chemistry'!$B$78*'Leachate chemistry'!AS78*0.000001</f>
        <v>1.6499999999999999E-6</v>
      </c>
      <c r="AS77" s="2">
        <f>'Leachate chemistry'!$B$78*'Leachate chemistry'!AT78*0.000001</f>
        <v>2.1000000000000002E-5</v>
      </c>
      <c r="AT77" s="2">
        <f>'Leachate chemistry'!$B$78*'Leachate chemistry'!AU78*0.000001</f>
        <v>4.3499999999999992E-8</v>
      </c>
      <c r="AU77" s="2">
        <f>'Leachate chemistry'!$B$78*'Leachate chemistry'!AV78*0.000001</f>
        <v>9.7499999999999998E-6</v>
      </c>
      <c r="AV77" s="2">
        <f>'Leachate chemistry'!$B$78*'Leachate chemistry'!AW78*0.000001</f>
        <v>3E-9</v>
      </c>
      <c r="AW77" s="2">
        <f>'Leachate chemistry'!$B$78*'Leachate chemistry'!AX78*0.000001</f>
        <v>0</v>
      </c>
      <c r="AX77" s="2">
        <f>'Leachate chemistry'!$B$78*'Leachate chemistry'!AY78*0.000001</f>
        <v>0</v>
      </c>
      <c r="AY77" s="2">
        <f>'Leachate chemistry'!$B$78*'Leachate chemistry'!AZ78*0.000001</f>
        <v>0.495</v>
      </c>
      <c r="AZ77" s="2">
        <f>'Leachate chemistry'!$B$78*'Leachate chemistry'!BA78*0.000001</f>
        <v>1.4999999999999999E-4</v>
      </c>
      <c r="BA77" s="2">
        <f>'Leachate chemistry'!$B$78*'Leachate chemistry'!BB78*0.000001</f>
        <v>1.2600000000000001E-5</v>
      </c>
      <c r="BB77" s="2">
        <f>'Leachate chemistry'!$B$78*'Leachate chemistry'!BC78*0.000001</f>
        <v>0</v>
      </c>
      <c r="BC77" s="2">
        <f>'Leachate chemistry'!$B$78*'Leachate chemistry'!BD78*0.000001</f>
        <v>3.3</v>
      </c>
      <c r="BD77" s="2">
        <f>'Leachate chemistry'!$B$78*'Leachate chemistry'!BE78*0.000001</f>
        <v>1.6499999999999998E-5</v>
      </c>
      <c r="BE77" s="2">
        <f>'Leachate chemistry'!$B$78*'Leachate chemistry'!BF78*0.000001</f>
        <v>9.4499999999999993E-6</v>
      </c>
      <c r="BF77" s="2">
        <f>'Leachate chemistry'!$B$78*'Leachate chemistry'!BG78*0.000001</f>
        <v>2.9999999999999997E-5</v>
      </c>
      <c r="BG77" s="2">
        <f>'Leachate chemistry'!$B$78*'Leachate chemistry'!BH78*0.000001</f>
        <v>6.7499999999999989E-7</v>
      </c>
      <c r="BH77" s="2">
        <f>'Leachate chemistry'!$B$78*'Leachate chemistry'!BI78*0.000001</f>
        <v>2.3999999999999999E-6</v>
      </c>
      <c r="BI77" s="2">
        <f>'Leachate chemistry'!$B$78*'Leachate chemistry'!BJ78*0.000001</f>
        <v>5.9999999999999995E-4</v>
      </c>
      <c r="BJ77" s="2">
        <f>'Leachate chemistry'!$B$78*'Leachate chemistry'!BK78*0.000001</f>
        <v>1.155E-5</v>
      </c>
      <c r="BK77" s="2">
        <f>'Leachate chemistry'!$B$78*'Leachate chemistry'!BL78*0.000001</f>
        <v>2.5499999999999997E-3</v>
      </c>
      <c r="BL77" s="2">
        <f>'Leachate chemistry'!$B$78*'Leachate chemistry'!BM78*0.000001</f>
        <v>0</v>
      </c>
      <c r="BM77" s="2">
        <f>'Leachate chemistry'!$B$78*'Leachate chemistry'!BN78*0.000001</f>
        <v>6.8999999999999996E-7</v>
      </c>
      <c r="BN77" s="2">
        <f>'Leachate chemistry'!$B$78*'Leachate chemistry'!BO78*0.000001</f>
        <v>4.4999999999999996E-5</v>
      </c>
      <c r="BO77" s="2">
        <f>'Leachate chemistry'!$B$78*'Leachate chemistry'!BP78*0.000001</f>
        <v>2.5499999999999996E-4</v>
      </c>
      <c r="BP77" s="2">
        <f>'Leachate chemistry'!$B$78*'Leachate chemistry'!BQ78*0.000001</f>
        <v>1.0949999999999999E-4</v>
      </c>
      <c r="BQ77" s="2">
        <f>'Leachate chemistry'!$B$78*'Leachate chemistry'!BR78*0.000001</f>
        <v>7.9499999999999994E-5</v>
      </c>
      <c r="BR77" s="2">
        <f>'Leachate chemistry'!$B$78*'Leachate chemistry'!BS78*0.000001</f>
        <v>3.0000000000000001E-6</v>
      </c>
      <c r="BS77" s="2">
        <f>'Leachate chemistry'!$B$78*'Leachate chemistry'!BT78*0.000001</f>
        <v>2.5499999999999996E-4</v>
      </c>
      <c r="BT77" s="2">
        <f>'Leachate chemistry'!$B$78*'Leachate chemistry'!BU78*0.000001</f>
        <v>2.3999999999999998E-4</v>
      </c>
    </row>
    <row r="78" spans="1:72" x14ac:dyDescent="0.3">
      <c r="A78" s="9">
        <v>18</v>
      </c>
      <c r="B78" s="2">
        <f>'Leachate chemistry'!$B$79*'Leachate chemistry'!C79*0.000001</f>
        <v>4.6999999999999997E-5</v>
      </c>
      <c r="C78" s="2">
        <f>'Leachate chemistry'!$B$79*'Leachate chemistry'!D79*0.000001</f>
        <v>6.7999999999999996E-3</v>
      </c>
      <c r="D78" s="2">
        <f>'Leachate chemistry'!$B$79*'Leachate chemistry'!E79*0.000001</f>
        <v>1.36E-4</v>
      </c>
      <c r="E78" s="2">
        <f>'Leachate chemistry'!$B$79*'Leachate chemistry'!F79*0.000001</f>
        <v>9.3000000000000007E-6</v>
      </c>
      <c r="F78" s="2">
        <f>'Leachate chemistry'!$B$79*'Leachate chemistry'!G79*0.000001</f>
        <v>1.5600000000000002E-3</v>
      </c>
      <c r="G78" s="2">
        <f>'Leachate chemistry'!$B$79*'Leachate chemistry'!H79*0.000001</f>
        <v>3.1000000000000001E-5</v>
      </c>
      <c r="H78" s="2">
        <f>'Leachate chemistry'!$B$79*'Leachate chemistry'!I79*0.000001</f>
        <v>2.2999999999999997E-7</v>
      </c>
      <c r="I78" s="2">
        <f>'Leachate chemistry'!$B$79*'Leachate chemistry'!J79*0.000001</f>
        <v>1.7499999999999998E-5</v>
      </c>
      <c r="J78" s="2">
        <f>'Leachate chemistry'!$B$79*'Leachate chemistry'!K79*0.000001</f>
        <v>1.516E-4</v>
      </c>
      <c r="K78" s="2">
        <f>'Leachate chemistry'!$B$79*'Leachate chemistry'!L79*0.000001</f>
        <v>3.5999999999999997E-2</v>
      </c>
      <c r="L78" s="2">
        <f>'Leachate chemistry'!$B$79*'Leachate chemistry'!M79*0.000001</f>
        <v>4.9799999999999993E-7</v>
      </c>
      <c r="M78" s="2">
        <f>'Leachate chemistry'!$B$79*'Leachate chemistry'!N79*0.000001</f>
        <v>1.5899999999999999E-4</v>
      </c>
      <c r="N78" s="2">
        <f>'Leachate chemistry'!$B$79*'Leachate chemistry'!O79*0.000001</f>
        <v>3.7999999999999995E-5</v>
      </c>
      <c r="O78" s="2">
        <f>'Leachate chemistry'!$B$79*'Leachate chemistry'!P79*0.000001</f>
        <v>4.3999999999999999E-5</v>
      </c>
      <c r="P78" s="2">
        <f>'Leachate chemistry'!$B$79*'Leachate chemistry'!Q79*0.000001</f>
        <v>1.1599999999999999E-6</v>
      </c>
      <c r="Q78" s="2">
        <f>'Leachate chemistry'!$B$79*'Leachate chemistry'!R79*0.000001</f>
        <v>1.1499999999999998E-4</v>
      </c>
      <c r="R78" s="2">
        <f>'Leachate chemistry'!$B$79*'Leachate chemistry'!S79*0.000001</f>
        <v>1.3200000000000001E-5</v>
      </c>
      <c r="S78" s="2">
        <f>'Leachate chemistry'!$B$79*'Leachate chemistry'!T79*0.000001</f>
        <v>6.1999999999999999E-6</v>
      </c>
      <c r="T78" s="2">
        <f>'Leachate chemistry'!$B$79*'Leachate chemistry'!U79*0.000001</f>
        <v>4.1999999999999988E-6</v>
      </c>
      <c r="U78" s="2">
        <f>'Leachate chemistry'!$B$79*'Leachate chemistry'!V79*0.000001</f>
        <v>1.5599999999999999E-2</v>
      </c>
      <c r="V78" s="2">
        <f>'Leachate chemistry'!$B$79*'Leachate chemistry'!W79*0.000001</f>
        <v>4.2999999999999995E-6</v>
      </c>
      <c r="W78" s="2">
        <f>'Leachate chemistry'!$B$79*'Leachate chemistry'!X79*0.000001</f>
        <v>1.7299999999999997E-5</v>
      </c>
      <c r="X78" s="2">
        <f>'Leachate chemistry'!$B$79*'Leachate chemistry'!Y79*0.000001</f>
        <v>2.9499999999999999E-5</v>
      </c>
      <c r="Y78" s="2">
        <f>'Leachate chemistry'!$B$79*'Leachate chemistry'!Z79*0.000001</f>
        <v>6.6000000000000003E-6</v>
      </c>
      <c r="Z78" s="2">
        <f>'Leachate chemistry'!$B$79*'Leachate chemistry'!AA79*0.000001</f>
        <v>3.4000000000000001E-6</v>
      </c>
      <c r="AA78" s="2">
        <f>'Leachate chemistry'!$B$79*'Leachate chemistry'!AB79*0.000001</f>
        <v>2.2699999999999994E-6</v>
      </c>
      <c r="AB78" s="2">
        <f>'Leachate chemistry'!$B$79*'Leachate chemistry'!AC79*0.000001</f>
        <v>9.2999999999999997E-5</v>
      </c>
      <c r="AC78" s="2">
        <f>'Leachate chemistry'!$B$79*'Leachate chemistry'!AD79*0.000001</f>
        <v>7.0999999999999999E-9</v>
      </c>
      <c r="AD78" s="2">
        <f>'Leachate chemistry'!$B$79*'Leachate chemistry'!AE79*0.000001</f>
        <v>9.1000000000000004E-3</v>
      </c>
      <c r="AE78" s="2">
        <f>'Leachate chemistry'!$B$79*'Leachate chemistry'!AF79*0.000001</f>
        <v>7.4999999999999993E-5</v>
      </c>
      <c r="AF78" s="2">
        <f>'Leachate chemistry'!$B$79*'Leachate chemistry'!AG79*0.000001</f>
        <v>1.2400000000000001E-4</v>
      </c>
      <c r="AG78" s="2">
        <f>'Leachate chemistry'!$B$79*'Leachate chemistry'!AH79*0.000001</f>
        <v>4.0999999999999989E-7</v>
      </c>
      <c r="AH78" s="2">
        <f>'Leachate chemistry'!$B$79*'Leachate chemistry'!AI79*0.000001</f>
        <v>5.3E-3</v>
      </c>
      <c r="AI78" s="2">
        <f>'Leachate chemistry'!$B$79*'Leachate chemistry'!AJ79*0.000001</f>
        <v>2.4399999999999999E-4</v>
      </c>
      <c r="AJ78" s="2">
        <f>'Leachate chemistry'!$B$79*'Leachate chemistry'!AK79*0.000001</f>
        <v>3.1E-4</v>
      </c>
      <c r="AK78" s="2">
        <f>'Leachate chemistry'!$B$79*'Leachate chemistry'!AL79*0.000001</f>
        <v>5.2</v>
      </c>
      <c r="AL78" s="2">
        <f>'Leachate chemistry'!$B$79*'Leachate chemistry'!AM79*0.000001</f>
        <v>8.3999999999999975E-6</v>
      </c>
      <c r="AM78" s="2">
        <f>'Leachate chemistry'!$B$79*'Leachate chemistry'!AN79*0.000001</f>
        <v>1.0499999999999999E-4</v>
      </c>
      <c r="AN78" s="2">
        <f>'Leachate chemistry'!$B$79*'Leachate chemistry'!AO79*0.000001</f>
        <v>3.4100000000000002E-5</v>
      </c>
      <c r="AO78" s="2">
        <f>'Leachate chemistry'!$B$79*'Leachate chemistry'!AP79*0.000001</f>
        <v>6.5E-8</v>
      </c>
      <c r="AP78" s="2">
        <f>'Leachate chemistry'!$B$79*'Leachate chemistry'!AQ79*0.000001</f>
        <v>6.4999999999999997E-4</v>
      </c>
      <c r="AQ78" s="2">
        <f>'Leachate chemistry'!$B$79*'Leachate chemistry'!AR79*0.000001</f>
        <v>3.2999999999999989E-5</v>
      </c>
      <c r="AR78" s="2">
        <f>'Leachate chemistry'!$B$79*'Leachate chemistry'!AS79*0.000001</f>
        <v>1.4599999999999996E-6</v>
      </c>
      <c r="AS78" s="2">
        <f>'Leachate chemistry'!$B$79*'Leachate chemistry'!AT79*0.000001</f>
        <v>2.0400000000000001E-5</v>
      </c>
      <c r="AT78" s="2">
        <f>'Leachate chemistry'!$B$79*'Leachate chemistry'!AU79*0.000001</f>
        <v>6.3900000000000004E-7</v>
      </c>
      <c r="AU78" s="2">
        <f>'Leachate chemistry'!$B$79*'Leachate chemistry'!AV79*0.000001</f>
        <v>1.33E-5</v>
      </c>
      <c r="AV78" s="2">
        <f>'Leachate chemistry'!$B$79*'Leachate chemistry'!AW79*0.000001</f>
        <v>2.2999999999999998E-8</v>
      </c>
      <c r="AW78" s="2">
        <f>'Leachate chemistry'!$B$79*'Leachate chemistry'!AX79*0.000001</f>
        <v>8.3999999999999991E-9</v>
      </c>
      <c r="AX78" s="2">
        <f>'Leachate chemistry'!$B$79*'Leachate chemistry'!AY79*0.000001</f>
        <v>0</v>
      </c>
      <c r="AY78" s="2">
        <f>'Leachate chemistry'!$B$79*'Leachate chemistry'!AZ79*0.000001</f>
        <v>1.53</v>
      </c>
      <c r="AZ78" s="2">
        <f>'Leachate chemistry'!$B$79*'Leachate chemistry'!BA79*0.000001</f>
        <v>2.7E-4</v>
      </c>
      <c r="BA78" s="2">
        <f>'Leachate chemistry'!$B$79*'Leachate chemistry'!BB79*0.000001</f>
        <v>1.17E-5</v>
      </c>
      <c r="BB78" s="2">
        <f>'Leachate chemistry'!$B$79*'Leachate chemistry'!BC79*0.000001</f>
        <v>1.4000000000000001E-5</v>
      </c>
      <c r="BC78" s="2">
        <f>'Leachate chemistry'!$B$79*'Leachate chemistry'!BD79*0.000001</f>
        <v>4.2</v>
      </c>
      <c r="BD78" s="2">
        <f>'Leachate chemistry'!$B$79*'Leachate chemistry'!BE79*0.000001</f>
        <v>1.7E-5</v>
      </c>
      <c r="BE78" s="2">
        <f>'Leachate chemistry'!$B$79*'Leachate chemistry'!BF79*0.000001</f>
        <v>1.3200000000000001E-5</v>
      </c>
      <c r="BF78" s="2">
        <f>'Leachate chemistry'!$B$79*'Leachate chemistry'!BG79*0.000001</f>
        <v>4.6E-5</v>
      </c>
      <c r="BG78" s="2">
        <f>'Leachate chemistry'!$B$79*'Leachate chemistry'!BH79*0.000001</f>
        <v>6.3999999999999991E-7</v>
      </c>
      <c r="BH78" s="2">
        <f>'Leachate chemistry'!$B$79*'Leachate chemistry'!BI79*0.000001</f>
        <v>2.3399999999999996E-6</v>
      </c>
      <c r="BI78" s="2">
        <f>'Leachate chemistry'!$B$79*'Leachate chemistry'!BJ79*0.000001</f>
        <v>5.8999999999999992E-4</v>
      </c>
      <c r="BJ78" s="2">
        <f>'Leachate chemistry'!$B$79*'Leachate chemistry'!BK79*0.000001</f>
        <v>1.1099999999999999E-5</v>
      </c>
      <c r="BK78" s="2">
        <f>'Leachate chemistry'!$B$79*'Leachate chemistry'!BL79*0.000001</f>
        <v>2.0899999999999998E-3</v>
      </c>
      <c r="BL78" s="2">
        <f>'Leachate chemistry'!$B$79*'Leachate chemistry'!BM79*0.000001</f>
        <v>2.9999999999999999E-7</v>
      </c>
      <c r="BM78" s="2">
        <f>'Leachate chemistry'!$B$79*'Leachate chemistry'!BN79*0.000001</f>
        <v>6.6000000000000003E-7</v>
      </c>
      <c r="BN78" s="2">
        <f>'Leachate chemistry'!$B$79*'Leachate chemistry'!BO79*0.000001</f>
        <v>5.9999999999999995E-5</v>
      </c>
      <c r="BO78" s="2">
        <f>'Leachate chemistry'!$B$79*'Leachate chemistry'!BP79*0.000001</f>
        <v>2.6199999999999997E-4</v>
      </c>
      <c r="BP78" s="2">
        <f>'Leachate chemistry'!$B$79*'Leachate chemistry'!BQ79*0.000001</f>
        <v>2.9299999999999997E-4</v>
      </c>
      <c r="BQ78" s="2">
        <f>'Leachate chemistry'!$B$79*'Leachate chemistry'!BR79*0.000001</f>
        <v>7.3999999999999996E-5</v>
      </c>
      <c r="BR78" s="2">
        <f>'Leachate chemistry'!$B$79*'Leachate chemistry'!BS79*0.000001</f>
        <v>3.0000000000000001E-6</v>
      </c>
      <c r="BS78" s="2">
        <f>'Leachate chemistry'!$B$79*'Leachate chemistry'!BT79*0.000001</f>
        <v>1.0999999999999998E-3</v>
      </c>
      <c r="BT78" s="2">
        <f>'Leachate chemistry'!$B$79*'Leachate chemistry'!BU79*0.000001</f>
        <v>2.2999999999999995E-4</v>
      </c>
    </row>
    <row r="79" spans="1:72" x14ac:dyDescent="0.3">
      <c r="A79" s="9">
        <v>19</v>
      </c>
      <c r="B79" s="2">
        <f>'Leachate chemistry'!$B$80*'Leachate chemistry'!C80*0.000001</f>
        <v>3.9999999999999996E-5</v>
      </c>
      <c r="C79" s="2">
        <f>'Leachate chemistry'!$B$80*'Leachate chemistry'!D80*0.000001</f>
        <v>4.5999999999999999E-3</v>
      </c>
      <c r="D79" s="2">
        <f>'Leachate chemistry'!$B$80*'Leachate chemistry'!E80*0.000001</f>
        <v>8.599999999999999E-5</v>
      </c>
      <c r="E79" s="2">
        <f>'Leachate chemistry'!$B$80*'Leachate chemistry'!F80*0.000001</f>
        <v>8.3999999999999992E-6</v>
      </c>
      <c r="F79" s="2">
        <f>'Leachate chemistry'!$B$80*'Leachate chemistry'!G80*0.000001</f>
        <v>1.9599999999999999E-3</v>
      </c>
      <c r="G79" s="2">
        <f>'Leachate chemistry'!$B$80*'Leachate chemistry'!H80*0.000001</f>
        <v>2.5999999999999998E-5</v>
      </c>
      <c r="H79" s="2">
        <f>'Leachate chemistry'!$B$80*'Leachate chemistry'!I80*0.000001</f>
        <v>4.5999999999999994E-7</v>
      </c>
      <c r="I79" s="2">
        <f>'Leachate chemistry'!$B$80*'Leachate chemistry'!J80*0.000001</f>
        <v>1.2999999999999999E-5</v>
      </c>
      <c r="J79" s="2">
        <f>'Leachate chemistry'!$B$80*'Leachate chemistry'!K80*0.000001</f>
        <v>2.5999999999999998E-4</v>
      </c>
      <c r="K79" s="2">
        <f>'Leachate chemistry'!$B$80*'Leachate chemistry'!L80*0.000001</f>
        <v>4.9999999999999996E-2</v>
      </c>
      <c r="L79" s="2">
        <f>'Leachate chemistry'!$B$80*'Leachate chemistry'!M80*0.000001</f>
        <v>8.1999999999999998E-7</v>
      </c>
      <c r="M79" s="2">
        <f>'Leachate chemistry'!$B$80*'Leachate chemistry'!N80*0.000001</f>
        <v>9.7999999999999997E-5</v>
      </c>
      <c r="N79" s="2">
        <f>'Leachate chemistry'!$B$80*'Leachate chemistry'!O80*0.000001</f>
        <v>2.4000000000000001E-5</v>
      </c>
      <c r="O79" s="2">
        <f>'Leachate chemistry'!$B$80*'Leachate chemistry'!P80*0.000001</f>
        <v>2.1999999999999999E-5</v>
      </c>
      <c r="P79" s="2">
        <f>'Leachate chemistry'!$B$80*'Leachate chemistry'!Q80*0.000001</f>
        <v>1.4000000000000001E-6</v>
      </c>
      <c r="Q79" s="2">
        <f>'Leachate chemistry'!$B$80*'Leachate chemistry'!R80*0.000001</f>
        <v>8.3999999999999995E-5</v>
      </c>
      <c r="R79" s="2">
        <f>'Leachate chemistry'!$B$80*'Leachate chemistry'!S80*0.000001</f>
        <v>8.2000000000000011E-6</v>
      </c>
      <c r="S79" s="2">
        <f>'Leachate chemistry'!$B$80*'Leachate chemistry'!T80*0.000001</f>
        <v>3.7999999999999996E-6</v>
      </c>
      <c r="T79" s="2">
        <f>'Leachate chemistry'!$B$80*'Leachate chemistry'!U80*0.000001</f>
        <v>3.0000000000000001E-6</v>
      </c>
      <c r="U79" s="2">
        <f>'Leachate chemistry'!$B$80*'Leachate chemistry'!V80*0.000001</f>
        <v>7.1999999999999998E-3</v>
      </c>
      <c r="V79" s="2">
        <f>'Leachate chemistry'!$B$80*'Leachate chemistry'!W80*0.000001</f>
        <v>3.0000000000000001E-6</v>
      </c>
      <c r="W79" s="2">
        <f>'Leachate chemistry'!$B$80*'Leachate chemistry'!X80*0.000001</f>
        <v>1.26E-5</v>
      </c>
      <c r="X79" s="2">
        <f>'Leachate chemistry'!$B$80*'Leachate chemistry'!Y80*0.000001</f>
        <v>4.1999999999999998E-5</v>
      </c>
      <c r="Y79" s="2">
        <f>'Leachate chemistry'!$B$80*'Leachate chemistry'!Z80*0.000001</f>
        <v>4.3999999999999994E-6</v>
      </c>
      <c r="Z79" s="2">
        <f>'Leachate chemistry'!$B$80*'Leachate chemistry'!AA80*0.000001</f>
        <v>3.9999999999999998E-6</v>
      </c>
      <c r="AA79" s="2">
        <f>'Leachate chemistry'!$B$80*'Leachate chemistry'!AB80*0.000001</f>
        <v>1.5399999999999999E-6</v>
      </c>
      <c r="AB79" s="2">
        <f>'Leachate chemistry'!$B$80*'Leachate chemistry'!AC80*0.000001</f>
        <v>7.7999999999999999E-5</v>
      </c>
      <c r="AC79" s="2">
        <f>'Leachate chemistry'!$B$80*'Leachate chemistry'!AD80*0.000001</f>
        <v>1.42E-8</v>
      </c>
      <c r="AD79" s="2">
        <f>'Leachate chemistry'!$B$80*'Leachate chemistry'!AE80*0.000001</f>
        <v>1.06E-2</v>
      </c>
      <c r="AE79" s="2">
        <f>'Leachate chemistry'!$B$80*'Leachate chemistry'!AF80*0.000001</f>
        <v>4.1999999999999998E-5</v>
      </c>
      <c r="AF79" s="2">
        <f>'Leachate chemistry'!$B$80*'Leachate chemistry'!AG80*0.000001</f>
        <v>1.3199999999999998E-4</v>
      </c>
      <c r="AG79" s="2">
        <f>'Leachate chemistry'!$B$80*'Leachate chemistry'!AH80*0.000001</f>
        <v>2.6E-7</v>
      </c>
      <c r="AH79" s="2">
        <f>'Leachate chemistry'!$B$80*'Leachate chemistry'!AI80*0.000001</f>
        <v>3.1999999999999997E-3</v>
      </c>
      <c r="AI79" s="2">
        <f>'Leachate chemistry'!$B$80*'Leachate chemistry'!AJ80*0.000001</f>
        <v>1.2799999999999999E-4</v>
      </c>
      <c r="AJ79" s="2">
        <f>'Leachate chemistry'!$B$80*'Leachate chemistry'!AK80*0.000001</f>
        <v>3.5999999999999997E-4</v>
      </c>
      <c r="AK79" s="2">
        <f>'Leachate chemistry'!$B$80*'Leachate chemistry'!AL80*0.000001</f>
        <v>5.3999999999999995</v>
      </c>
      <c r="AL79" s="2">
        <f>'Leachate chemistry'!$B$80*'Leachate chemistry'!AM80*0.000001</f>
        <v>2.3999999999999999E-6</v>
      </c>
      <c r="AM79" s="2">
        <f>'Leachate chemistry'!$B$80*'Leachate chemistry'!AN80*0.000001</f>
        <v>6.7999999999999999E-5</v>
      </c>
      <c r="AN79" s="2">
        <f>'Leachate chemistry'!$B$80*'Leachate chemistry'!AO80*0.000001</f>
        <v>1.6199999999999997E-5</v>
      </c>
      <c r="AO79" s="2">
        <f>'Leachate chemistry'!$B$80*'Leachate chemistry'!AP80*0.000001</f>
        <v>2.0000000000000001E-9</v>
      </c>
      <c r="AP79" s="2">
        <f>'Leachate chemistry'!$B$80*'Leachate chemistry'!AQ80*0.000001</f>
        <v>7.1999999999999994E-4</v>
      </c>
      <c r="AQ79" s="2">
        <f>'Leachate chemistry'!$B$80*'Leachate chemistry'!AR80*0.000001</f>
        <v>2.4000000000000001E-5</v>
      </c>
      <c r="AR79" s="2">
        <f>'Leachate chemistry'!$B$80*'Leachate chemistry'!AS80*0.000001</f>
        <v>7.1999999999999999E-7</v>
      </c>
      <c r="AS79" s="2">
        <f>'Leachate chemistry'!$B$80*'Leachate chemistry'!AT80*0.000001</f>
        <v>1.2799999999999999E-5</v>
      </c>
      <c r="AT79" s="2">
        <f>'Leachate chemistry'!$B$80*'Leachate chemistry'!AU80*0.000001</f>
        <v>1.22E-6</v>
      </c>
      <c r="AU79" s="2">
        <f>'Leachate chemistry'!$B$80*'Leachate chemistry'!AV80*0.000001</f>
        <v>1.36E-5</v>
      </c>
      <c r="AV79" s="2">
        <f>'Leachate chemistry'!$B$80*'Leachate chemistry'!AW80*0.000001</f>
        <v>4.1999999999999999E-8</v>
      </c>
      <c r="AW79" s="2">
        <f>'Leachate chemistry'!$B$80*'Leachate chemistry'!AX80*0.000001</f>
        <v>1.6799999999999998E-8</v>
      </c>
      <c r="AX79" s="2">
        <f>'Leachate chemistry'!$B$80*'Leachate chemistry'!AY80*0.000001</f>
        <v>0</v>
      </c>
      <c r="AY79" s="2">
        <f>'Leachate chemistry'!$B$80*'Leachate chemistry'!AZ80*0.000001</f>
        <v>2.4</v>
      </c>
      <c r="AZ79" s="2">
        <f>'Leachate chemistry'!$B$80*'Leachate chemistry'!BA80*0.000001</f>
        <v>3.3999999999999997E-4</v>
      </c>
      <c r="BA79" s="2">
        <f>'Leachate chemistry'!$B$80*'Leachate chemistry'!BB80*0.000001</f>
        <v>6.6000000000000003E-6</v>
      </c>
      <c r="BB79" s="2">
        <f>'Leachate chemistry'!$B$80*'Leachate chemistry'!BC80*0.000001</f>
        <v>2.8000000000000003E-5</v>
      </c>
      <c r="BC79" s="2">
        <f>'Leachate chemistry'!$B$80*'Leachate chemistry'!BD80*0.000001</f>
        <v>4</v>
      </c>
      <c r="BD79" s="2">
        <f>'Leachate chemistry'!$B$80*'Leachate chemistry'!BE80*0.000001</f>
        <v>1.2E-5</v>
      </c>
      <c r="BE79" s="2">
        <f>'Leachate chemistry'!$B$80*'Leachate chemistry'!BF80*0.000001</f>
        <v>1.38E-5</v>
      </c>
      <c r="BF79" s="2">
        <f>'Leachate chemistry'!$B$80*'Leachate chemistry'!BG80*0.000001</f>
        <v>5.1999999999999997E-5</v>
      </c>
      <c r="BG79" s="2">
        <f>'Leachate chemistry'!$B$80*'Leachate chemistry'!BH80*0.000001</f>
        <v>3.7999999999999996E-7</v>
      </c>
      <c r="BH79" s="2">
        <f>'Leachate chemistry'!$B$80*'Leachate chemistry'!BI80*0.000001</f>
        <v>1.48E-6</v>
      </c>
      <c r="BI79" s="2">
        <f>'Leachate chemistry'!$B$80*'Leachate chemistry'!BJ80*0.000001</f>
        <v>3.7999999999999997E-4</v>
      </c>
      <c r="BJ79" s="2">
        <f>'Leachate chemistry'!$B$80*'Leachate chemistry'!BK80*0.000001</f>
        <v>6.8000000000000001E-6</v>
      </c>
      <c r="BK79" s="2">
        <f>'Leachate chemistry'!$B$80*'Leachate chemistry'!BL80*0.000001</f>
        <v>7.7999999999999999E-4</v>
      </c>
      <c r="BL79" s="2">
        <f>'Leachate chemistry'!$B$80*'Leachate chemistry'!BM80*0.000001</f>
        <v>5.9999999999999997E-7</v>
      </c>
      <c r="BM79" s="2">
        <f>'Leachate chemistry'!$B$80*'Leachate chemistry'!BN80*0.000001</f>
        <v>3.9999999999999998E-7</v>
      </c>
      <c r="BN79" s="2">
        <f>'Leachate chemistry'!$B$80*'Leachate chemistry'!BO80*0.000001</f>
        <v>5.9999999999999995E-5</v>
      </c>
      <c r="BO79" s="2">
        <f>'Leachate chemistry'!$B$80*'Leachate chemistry'!BP80*0.000001</f>
        <v>1.84E-4</v>
      </c>
      <c r="BP79" s="2">
        <f>'Leachate chemistry'!$B$80*'Leachate chemistry'!BQ80*0.000001</f>
        <v>4.4000000000000002E-4</v>
      </c>
      <c r="BQ79" s="2">
        <f>'Leachate chemistry'!$B$80*'Leachate chemistry'!BR80*0.000001</f>
        <v>4.1999999999999998E-5</v>
      </c>
      <c r="BR79" s="2">
        <f>'Leachate chemistry'!$B$80*'Leachate chemistry'!BS80*0.000001</f>
        <v>1.9999999999999999E-6</v>
      </c>
      <c r="BS79" s="2">
        <f>'Leachate chemistry'!$B$80*'Leachate chemistry'!BT80*0.000001</f>
        <v>1.8600000000000001E-3</v>
      </c>
      <c r="BT79" s="2">
        <f>'Leachate chemistry'!$B$80*'Leachate chemistry'!BU80*0.000001</f>
        <v>1.3999999999999999E-4</v>
      </c>
    </row>
    <row r="80" spans="1:72" x14ac:dyDescent="0.3">
      <c r="A80" s="9">
        <v>20</v>
      </c>
      <c r="B80" s="2">
        <f>'Leachate chemistry'!$B$81*'Leachate chemistry'!C81*0.000001</f>
        <v>2.6166096377324283E-5</v>
      </c>
      <c r="C80" s="2">
        <f>'Leachate chemistry'!$B$81*'Leachate chemistry'!D81*0.000001</f>
        <v>3.4759733279012598E-3</v>
      </c>
      <c r="D80" s="2">
        <f>'Leachate chemistry'!$B$81*'Leachate chemistry'!E81*0.000001</f>
        <v>7.6412403632090004E-5</v>
      </c>
      <c r="E80" s="2">
        <f>'Leachate chemistry'!$B$81*'Leachate chemistry'!F81*0.000001</f>
        <v>6.6700968235716599E-6</v>
      </c>
      <c r="F80" s="2">
        <f>'Leachate chemistry'!$B$81*'Leachate chemistry'!G81*0.000001</f>
        <v>2.4477952905389601E-3</v>
      </c>
      <c r="G80" s="2">
        <f>'Leachate chemistry'!$B$81*'Leachate chemistry'!H81*0.000001</f>
        <v>2.6532241054127403E-5</v>
      </c>
      <c r="H80" s="2">
        <f>'Leachate chemistry'!$B$81*'Leachate chemistry'!I81*0.000001</f>
        <v>5.4420677931837199E-7</v>
      </c>
      <c r="I80" s="2">
        <f>'Leachate chemistry'!$B$81*'Leachate chemistry'!J81*0.000001</f>
        <v>1.0334779784569332E-5</v>
      </c>
      <c r="J80" s="2">
        <f>'Leachate chemistry'!$B$81*'Leachate chemistry'!K81*0.000001</f>
        <v>7.940326102268059E-4</v>
      </c>
      <c r="K80" s="2">
        <f>'Leachate chemistry'!$B$81*'Leachate chemistry'!L81*0.000001</f>
        <v>3.8627463584429998E-2</v>
      </c>
      <c r="L80" s="2">
        <f>'Leachate chemistry'!$B$81*'Leachate chemistry'!M81*0.000001</f>
        <v>4.0999999999999999E-7</v>
      </c>
      <c r="M80" s="2">
        <f>'Leachate chemistry'!$B$81*'Leachate chemistry'!N81*0.000001</f>
        <v>7.4226311391339191E-5</v>
      </c>
      <c r="N80" s="2">
        <f>'Leachate chemistry'!$B$81*'Leachate chemistry'!O81*0.000001</f>
        <v>1.8426521297138471E-5</v>
      </c>
      <c r="O80" s="2">
        <f>'Leachate chemistry'!$B$81*'Leachate chemistry'!P81*0.000001</f>
        <v>1.7762591757703379E-5</v>
      </c>
      <c r="P80" s="2">
        <f>'Leachate chemistry'!$B$81*'Leachate chemistry'!Q81*0.000001</f>
        <v>1.471621230061142E-6</v>
      </c>
      <c r="Q80" s="2">
        <f>'Leachate chemistry'!$B$81*'Leachate chemistry'!R81*0.000001</f>
        <v>9.51828101695952E-5</v>
      </c>
      <c r="R80" s="2">
        <f>'Leachate chemistry'!$B$81*'Leachate chemistry'!S81*0.000001</f>
        <v>5.6835327246224299E-6</v>
      </c>
      <c r="S80" s="2">
        <f>'Leachate chemistry'!$B$81*'Leachate chemistry'!T81*0.000001</f>
        <v>2.9871035025901295E-6</v>
      </c>
      <c r="T80" s="2">
        <f>'Leachate chemistry'!$B$81*'Leachate chemistry'!U81*0.000001</f>
        <v>2.4074793146506288E-6</v>
      </c>
      <c r="U80" s="2">
        <f>'Leachate chemistry'!$B$81*'Leachate chemistry'!V81*0.000001</f>
        <v>4.8860383939805302E-3</v>
      </c>
      <c r="V80" s="2">
        <f>'Leachate chemistry'!$B$81*'Leachate chemistry'!W81*0.000001</f>
        <v>3.4196846144908496E-6</v>
      </c>
      <c r="W80" s="2">
        <f>'Leachate chemistry'!$B$81*'Leachate chemistry'!X81*0.000001</f>
        <v>9.3507639944085781E-6</v>
      </c>
      <c r="X80" s="2">
        <f>'Leachate chemistry'!$B$81*'Leachate chemistry'!Y81*0.000001</f>
        <v>2.8292100156657903E-5</v>
      </c>
      <c r="Y80" s="2">
        <f>'Leachate chemistry'!$B$81*'Leachate chemistry'!Z81*0.000001</f>
        <v>3.3117099342697895E-6</v>
      </c>
      <c r="Z80" s="2">
        <f>'Leachate chemistry'!$B$81*'Leachate chemistry'!AA81*0.000001</f>
        <v>3.9937404463819102E-6</v>
      </c>
      <c r="AA80" s="2">
        <f>'Leachate chemistry'!$B$81*'Leachate chemistry'!AB81*0.000001</f>
        <v>1.1544454405131889E-6</v>
      </c>
      <c r="AB80" s="2">
        <f>'Leachate chemistry'!$B$81*'Leachate chemistry'!AC81*0.000001</f>
        <v>1.1295306103802271E-4</v>
      </c>
      <c r="AC80" s="2">
        <f>'Leachate chemistry'!$B$81*'Leachate chemistry'!AD81*0.000001</f>
        <v>3.0719641479677102E-8</v>
      </c>
      <c r="AD80" s="2">
        <f>'Leachate chemistry'!$B$81*'Leachate chemistry'!AE81*0.000001</f>
        <v>8.9136491571658802E-3</v>
      </c>
      <c r="AE80" s="2">
        <f>'Leachate chemistry'!$B$81*'Leachate chemistry'!AF81*0.000001</f>
        <v>3.0630602391715011E-5</v>
      </c>
      <c r="AF80" s="2">
        <f>'Leachate chemistry'!$B$81*'Leachate chemistry'!AG81*0.000001</f>
        <v>1.522678047817534E-4</v>
      </c>
      <c r="AG80" s="2">
        <f>'Leachate chemistry'!$B$81*'Leachate chemistry'!AH81*0.000001</f>
        <v>2.188228493388292E-7</v>
      </c>
      <c r="AH80" s="2">
        <f>'Leachate chemistry'!$B$81*'Leachate chemistry'!AI81*0.000001</f>
        <v>2.8352436032127396E-3</v>
      </c>
      <c r="AI80" s="2">
        <f>'Leachate chemistry'!$B$81*'Leachate chemistry'!AJ81*0.000001</f>
        <v>1.2039229370260219E-4</v>
      </c>
      <c r="AJ80" s="2">
        <f>'Leachate chemistry'!$B$81*'Leachate chemistry'!AK81*0.000001</f>
        <v>4.3964373784007797E-4</v>
      </c>
      <c r="AK80" s="2">
        <f>'Leachate chemistry'!$B$81*'Leachate chemistry'!AL81*0.000001</f>
        <v>5.5409099690945798</v>
      </c>
      <c r="AL80" s="2">
        <f>'Leachate chemistry'!$B$81*'Leachate chemistry'!AM81*0.000001</f>
        <v>1.4619387461896599E-6</v>
      </c>
      <c r="AM80" s="2">
        <f>'Leachate chemistry'!$B$81*'Leachate chemistry'!AN81*0.000001</f>
        <v>5.0163475293204398E-5</v>
      </c>
      <c r="AN80" s="2">
        <f>'Leachate chemistry'!$B$81*'Leachate chemistry'!AO81*0.000001</f>
        <v>1.6590278148849841E-5</v>
      </c>
      <c r="AO80" s="2">
        <f>'Leachate chemistry'!$B$81*'Leachate chemistry'!AP81*0.000001</f>
        <v>1.0000000000000001E-9</v>
      </c>
      <c r="AP80" s="2">
        <f>'Leachate chemistry'!$B$81*'Leachate chemistry'!AQ81*0.000001</f>
        <v>6.5467282936181005E-4</v>
      </c>
      <c r="AQ80" s="2">
        <f>'Leachate chemistry'!$B$81*'Leachate chemistry'!AR81*0.000001</f>
        <v>1.9058964422764816E-5</v>
      </c>
      <c r="AR80" s="2">
        <f>'Leachate chemistry'!$B$81*'Leachate chemistry'!AS81*0.000001</f>
        <v>9.0906386169611295E-7</v>
      </c>
      <c r="AS80" s="2">
        <f>'Leachate chemistry'!$B$81*'Leachate chemistry'!AT81*0.000001</f>
        <v>9.9938412930396197E-6</v>
      </c>
      <c r="AT80" s="2">
        <f>'Leachate chemistry'!$B$81*'Leachate chemistry'!AU81*0.000001</f>
        <v>1.014244701135869E-6</v>
      </c>
      <c r="AU80" s="2">
        <f>'Leachate chemistry'!$B$81*'Leachate chemistry'!AV81*0.000001</f>
        <v>1.610282232531012E-5</v>
      </c>
      <c r="AV80" s="2">
        <f>'Leachate chemistry'!$B$81*'Leachate chemistry'!AW81*0.000001</f>
        <v>8.7174606468298402E-8</v>
      </c>
      <c r="AW80" s="2">
        <f>'Leachate chemistry'!$B$81*'Leachate chemistry'!AX81*0.000001</f>
        <v>1.6895301173304302E-7</v>
      </c>
      <c r="AX80" s="2">
        <f>'Leachate chemistry'!$B$81*'Leachate chemistry'!AY81*0.000001</f>
        <v>3.4163398452100997E-8</v>
      </c>
      <c r="AY80" s="2">
        <f>'Leachate chemistry'!$B$81*'Leachate chemistry'!AZ81*0.000001</f>
        <v>2.8181684783728698</v>
      </c>
      <c r="AZ80" s="2">
        <f>'Leachate chemistry'!$B$81*'Leachate chemistry'!BA81*0.000001</f>
        <v>3.1309921182370301E-4</v>
      </c>
      <c r="BA80" s="2">
        <f>'Leachate chemistry'!$B$81*'Leachate chemistry'!BB81*0.000001</f>
        <v>4.4389852675003197E-6</v>
      </c>
      <c r="BB80" s="2">
        <f>'Leachate chemistry'!$B$81*'Leachate chemistry'!BC81*0.000001</f>
        <v>3.3944879605171204E-5</v>
      </c>
      <c r="BC80" s="2">
        <f>'Leachate chemistry'!$B$81*'Leachate chemistry'!BD81*0.000001</f>
        <v>3.5129398125356097</v>
      </c>
      <c r="BD80" s="2">
        <f>'Leachate chemistry'!$B$81*'Leachate chemistry'!BE81*0.000001</f>
        <v>9.2675102784611391E-6</v>
      </c>
      <c r="BE80" s="2">
        <f>'Leachate chemistry'!$B$81*'Leachate chemistry'!BF81*0.000001</f>
        <v>1.111917711615446E-5</v>
      </c>
      <c r="BF80" s="2">
        <f>'Leachate chemistry'!$B$81*'Leachate chemistry'!BG81*0.000001</f>
        <v>5.1700326711106705E-5</v>
      </c>
      <c r="BG80" s="2">
        <f>'Leachate chemistry'!$B$81*'Leachate chemistry'!BH81*0.000001</f>
        <v>2.8560207513110686E-7</v>
      </c>
      <c r="BH80" s="2">
        <f>'Leachate chemistry'!$B$81*'Leachate chemistry'!BI81*0.000001</f>
        <v>1.2400939429512439E-6</v>
      </c>
      <c r="BI80" s="2">
        <f>'Leachate chemistry'!$B$81*'Leachate chemistry'!BJ81*0.000001</f>
        <v>3.4571180730224302E-4</v>
      </c>
      <c r="BJ80" s="2">
        <f>'Leachate chemistry'!$B$81*'Leachate chemistry'!BK81*0.000001</f>
        <v>5.0974221121154102E-6</v>
      </c>
      <c r="BK80" s="2">
        <f>'Leachate chemistry'!$B$81*'Leachate chemistry'!BL81*0.000001</f>
        <v>4.8070617010088543E-4</v>
      </c>
      <c r="BL80" s="2">
        <f>'Leachate chemistry'!$B$81*'Leachate chemistry'!BM81*0.000001</f>
        <v>3.9166265070256003E-6</v>
      </c>
      <c r="BM80" s="2">
        <f>'Leachate chemistry'!$B$81*'Leachate chemistry'!BN81*0.000001</f>
        <v>3.03631489037378E-7</v>
      </c>
      <c r="BN80" s="2">
        <f>'Leachate chemistry'!$B$81*'Leachate chemistry'!BO81*0.000001</f>
        <v>4.5842112433001398E-5</v>
      </c>
      <c r="BO80" s="2">
        <f>'Leachate chemistry'!$B$81*'Leachate chemistry'!BP81*0.000001</f>
        <v>1.383422446654974E-4</v>
      </c>
      <c r="BP80" s="2">
        <f>'Leachate chemistry'!$B$81*'Leachate chemistry'!BQ81*0.000001</f>
        <v>4.6080743854018299E-4</v>
      </c>
      <c r="BQ80" s="2">
        <f>'Leachate chemistry'!$B$81*'Leachate chemistry'!BR81*0.000001</f>
        <v>3.1012786532658597E-5</v>
      </c>
      <c r="BR80" s="2">
        <f>'Leachate chemistry'!$B$81*'Leachate chemistry'!BS81*0.000001</f>
        <v>1.6609698514937381E-6</v>
      </c>
      <c r="BS80" s="2">
        <f>'Leachate chemistry'!$B$81*'Leachate chemistry'!BT81*0.000001</f>
        <v>2.7388964508425996E-3</v>
      </c>
      <c r="BT80" s="2">
        <f>'Leachate chemistry'!$B$81*'Leachate chemistry'!BU81*0.000001</f>
        <v>1.0369484638227718E-4</v>
      </c>
    </row>
    <row r="81" spans="1:72" x14ac:dyDescent="0.3">
      <c r="A81" s="9">
        <v>21</v>
      </c>
      <c r="B81" s="2">
        <f>'Leachate chemistry'!$B$82*'Leachate chemistry'!C82*0.000001</f>
        <v>1.1098973479183705E-5</v>
      </c>
      <c r="C81" s="2">
        <f>'Leachate chemistry'!$B$82*'Leachate chemistry'!D82*0.000001</f>
        <v>2.1167519902222679E-3</v>
      </c>
      <c r="D81" s="2">
        <f>'Leachate chemistry'!$B$82*'Leachate chemistry'!E82*0.000001</f>
        <v>6.0142326537761994E-5</v>
      </c>
      <c r="E81" s="2">
        <f>'Leachate chemistry'!$B$82*'Leachate chemistry'!F82*0.000001</f>
        <v>4.4461742824289879E-6</v>
      </c>
      <c r="F81" s="2">
        <f>'Leachate chemistry'!$B$82*'Leachate chemistry'!G82*0.000001</f>
        <v>2.6420315229701277E-3</v>
      </c>
      <c r="G81" s="2">
        <f>'Leachate chemistry'!$B$82*'Leachate chemistry'!H82*0.000001</f>
        <v>2.4358033897429317E-5</v>
      </c>
      <c r="H81" s="2">
        <f>'Leachate chemistry'!$B$82*'Leachate chemistry'!I82*0.000001</f>
        <v>5.655722027730695E-7</v>
      </c>
      <c r="I81" s="2">
        <f>'Leachate chemistry'!$B$82*'Leachate chemistry'!J82*0.000001</f>
        <v>6.9026036122247938E-6</v>
      </c>
      <c r="J81" s="2">
        <f>'Leachate chemistry'!$B$82*'Leachate chemistry'!K82*0.000001</f>
        <v>1.1952586984082505E-3</v>
      </c>
      <c r="K81" s="2">
        <f>'Leachate chemistry'!$B$82*'Leachate chemistry'!L82*0.000001</f>
        <v>2.4529434451973999E-2</v>
      </c>
      <c r="L81" s="2">
        <f>'Leachate chemistry'!$B$82*'Leachate chemistry'!M82*0.000001</f>
        <v>0</v>
      </c>
      <c r="M81" s="2">
        <f>'Leachate chemistry'!$B$82*'Leachate chemistry'!N82*0.000001</f>
        <v>4.5407360504410558E-5</v>
      </c>
      <c r="N81" s="2">
        <f>'Leachate chemistry'!$B$82*'Leachate chemistry'!O82*0.000001</f>
        <v>1.1567738334849244E-5</v>
      </c>
      <c r="O81" s="2">
        <f>'Leachate chemistry'!$B$82*'Leachate chemistry'!P82*0.000001</f>
        <v>1.2172665163866085E-5</v>
      </c>
      <c r="P81" s="2">
        <f>'Leachate chemistry'!$B$82*'Leachate chemistry'!Q82*0.000001</f>
        <v>1.3889182141100556E-6</v>
      </c>
      <c r="Q81" s="2">
        <f>'Leachate chemistry'!$B$82*'Leachate chemistry'!R82*0.000001</f>
        <v>9.5729058305271341E-5</v>
      </c>
      <c r="R81" s="2">
        <f>'Leachate chemistry'!$B$82*'Leachate chemistry'!S82*0.000001</f>
        <v>2.850358904320374E-6</v>
      </c>
      <c r="S81" s="2">
        <f>'Leachate chemistry'!$B$82*'Leachate chemistry'!T82*0.000001</f>
        <v>1.956786304662234E-6</v>
      </c>
      <c r="T81" s="2">
        <f>'Leachate chemistry'!$B$82*'Leachate chemistry'!U82*0.000001</f>
        <v>1.6334627663711321E-6</v>
      </c>
      <c r="U81" s="2">
        <f>'Leachate chemistry'!$B$82*'Leachate chemistry'!V82*0.000001</f>
        <v>2.3148691091649542E-3</v>
      </c>
      <c r="V81" s="2">
        <f>'Leachate chemistry'!$B$82*'Leachate chemistry'!W82*0.000001</f>
        <v>3.4554323060835294E-6</v>
      </c>
      <c r="W81" s="2">
        <f>'Leachate chemistry'!$B$82*'Leachate chemistry'!X82*0.000001</f>
        <v>5.4913751899354439E-6</v>
      </c>
      <c r="X81" s="2">
        <f>'Leachate chemistry'!$B$82*'Leachate chemistry'!Y82*0.000001</f>
        <v>1.3125780281984237E-5</v>
      </c>
      <c r="Y81" s="2">
        <f>'Leachate chemistry'!$B$82*'Leachate chemistry'!Z82*0.000001</f>
        <v>2.0010778816856218E-6</v>
      </c>
      <c r="Z81" s="2">
        <f>'Leachate chemistry'!$B$82*'Leachate chemistry'!AA82*0.000001</f>
        <v>3.588732803487438E-6</v>
      </c>
      <c r="AA81" s="2">
        <f>'Leachate chemistry'!$B$82*'Leachate chemistry'!AB82*0.000001</f>
        <v>6.9200179292374019E-7</v>
      </c>
      <c r="AB81" s="2">
        <f>'Leachate chemistry'!$B$82*'Leachate chemistry'!AC82*0.000001</f>
        <v>1.3311550986844087E-4</v>
      </c>
      <c r="AC81" s="2">
        <f>'Leachate chemistry'!$B$82*'Leachate chemistry'!AD82*0.000001</f>
        <v>4.2515354663418784E-8</v>
      </c>
      <c r="AD81" s="2">
        <f>'Leachate chemistry'!$B$82*'Leachate chemistry'!AE82*0.000001</f>
        <v>6.5045684828985836E-3</v>
      </c>
      <c r="AE81" s="2">
        <f>'Leachate chemistry'!$B$82*'Leachate chemistry'!AF82*0.000001</f>
        <v>1.7335084305087019E-5</v>
      </c>
      <c r="AF81" s="2">
        <f>'Leachate chemistry'!$B$82*'Leachate chemistry'!AG82*0.000001</f>
        <v>1.5528204860715611E-4</v>
      </c>
      <c r="AG81" s="2">
        <f>'Leachate chemistry'!$B$82*'Leachate chemistry'!AH82*0.000001</f>
        <v>1.5988112880989258E-7</v>
      </c>
      <c r="AH81" s="2">
        <f>'Leachate chemistry'!$B$82*'Leachate chemistry'!AI82*0.000001</f>
        <v>2.2234384857829316E-3</v>
      </c>
      <c r="AI81" s="2">
        <f>'Leachate chemistry'!$B$82*'Leachate chemistry'!AJ82*0.000001</f>
        <v>1.0150612866468397E-4</v>
      </c>
      <c r="AJ81" s="2">
        <f>'Leachate chemistry'!$B$82*'Leachate chemistry'!AK82*0.000001</f>
        <v>4.6735872811214037E-4</v>
      </c>
      <c r="AK81" s="2">
        <f>'Leachate chemistry'!$B$82*'Leachate chemistry'!AL82*0.000001</f>
        <v>5.1136379443702431</v>
      </c>
      <c r="AL81" s="2">
        <f>'Leachate chemistry'!$B$82*'Leachate chemistry'!AM82*0.000001</f>
        <v>4.7148974314138797E-7</v>
      </c>
      <c r="AM81" s="2">
        <f>'Leachate chemistry'!$B$82*'Leachate chemistry'!AN82*0.000001</f>
        <v>2.9094255527767917E-5</v>
      </c>
      <c r="AN81" s="2">
        <f>'Leachate chemistry'!$B$82*'Leachate chemistry'!AO82*0.000001</f>
        <v>1.5282500667929712E-5</v>
      </c>
      <c r="AO81" s="2">
        <f>'Leachate chemistry'!$B$82*'Leachate chemistry'!AP82*0.000001</f>
        <v>0</v>
      </c>
      <c r="AP81" s="2">
        <f>'Leachate chemistry'!$B$82*'Leachate chemistry'!AQ82*0.000001</f>
        <v>5.3041109285125799E-4</v>
      </c>
      <c r="AQ81" s="2">
        <f>'Leachate chemistry'!$B$82*'Leachate chemistry'!AR82*0.000001</f>
        <v>1.2706135960976676E-5</v>
      </c>
      <c r="AR81" s="2">
        <f>'Leachate chemistry'!$B$82*'Leachate chemistry'!AS82*0.000001</f>
        <v>9.8831495105300335E-7</v>
      </c>
      <c r="AS81" s="2">
        <f>'Leachate chemistry'!$B$82*'Leachate chemistry'!AT82*0.000001</f>
        <v>6.4689143274713154E-6</v>
      </c>
      <c r="AT81" s="2">
        <f>'Leachate chemistry'!$B$82*'Leachate chemistry'!AU82*0.000001</f>
        <v>7.2764046204456415E-7</v>
      </c>
      <c r="AU81" s="2">
        <f>'Leachate chemistry'!$B$82*'Leachate chemistry'!AV82*0.000001</f>
        <v>1.6745080185558215E-5</v>
      </c>
      <c r="AV81" s="2">
        <f>'Leachate chemistry'!$B$82*'Leachate chemistry'!AW82*0.000001</f>
        <v>1.1911429164293712E-7</v>
      </c>
      <c r="AW81" s="2">
        <f>'Leachate chemistry'!$B$82*'Leachate chemistry'!AX82*0.000001</f>
        <v>2.8899542111947741E-7</v>
      </c>
      <c r="AX81" s="2">
        <f>'Leachate chemistry'!$B$82*'Leachate chemistry'!AY82*0.000001</f>
        <v>6.1494117213781794E-8</v>
      </c>
      <c r="AY81" s="2">
        <f>'Leachate chemistry'!$B$82*'Leachate chemistry'!AZ82*0.000001</f>
        <v>2.9127032610711661</v>
      </c>
      <c r="AZ81" s="2">
        <f>'Leachate chemistry'!$B$82*'Leachate chemistry'!BA82*0.000001</f>
        <v>2.575785812826654E-4</v>
      </c>
      <c r="BA81" s="2">
        <f>'Leachate chemistry'!$B$82*'Leachate chemistry'!BB82*0.000001</f>
        <v>2.0501734815005758E-6</v>
      </c>
      <c r="BB81" s="2">
        <f>'Leachate chemistry'!$B$82*'Leachate chemistry'!BC82*0.000001</f>
        <v>3.5900783289308156E-5</v>
      </c>
      <c r="BC81" s="2">
        <f>'Leachate chemistry'!$B$82*'Leachate chemistry'!BD82*0.000001</f>
        <v>2.7232916625640979</v>
      </c>
      <c r="BD81" s="2">
        <f>'Leachate chemistry'!$B$82*'Leachate chemistry'!BE82*0.000001</f>
        <v>5.8815185012300521E-6</v>
      </c>
      <c r="BE81" s="2">
        <f>'Leachate chemistry'!$B$82*'Leachate chemistry'!BF82*0.000001</f>
        <v>7.5945188090780285E-6</v>
      </c>
      <c r="BF81" s="2">
        <f>'Leachate chemistry'!$B$82*'Leachate chemistry'!BG82*0.000001</f>
        <v>4.626058807999206E-5</v>
      </c>
      <c r="BG81" s="2">
        <f>'Leachate chemistry'!$B$82*'Leachate chemistry'!BH82*0.000001</f>
        <v>1.7208373523599242E-7</v>
      </c>
      <c r="BH81" s="2">
        <f>'Leachate chemistry'!$B$82*'Leachate chemistry'!BI82*0.000001</f>
        <v>9.0016909731223911E-7</v>
      </c>
      <c r="BI81" s="2">
        <f>'Leachate chemistry'!$B$82*'Leachate chemistry'!BJ82*0.000001</f>
        <v>2.8028125314403737E-4</v>
      </c>
      <c r="BJ81" s="2">
        <f>'Leachate chemistry'!$B$82*'Leachate chemistry'!BK82*0.000001</f>
        <v>3.0553598018077376E-6</v>
      </c>
      <c r="BK81" s="2">
        <f>'Leachate chemistry'!$B$82*'Leachate chemistry'!BL82*0.000001</f>
        <v>1.6327110618159389E-4</v>
      </c>
      <c r="BL81" s="2">
        <f>'Leachate chemistry'!$B$82*'Leachate chemistry'!BM82*0.000001</f>
        <v>6.5099277126460802E-6</v>
      </c>
      <c r="BM81" s="2">
        <f>'Leachate chemistry'!$B$82*'Leachate chemistry'!BN82*0.000001</f>
        <v>1.8653668026728037E-7</v>
      </c>
      <c r="BN81" s="2">
        <f>'Leachate chemistry'!$B$82*'Leachate chemistry'!BO82*0.000001</f>
        <v>2.8515802379402521E-5</v>
      </c>
      <c r="BO81" s="2">
        <f>'Leachate chemistry'!$B$82*'Leachate chemistry'!BP82*0.000001</f>
        <v>8.3416040397895318E-5</v>
      </c>
      <c r="BP81" s="2">
        <f>'Leachate chemistry'!$B$82*'Leachate chemistry'!BQ82*0.000001</f>
        <v>4.3345338937232939E-4</v>
      </c>
      <c r="BQ81" s="2">
        <f>'Leachate chemistry'!$B$82*'Leachate chemistry'!BR82*0.000001</f>
        <v>1.8023015758785478E-5</v>
      </c>
      <c r="BR81" s="2">
        <f>'Leachate chemistry'!$B$82*'Leachate chemistry'!BS82*0.000001</f>
        <v>1.1897457326887283E-6</v>
      </c>
      <c r="BS81" s="2">
        <f>'Leachate chemistry'!$B$82*'Leachate chemistry'!BT82*0.000001</f>
        <v>3.2560136115166796E-3</v>
      </c>
      <c r="BT81" s="2">
        <f>'Leachate chemistry'!$B$82*'Leachate chemistry'!BU82*0.000001</f>
        <v>6.0650723488098956E-5</v>
      </c>
    </row>
    <row r="82" spans="1:72" x14ac:dyDescent="0.3">
      <c r="A82" s="9">
        <v>22</v>
      </c>
      <c r="B82" s="2">
        <f>'Leachate chemistry'!$B$83*'Leachate chemistry'!C83*0.000001</f>
        <v>6.5543143705561783E-6</v>
      </c>
      <c r="C82" s="2">
        <f>'Leachate chemistry'!$B$83*'Leachate chemistry'!D83*0.000001</f>
        <v>1.2982360062449294E-3</v>
      </c>
      <c r="D82" s="2">
        <f>'Leachate chemistry'!$B$83*'Leachate chemistry'!E83*0.000001</f>
        <v>4.9943179617296588E-5</v>
      </c>
      <c r="E82" s="2">
        <f>'Leachate chemistry'!$B$83*'Leachate chemistry'!F83*0.000001</f>
        <v>3.0387672291612836E-6</v>
      </c>
      <c r="F82" s="2">
        <f>'Leachate chemistry'!$B$83*'Leachate chemistry'!G83*0.000001</f>
        <v>2.7375661530621501E-3</v>
      </c>
      <c r="G82" s="2">
        <f>'Leachate chemistry'!$B$83*'Leachate chemistry'!H83*0.000001</f>
        <v>2.1638166499785359E-5</v>
      </c>
      <c r="H82" s="2">
        <f>'Leachate chemistry'!$B$83*'Leachate chemistry'!I83*0.000001</f>
        <v>2.5813155791535116E-6</v>
      </c>
      <c r="I82" s="2">
        <f>'Leachate chemistry'!$B$83*'Leachate chemistry'!J83*0.000001</f>
        <v>4.4747446398117027E-6</v>
      </c>
      <c r="J82" s="2">
        <f>'Leachate chemistry'!$B$83*'Leachate chemistry'!K83*0.000001</f>
        <v>7.7625611131494101E-4</v>
      </c>
      <c r="K82" s="2">
        <f>'Leachate chemistry'!$B$83*'Leachate chemistry'!L83*0.000001</f>
        <v>2.1235982727680576E-2</v>
      </c>
      <c r="L82" s="2">
        <f>'Leachate chemistry'!$B$83*'Leachate chemistry'!M83*0.000001</f>
        <v>1.35913038348631E-6</v>
      </c>
      <c r="M82" s="2">
        <f>'Leachate chemistry'!$B$83*'Leachate chemistry'!N83*0.000001</f>
        <v>3.1241438993399223E-5</v>
      </c>
      <c r="N82" s="2">
        <f>'Leachate chemistry'!$B$83*'Leachate chemistry'!O83*0.000001</f>
        <v>1.3568889469733369E-5</v>
      </c>
      <c r="O82" s="2">
        <f>'Leachate chemistry'!$B$83*'Leachate chemistry'!P83*0.000001</f>
        <v>1.7460967917226379E-5</v>
      </c>
      <c r="P82" s="2">
        <f>'Leachate chemistry'!$B$83*'Leachate chemistry'!Q83*0.000001</f>
        <v>1.4109426459395039E-6</v>
      </c>
      <c r="Q82" s="2">
        <f>'Leachate chemistry'!$B$83*'Leachate chemistry'!R83*0.000001</f>
        <v>7.1219658783446194E-5</v>
      </c>
      <c r="R82" s="2">
        <f>'Leachate chemistry'!$B$83*'Leachate chemistry'!S83*0.000001</f>
        <v>2.075446063388326E-6</v>
      </c>
      <c r="S82" s="2">
        <f>'Leachate chemistry'!$B$83*'Leachate chemistry'!T83*0.000001</f>
        <v>1.4052965897392511E-6</v>
      </c>
      <c r="T82" s="2">
        <f>'Leachate chemistry'!$B$83*'Leachate chemistry'!U83*0.000001</f>
        <v>1.4624715666094419E-6</v>
      </c>
      <c r="U82" s="2">
        <f>'Leachate chemistry'!$B$83*'Leachate chemistry'!V83*0.000001</f>
        <v>1.5437069754567771E-3</v>
      </c>
      <c r="V82" s="2">
        <f>'Leachate chemistry'!$B$83*'Leachate chemistry'!W83*0.000001</f>
        <v>2.8551600402738094E-6</v>
      </c>
      <c r="W82" s="2">
        <f>'Leachate chemistry'!$B$83*'Leachate chemistry'!X83*0.000001</f>
        <v>3.6987025482557982E-6</v>
      </c>
      <c r="X82" s="2">
        <f>'Leachate chemistry'!$B$83*'Leachate chemistry'!Y83*0.000001</f>
        <v>1.5867841215983599E-5</v>
      </c>
      <c r="Y82" s="2">
        <f>'Leachate chemistry'!$B$83*'Leachate chemistry'!Z83*0.000001</f>
        <v>1.4553772813221941E-6</v>
      </c>
      <c r="Z82" s="2">
        <f>'Leachate chemistry'!$B$83*'Leachate chemistry'!AA83*0.000001</f>
        <v>2.2181853965838536E-6</v>
      </c>
      <c r="AA82" s="2">
        <f>'Leachate chemistry'!$B$83*'Leachate chemistry'!AB83*0.000001</f>
        <v>4.8454798752568091E-7</v>
      </c>
      <c r="AB82" s="2">
        <f>'Leachate chemistry'!$B$83*'Leachate chemistry'!AC83*0.000001</f>
        <v>1.018209472383702E-4</v>
      </c>
      <c r="AC82" s="2">
        <f>'Leachate chemistry'!$B$83*'Leachate chemistry'!AD83*0.000001</f>
        <v>1.006711627270256E-7</v>
      </c>
      <c r="AD82" s="2">
        <f>'Leachate chemistry'!$B$83*'Leachate chemistry'!AE83*0.000001</f>
        <v>6.0144732132337937E-3</v>
      </c>
      <c r="AE82" s="2">
        <f>'Leachate chemistry'!$B$83*'Leachate chemistry'!AF83*0.000001</f>
        <v>1.2079903673788239E-5</v>
      </c>
      <c r="AF82" s="2">
        <f>'Leachate chemistry'!$B$83*'Leachate chemistry'!AG83*0.000001</f>
        <v>1.8775510189068139E-4</v>
      </c>
      <c r="AG82" s="2">
        <f>'Leachate chemistry'!$B$83*'Leachate chemistry'!AH83*0.000001</f>
        <v>1.2421518922994279E-7</v>
      </c>
      <c r="AH82" s="2">
        <f>'Leachate chemistry'!$B$83*'Leachate chemistry'!AI83*0.000001</f>
        <v>1.9690067864703981E-3</v>
      </c>
      <c r="AI82" s="2">
        <f>'Leachate chemistry'!$B$83*'Leachate chemistry'!AJ83*0.000001</f>
        <v>8.2993798075250386E-5</v>
      </c>
      <c r="AJ82" s="2">
        <f>'Leachate chemistry'!$B$83*'Leachate chemistry'!AK83*0.000001</f>
        <v>3.9696380007580499E-4</v>
      </c>
      <c r="AK82" s="2">
        <f>'Leachate chemistry'!$B$83*'Leachate chemistry'!AL83*0.000001</f>
        <v>4.8756307313400997</v>
      </c>
      <c r="AL82" s="2">
        <f>'Leachate chemistry'!$B$83*'Leachate chemistry'!AM83*0.000001</f>
        <v>3.4384365306166284E-7</v>
      </c>
      <c r="AM82" s="2">
        <f>'Leachate chemistry'!$B$83*'Leachate chemistry'!AN83*0.000001</f>
        <v>2.0699671557371229E-5</v>
      </c>
      <c r="AN82" s="2">
        <f>'Leachate chemistry'!$B$83*'Leachate chemistry'!AO83*0.000001</f>
        <v>1.4417301787616882E-5</v>
      </c>
      <c r="AO82" s="2">
        <f>'Leachate chemistry'!$B$83*'Leachate chemistry'!AP83*0.000001</f>
        <v>7.4290604343642186E-8</v>
      </c>
      <c r="AP82" s="2">
        <f>'Leachate chemistry'!$B$83*'Leachate chemistry'!AQ83*0.000001</f>
        <v>1.9521533987087599E-3</v>
      </c>
      <c r="AQ82" s="2">
        <f>'Leachate chemistry'!$B$83*'Leachate chemistry'!AR83*0.000001</f>
        <v>8.3817133931510204E-6</v>
      </c>
      <c r="AR82" s="2">
        <f>'Leachate chemistry'!$B$83*'Leachate chemistry'!AS83*0.000001</f>
        <v>8.8303786837338397E-7</v>
      </c>
      <c r="AS82" s="2">
        <f>'Leachate chemistry'!$B$83*'Leachate chemistry'!AT83*0.000001</f>
        <v>4.4960980199470249E-6</v>
      </c>
      <c r="AT82" s="2">
        <f>'Leachate chemistry'!$B$83*'Leachate chemistry'!AU83*0.000001</f>
        <v>6.1420921439412999E-7</v>
      </c>
      <c r="AU82" s="2">
        <f>'Leachate chemistry'!$B$83*'Leachate chemistry'!AV83*0.000001</f>
        <v>1.6279096403975858E-5</v>
      </c>
      <c r="AV82" s="2">
        <f>'Leachate chemistry'!$B$83*'Leachate chemistry'!AW83*0.000001</f>
        <v>8.8894705587073591E-8</v>
      </c>
      <c r="AW82" s="2">
        <f>'Leachate chemistry'!$B$83*'Leachate chemistry'!AX83*0.000001</f>
        <v>5.1057978658745089E-7</v>
      </c>
      <c r="AX82" s="2">
        <f>'Leachate chemistry'!$B$83*'Leachate chemistry'!AY83*0.000001</f>
        <v>4.9668427942349793E-7</v>
      </c>
      <c r="AY82" s="2">
        <f>'Leachate chemistry'!$B$83*'Leachate chemistry'!AZ83*0.000001</f>
        <v>2.9075415532074</v>
      </c>
      <c r="AZ82" s="2">
        <f>'Leachate chemistry'!$B$83*'Leachate chemistry'!BA83*0.000001</f>
        <v>1.8743497597082398E-4</v>
      </c>
      <c r="BA82" s="2">
        <f>'Leachate chemistry'!$B$83*'Leachate chemistry'!BB83*0.000001</f>
        <v>1.9122580300051011E-6</v>
      </c>
      <c r="BB82" s="2">
        <f>'Leachate chemistry'!$B$83*'Leachate chemistry'!BC83*0.000001</f>
        <v>3.3889773688033196E-5</v>
      </c>
      <c r="BC82" s="2">
        <f>'Leachate chemistry'!$B$83*'Leachate chemistry'!BD83*0.000001</f>
        <v>2.2278973663135431</v>
      </c>
      <c r="BD82" s="2">
        <f>'Leachate chemistry'!$B$83*'Leachate chemistry'!BE83*0.000001</f>
        <v>4.7389500469426995E-6</v>
      </c>
      <c r="BE82" s="2">
        <f>'Leachate chemistry'!$B$83*'Leachate chemistry'!BF83*0.000001</f>
        <v>6.7403380138412793E-6</v>
      </c>
      <c r="BF82" s="2">
        <f>'Leachate chemistry'!$B$83*'Leachate chemistry'!BG83*0.000001</f>
        <v>4.033122438996E-5</v>
      </c>
      <c r="BG82" s="2">
        <f>'Leachate chemistry'!$B$83*'Leachate chemistry'!BH83*0.000001</f>
        <v>1.899484833055178E-7</v>
      </c>
      <c r="BH82" s="2">
        <f>'Leachate chemistry'!$B$83*'Leachate chemistry'!BI83*0.000001</f>
        <v>6.1708529994601597E-7</v>
      </c>
      <c r="BI82" s="2">
        <f>'Leachate chemistry'!$B$83*'Leachate chemistry'!BJ83*0.000001</f>
        <v>2.6393143020485597E-4</v>
      </c>
      <c r="BJ82" s="2">
        <f>'Leachate chemistry'!$B$83*'Leachate chemistry'!BK83*0.000001</f>
        <v>2.1011574358280456E-6</v>
      </c>
      <c r="BK82" s="2">
        <f>'Leachate chemistry'!$B$83*'Leachate chemistry'!BL83*0.000001</f>
        <v>1.1512441123867288E-4</v>
      </c>
      <c r="BL82" s="2">
        <f>'Leachate chemistry'!$B$83*'Leachate chemistry'!BM83*0.000001</f>
        <v>3.862413752539142E-6</v>
      </c>
      <c r="BM82" s="2">
        <f>'Leachate chemistry'!$B$83*'Leachate chemistry'!BN83*0.000001</f>
        <v>1.7770161736089559E-7</v>
      </c>
      <c r="BN82" s="2">
        <f>'Leachate chemistry'!$B$83*'Leachate chemistry'!BO83*0.000001</f>
        <v>1.955078869975757E-5</v>
      </c>
      <c r="BO82" s="2">
        <f>'Leachate chemistry'!$B$83*'Leachate chemistry'!BP83*0.000001</f>
        <v>6.5397630657881899E-5</v>
      </c>
      <c r="BP82" s="2">
        <f>'Leachate chemistry'!$B$83*'Leachate chemistry'!BQ83*0.000001</f>
        <v>2.8199421323043188E-4</v>
      </c>
      <c r="BQ82" s="2">
        <f>'Leachate chemistry'!$B$83*'Leachate chemistry'!BR83*0.000001</f>
        <v>1.175424744841332E-5</v>
      </c>
      <c r="BR82" s="2">
        <f>'Leachate chemistry'!$B$83*'Leachate chemistry'!BS83*0.000001</f>
        <v>7.9213885681996795E-7</v>
      </c>
      <c r="BS82" s="2">
        <f>'Leachate chemistry'!$B$83*'Leachate chemistry'!BT83*0.000001</f>
        <v>3.4091486034678493E-3</v>
      </c>
      <c r="BT82" s="2">
        <f>'Leachate chemistry'!$B$83*'Leachate chemistry'!BU83*0.000001</f>
        <v>3.9884939381318439E-5</v>
      </c>
    </row>
    <row r="83" spans="1:72" x14ac:dyDescent="0.3">
      <c r="A83" s="9">
        <v>23</v>
      </c>
      <c r="B83" s="2">
        <f>'Leachate chemistry'!$B$84*'Leachate chemistry'!C84*10^-6</f>
        <v>7.7643598646379806E-7</v>
      </c>
      <c r="C83" s="2">
        <f>'Leachate chemistry'!$B$84*'Leachate chemistry'!D84*0.000001</f>
        <v>2.44525356687339E-4</v>
      </c>
      <c r="D83" s="2">
        <f>'Leachate chemistry'!$B$84*'Leachate chemistry'!E84*0.000001</f>
        <v>3.3061551970413198E-5</v>
      </c>
      <c r="E83" s="2">
        <f>'Leachate chemistry'!$B$84*'Leachate chemistry'!F84*0.000001</f>
        <v>1.1373408111792479E-6</v>
      </c>
      <c r="F83" s="2">
        <f>'Leachate chemistry'!$B$84*'Leachate chemistry'!G84*0.000001</f>
        <v>2.5395417250463799E-3</v>
      </c>
      <c r="G83" s="2">
        <f>'Leachate chemistry'!$B$84*'Leachate chemistry'!H84*0.000001</f>
        <v>1.6211850891315921E-5</v>
      </c>
      <c r="H83" s="2">
        <f>'Leachate chemistry'!$B$84*'Leachate chemistry'!I84*0.000001</f>
        <v>4.5342175996702806E-6</v>
      </c>
      <c r="I83" s="2">
        <f>'Leachate chemistry'!$B$84*'Leachate chemistry'!J84*0.000001</f>
        <v>1.279929710484744E-6</v>
      </c>
      <c r="J83" s="2">
        <f>'Leachate chemistry'!$B$84*'Leachate chemistry'!K84*0.000001</f>
        <v>2.2444700217626998E-4</v>
      </c>
      <c r="K83" s="2">
        <f>'Leachate chemistry'!$B$84*'Leachate chemistry'!L84*0.000001</f>
        <v>1.5217038286501158E-2</v>
      </c>
      <c r="L83" s="2">
        <f>'Leachate chemistry'!$B$84*'Leachate chemistry'!M84*0.000001</f>
        <v>2.71826076697262E-6</v>
      </c>
      <c r="M83" s="2">
        <f>'Leachate chemistry'!$B$84*'Leachate chemistry'!N84*0.000001</f>
        <v>1.203025520412004E-5</v>
      </c>
      <c r="N83" s="2">
        <f>'Leachate chemistry'!$B$84*'Leachate chemistry'!O84*0.000001</f>
        <v>1.4284736345189798E-5</v>
      </c>
      <c r="O83" s="2">
        <f>'Leachate chemistry'!$B$84*'Leachate chemistry'!P84*0.000001</f>
        <v>2.1396752319046002E-5</v>
      </c>
      <c r="P83" s="2">
        <f>'Leachate chemistry'!$B$84*'Leachate chemistry'!Q84*0.000001</f>
        <v>1.278642831756724E-6</v>
      </c>
      <c r="Q83" s="2">
        <f>'Leachate chemistry'!$B$84*'Leachate chemistry'!R84*0.000001</f>
        <v>3.6073697227701997E-5</v>
      </c>
      <c r="R83" s="2">
        <f>'Leachate chemistry'!$B$84*'Leachate chemistry'!S84*0.000001</f>
        <v>9.8382667753179175E-7</v>
      </c>
      <c r="S83" s="2">
        <f>'Leachate chemistry'!$B$84*'Leachate chemistry'!T84*0.000001</f>
        <v>6.3638617429824188E-7</v>
      </c>
      <c r="T83" s="2">
        <f>'Leachate chemistry'!$B$84*'Leachate chemistry'!U84*0.000001</f>
        <v>1.1099845039176259E-6</v>
      </c>
      <c r="U83" s="2">
        <f>'Leachate chemistry'!$B$84*'Leachate chemistry'!V84*0.000001</f>
        <v>5.1533716295249388E-4</v>
      </c>
      <c r="V83" s="2">
        <f>'Leachate chemistry'!$B$84*'Leachate chemistry'!W84*0.000001</f>
        <v>1.8709508515659197E-6</v>
      </c>
      <c r="W83" s="2">
        <f>'Leachate chemistry'!$B$84*'Leachate chemistry'!X84*0.000001</f>
        <v>1.2958771076944379E-6</v>
      </c>
      <c r="X83" s="2">
        <f>'Leachate chemistry'!$B$84*'Leachate chemistry'!Y84*0.000001</f>
        <v>1.715148211865138E-5</v>
      </c>
      <c r="Y83" s="2">
        <f>'Leachate chemistry'!$B$84*'Leachate chemistry'!Z84*0.000001</f>
        <v>6.8733469410480808E-7</v>
      </c>
      <c r="Z83" s="2">
        <f>'Leachate chemistry'!$B$84*'Leachate chemistry'!AA84*0.000001</f>
        <v>4.4888990040388797E-7</v>
      </c>
      <c r="AA83" s="2">
        <f>'Leachate chemistry'!$B$84*'Leachate chemistry'!AB84*0.000001</f>
        <v>2.0020509402498399E-7</v>
      </c>
      <c r="AB83" s="2">
        <f>'Leachate chemistry'!$B$84*'Leachate chemistry'!AC84*0.000001</f>
        <v>5.5735772400695E-5</v>
      </c>
      <c r="AC83" s="2">
        <f>'Leachate chemistry'!$B$84*'Leachate chemistry'!AD84*0.000001</f>
        <v>1.54103042494697E-7</v>
      </c>
      <c r="AD83" s="2">
        <f>'Leachate chemistry'!$B$84*'Leachate chemistry'!AE84*0.000001</f>
        <v>4.8016481121358262E-3</v>
      </c>
      <c r="AE83" s="2">
        <f>'Leachate chemistry'!$B$84*'Leachate chemistry'!AF84*0.000001</f>
        <v>4.8986025641464592E-6</v>
      </c>
      <c r="AF83" s="2">
        <f>'Leachate chemistry'!$B$84*'Leachate chemistry'!AG84*0.000001</f>
        <v>2.0297459421785599E-4</v>
      </c>
      <c r="AG83" s="2">
        <f>'Leachate chemistry'!$B$84*'Leachate chemistry'!AH84*0.000001</f>
        <v>7.0784679782227206E-8</v>
      </c>
      <c r="AH83" s="2">
        <f>'Leachate chemistry'!$B$84*'Leachate chemistry'!AI84*0.000001</f>
        <v>1.467526366515316E-3</v>
      </c>
      <c r="AI83" s="2">
        <f>'Leachate chemistry'!$B$84*'Leachate chemistry'!AJ84*0.000001</f>
        <v>5.3203008745296397E-5</v>
      </c>
      <c r="AJ83" s="2">
        <f>'Leachate chemistry'!$B$84*'Leachate chemistry'!AK84*0.000001</f>
        <v>2.7464012447145396E-4</v>
      </c>
      <c r="AK83" s="2">
        <f>'Leachate chemistry'!$B$84*'Leachate chemistry'!AL84*0.000001</f>
        <v>4.0694415244910402</v>
      </c>
      <c r="AL83" s="2">
        <f>'Leachate chemistry'!$B$84*'Leachate chemistry'!AM84*0.000001</f>
        <v>1.6380981374400578E-7</v>
      </c>
      <c r="AM83" s="2">
        <f>'Leachate chemistry'!$B$84*'Leachate chemistry'!AN84*0.000001</f>
        <v>9.0723925283336596E-6</v>
      </c>
      <c r="AN83" s="2">
        <f>'Leachate chemistry'!$B$84*'Leachate chemistry'!AO84*0.000001</f>
        <v>1.1854047277534079E-5</v>
      </c>
      <c r="AO83" s="2">
        <f>'Leachate chemistry'!$B$84*'Leachate chemistry'!AP84*0.000001</f>
        <v>1.4858120868728437E-7</v>
      </c>
      <c r="AP83" s="2">
        <f>'Leachate chemistry'!$B$84*'Leachate chemistry'!AQ84*0.000001</f>
        <v>3.3149611386939001E-3</v>
      </c>
      <c r="AQ83" s="2">
        <f>'Leachate chemistry'!$B$84*'Leachate chemistry'!AR84*0.000001</f>
        <v>2.6454979407724001E-6</v>
      </c>
      <c r="AR83" s="2">
        <f>'Leachate chemistry'!$B$84*'Leachate chemistry'!AS84*0.000001</f>
        <v>6.6794801335454193E-7</v>
      </c>
      <c r="AS83" s="2">
        <f>'Leachate chemistry'!$B$84*'Leachate chemistry'!AT84*0.000001</f>
        <v>1.8045134538148118E-6</v>
      </c>
      <c r="AT83" s="2">
        <f>'Leachate chemistry'!$B$84*'Leachate chemistry'!AU84*0.000001</f>
        <v>4.19929026516522E-7</v>
      </c>
      <c r="AU83" s="2">
        <f>'Leachate chemistry'!$B$84*'Leachate chemistry'!AV84*0.000001</f>
        <v>1.3952548157331479E-5</v>
      </c>
      <c r="AV83" s="2">
        <f>'Leachate chemistry'!$B$84*'Leachate chemistry'!AW84*0.000001</f>
        <v>4.5440198237550402E-8</v>
      </c>
      <c r="AW83" s="2">
        <f>'Leachate chemistry'!$B$84*'Leachate chemistry'!AX84*0.000001</f>
        <v>7.0005354970881605E-7</v>
      </c>
      <c r="AX83" s="2">
        <f>'Leachate chemistry'!$B$84*'Leachate chemistry'!AY84*0.000001</f>
        <v>9.2504176194279395E-7</v>
      </c>
      <c r="AY83" s="2">
        <f>'Leachate chemistry'!$B$84*'Leachate chemistry'!AZ84*0.000001</f>
        <v>2.57874614966906</v>
      </c>
      <c r="AZ83" s="2">
        <f>'Leachate chemistry'!$B$84*'Leachate chemistry'!BA84*0.000001</f>
        <v>8.867152829424199E-5</v>
      </c>
      <c r="BA83" s="2">
        <f>'Leachate chemistry'!$B$84*'Leachate chemistry'!BB84*0.000001</f>
        <v>1.546545525009562E-6</v>
      </c>
      <c r="BB83" s="2">
        <f>'Leachate chemistry'!$B$84*'Leachate chemistry'!BC84*0.000001</f>
        <v>2.7889788165723998E-5</v>
      </c>
      <c r="BC83" s="2">
        <f>'Leachate chemistry'!$B$84*'Leachate chemistry'!BD84*0.000001</f>
        <v>1.429915107555866</v>
      </c>
      <c r="BD83" s="2">
        <f>'Leachate chemistry'!$B$84*'Leachate chemistry'!BE84*0.000001</f>
        <v>2.9428795369631202E-6</v>
      </c>
      <c r="BE83" s="2">
        <f>'Leachate chemistry'!$B$84*'Leachate chemistry'!BF84*0.000001</f>
        <v>5.0423217953736402E-6</v>
      </c>
      <c r="BF83" s="2">
        <f>'Leachate chemistry'!$B$84*'Leachate chemistry'!BG84*0.000001</f>
        <v>2.9261795357706599E-5</v>
      </c>
      <c r="BG83" s="2">
        <f>'Leachate chemistry'!$B$84*'Leachate chemistry'!BH84*0.000001</f>
        <v>1.8869281634882177E-7</v>
      </c>
      <c r="BH83" s="2">
        <f>'Leachate chemistry'!$B$84*'Leachate chemistry'!BI84*0.000001</f>
        <v>2.3398271398954397E-7</v>
      </c>
      <c r="BI83" s="2">
        <f>'Leachate chemistry'!$B$84*'Leachate chemistry'!BJ84*0.000001</f>
        <v>2.1643924580522599E-4</v>
      </c>
      <c r="BJ83" s="2">
        <f>'Leachate chemistry'!$B$84*'Leachate chemistry'!BK84*0.000001</f>
        <v>8.0747064742527198E-7</v>
      </c>
      <c r="BK83" s="2">
        <f>'Leachate chemistry'!$B$84*'Leachate chemistry'!BL84*0.000001</f>
        <v>4.88364822755748E-5</v>
      </c>
      <c r="BL83" s="2">
        <f>'Leachate chemistry'!$B$84*'Leachate chemistry'!BM84*0.000001</f>
        <v>4.9157449102708397E-7</v>
      </c>
      <c r="BM83" s="2">
        <f>'Leachate chemistry'!$B$84*'Leachate chemistry'!BN84*0.000001</f>
        <v>1.4814025664703518E-7</v>
      </c>
      <c r="BN83" s="2">
        <f>'Leachate chemistry'!$B$84*'Leachate chemistry'!BO84*0.000001</f>
        <v>7.4173525335123397E-6</v>
      </c>
      <c r="BO83" s="2">
        <f>'Leachate chemistry'!$B$84*'Leachate chemistry'!BP84*0.000001</f>
        <v>3.8110771984769004E-5</v>
      </c>
      <c r="BP83" s="2">
        <f>'Leachate chemistry'!$B$84*'Leachate chemistry'!BQ84*0.000001</f>
        <v>8.2373549380497805E-5</v>
      </c>
      <c r="BQ83" s="2">
        <f>'Leachate chemistry'!$B$84*'Leachate chemistry'!BR84*0.000001</f>
        <v>3.4829218315094393E-6</v>
      </c>
      <c r="BR83" s="2">
        <f>'Leachate chemistry'!$B$84*'Leachate chemistry'!BS84*0.000001</f>
        <v>2.6233801065246004E-7</v>
      </c>
      <c r="BS83" s="2">
        <f>'Leachate chemistry'!$B$84*'Leachate chemistry'!BT84*0.000001</f>
        <v>3.2005043052505001E-3</v>
      </c>
      <c r="BT83" s="2">
        <f>'Leachate chemistry'!$B$84*'Leachate chemistry'!BU84*0.000001</f>
        <v>1.2380185998082479E-5</v>
      </c>
    </row>
    <row r="87" spans="1:72" x14ac:dyDescent="0.3">
      <c r="A87" s="41" t="s">
        <v>165</v>
      </c>
      <c r="B87" s="6" t="s">
        <v>0</v>
      </c>
      <c r="C87" s="6" t="s">
        <v>1</v>
      </c>
      <c r="D87" s="6" t="s">
        <v>2</v>
      </c>
      <c r="E87" s="6" t="s">
        <v>3</v>
      </c>
      <c r="F87" s="6" t="s">
        <v>4</v>
      </c>
      <c r="G87" s="6" t="s">
        <v>5</v>
      </c>
      <c r="H87" s="6" t="s">
        <v>6</v>
      </c>
      <c r="I87" s="6" t="s">
        <v>7</v>
      </c>
      <c r="J87" s="6" t="s">
        <v>8</v>
      </c>
      <c r="K87" s="6" t="s">
        <v>9</v>
      </c>
      <c r="L87" s="6" t="s">
        <v>10</v>
      </c>
      <c r="M87" s="6" t="s">
        <v>11</v>
      </c>
      <c r="N87" s="6" t="s">
        <v>12</v>
      </c>
      <c r="O87" s="6" t="s">
        <v>13</v>
      </c>
      <c r="P87" s="6" t="s">
        <v>14</v>
      </c>
      <c r="Q87" s="6" t="s">
        <v>15</v>
      </c>
      <c r="R87" s="6" t="s">
        <v>16</v>
      </c>
      <c r="S87" s="6" t="s">
        <v>17</v>
      </c>
      <c r="T87" s="6" t="s">
        <v>18</v>
      </c>
      <c r="U87" s="6" t="s">
        <v>19</v>
      </c>
      <c r="V87" s="6" t="s">
        <v>20</v>
      </c>
      <c r="W87" s="6" t="s">
        <v>21</v>
      </c>
      <c r="X87" s="6" t="s">
        <v>22</v>
      </c>
      <c r="Y87" s="6" t="s">
        <v>23</v>
      </c>
      <c r="Z87" s="6" t="s">
        <v>24</v>
      </c>
      <c r="AA87" s="6" t="s">
        <v>25</v>
      </c>
      <c r="AB87" s="6" t="s">
        <v>26</v>
      </c>
      <c r="AC87" s="6" t="s">
        <v>27</v>
      </c>
      <c r="AD87" s="6" t="s">
        <v>28</v>
      </c>
      <c r="AE87" s="6" t="s">
        <v>29</v>
      </c>
      <c r="AF87" s="6" t="s">
        <v>30</v>
      </c>
      <c r="AG87" s="6" t="s">
        <v>31</v>
      </c>
      <c r="AH87" s="6" t="s">
        <v>32</v>
      </c>
      <c r="AI87" s="6" t="s">
        <v>33</v>
      </c>
      <c r="AJ87" s="6" t="s">
        <v>34</v>
      </c>
      <c r="AK87" s="6" t="s">
        <v>35</v>
      </c>
      <c r="AL87" s="6" t="s">
        <v>36</v>
      </c>
      <c r="AM87" s="6" t="s">
        <v>37</v>
      </c>
      <c r="AN87" s="6" t="s">
        <v>38</v>
      </c>
      <c r="AO87" s="6" t="s">
        <v>39</v>
      </c>
      <c r="AP87" s="6" t="s">
        <v>40</v>
      </c>
      <c r="AQ87" s="6" t="s">
        <v>41</v>
      </c>
      <c r="AR87" s="6" t="s">
        <v>42</v>
      </c>
      <c r="AS87" s="6" t="s">
        <v>43</v>
      </c>
      <c r="AT87" s="6" t="s">
        <v>44</v>
      </c>
      <c r="AU87" s="6" t="s">
        <v>45</v>
      </c>
      <c r="AV87" s="6" t="s">
        <v>46</v>
      </c>
      <c r="AW87" s="6" t="s">
        <v>47</v>
      </c>
      <c r="AX87" s="6" t="s">
        <v>48</v>
      </c>
      <c r="AY87" s="6" t="s">
        <v>49</v>
      </c>
      <c r="AZ87" s="6" t="s">
        <v>50</v>
      </c>
      <c r="BA87" s="6" t="s">
        <v>51</v>
      </c>
      <c r="BB87" s="6" t="s">
        <v>52</v>
      </c>
      <c r="BC87" s="6" t="s">
        <v>53</v>
      </c>
      <c r="BD87" s="6" t="s">
        <v>54</v>
      </c>
      <c r="BE87" s="6" t="s">
        <v>55</v>
      </c>
      <c r="BF87" s="6" t="s">
        <v>56</v>
      </c>
      <c r="BG87" s="6" t="s">
        <v>57</v>
      </c>
      <c r="BH87" s="6" t="s">
        <v>58</v>
      </c>
      <c r="BI87" s="6" t="s">
        <v>59</v>
      </c>
      <c r="BJ87" s="6" t="s">
        <v>60</v>
      </c>
      <c r="BK87" s="6" t="s">
        <v>61</v>
      </c>
      <c r="BL87" s="6" t="s">
        <v>62</v>
      </c>
      <c r="BM87" s="6" t="s">
        <v>63</v>
      </c>
      <c r="BN87" s="6" t="s">
        <v>64</v>
      </c>
      <c r="BO87" s="6" t="s">
        <v>65</v>
      </c>
      <c r="BP87" s="6" t="s">
        <v>66</v>
      </c>
      <c r="BQ87" s="6" t="s">
        <v>67</v>
      </c>
      <c r="BR87" s="6" t="s">
        <v>68</v>
      </c>
      <c r="BS87" s="6" t="s">
        <v>69</v>
      </c>
      <c r="BT87" s="6" t="s">
        <v>70</v>
      </c>
    </row>
    <row r="88" spans="1:72" x14ac:dyDescent="0.3">
      <c r="A88" s="11" t="s">
        <v>86</v>
      </c>
      <c r="B88" s="2" t="s">
        <v>83</v>
      </c>
      <c r="C88" s="2" t="s">
        <v>83</v>
      </c>
      <c r="D88" s="2" t="s">
        <v>83</v>
      </c>
      <c r="E88" s="2" t="s">
        <v>83</v>
      </c>
      <c r="F88" s="2" t="s">
        <v>83</v>
      </c>
      <c r="G88" s="2" t="s">
        <v>83</v>
      </c>
      <c r="H88" s="2" t="s">
        <v>83</v>
      </c>
      <c r="I88" s="2" t="s">
        <v>83</v>
      </c>
      <c r="J88" s="2" t="s">
        <v>83</v>
      </c>
      <c r="K88" s="2" t="s">
        <v>83</v>
      </c>
      <c r="L88" s="2" t="s">
        <v>83</v>
      </c>
      <c r="M88" s="2" t="s">
        <v>83</v>
      </c>
      <c r="N88" s="2" t="s">
        <v>83</v>
      </c>
      <c r="O88" s="2" t="s">
        <v>83</v>
      </c>
      <c r="P88" s="2" t="s">
        <v>83</v>
      </c>
      <c r="Q88" s="2" t="s">
        <v>83</v>
      </c>
      <c r="R88" s="2" t="s">
        <v>83</v>
      </c>
      <c r="S88" s="2" t="s">
        <v>83</v>
      </c>
      <c r="T88" s="2" t="s">
        <v>83</v>
      </c>
      <c r="U88" s="2" t="s">
        <v>83</v>
      </c>
      <c r="V88" s="2" t="s">
        <v>83</v>
      </c>
      <c r="W88" s="2" t="s">
        <v>83</v>
      </c>
      <c r="X88" s="2" t="s">
        <v>83</v>
      </c>
      <c r="Y88" s="2" t="s">
        <v>83</v>
      </c>
      <c r="Z88" s="2" t="s">
        <v>83</v>
      </c>
      <c r="AA88" s="2" t="s">
        <v>83</v>
      </c>
      <c r="AB88" s="2" t="s">
        <v>83</v>
      </c>
      <c r="AC88" s="2" t="s">
        <v>83</v>
      </c>
      <c r="AD88" s="2" t="s">
        <v>83</v>
      </c>
      <c r="AE88" s="2" t="s">
        <v>83</v>
      </c>
      <c r="AF88" s="2" t="s">
        <v>83</v>
      </c>
      <c r="AG88" s="2" t="s">
        <v>83</v>
      </c>
      <c r="AH88" s="2" t="s">
        <v>83</v>
      </c>
      <c r="AI88" s="2" t="s">
        <v>83</v>
      </c>
      <c r="AJ88" s="2" t="s">
        <v>83</v>
      </c>
      <c r="AK88" s="2" t="s">
        <v>83</v>
      </c>
      <c r="AL88" s="2" t="s">
        <v>83</v>
      </c>
      <c r="AM88" s="2" t="s">
        <v>83</v>
      </c>
      <c r="AN88" s="2" t="s">
        <v>83</v>
      </c>
      <c r="AO88" s="2" t="s">
        <v>83</v>
      </c>
      <c r="AP88" s="2" t="s">
        <v>83</v>
      </c>
      <c r="AQ88" s="2" t="s">
        <v>83</v>
      </c>
      <c r="AR88" s="2" t="s">
        <v>83</v>
      </c>
      <c r="AS88" s="2" t="s">
        <v>83</v>
      </c>
      <c r="AT88" s="2" t="s">
        <v>83</v>
      </c>
      <c r="AU88" s="2" t="s">
        <v>83</v>
      </c>
      <c r="AV88" s="2" t="s">
        <v>83</v>
      </c>
      <c r="AW88" s="2" t="s">
        <v>83</v>
      </c>
      <c r="AX88" s="2" t="s">
        <v>83</v>
      </c>
      <c r="AY88" s="2" t="s">
        <v>83</v>
      </c>
      <c r="AZ88" s="2" t="s">
        <v>83</v>
      </c>
      <c r="BA88" s="2" t="s">
        <v>83</v>
      </c>
      <c r="BB88" s="2" t="s">
        <v>83</v>
      </c>
      <c r="BC88" s="2" t="s">
        <v>83</v>
      </c>
      <c r="BD88" s="2" t="s">
        <v>83</v>
      </c>
      <c r="BE88" s="2" t="s">
        <v>83</v>
      </c>
      <c r="BF88" s="2" t="s">
        <v>83</v>
      </c>
      <c r="BG88" s="2" t="s">
        <v>83</v>
      </c>
      <c r="BH88" s="2" t="s">
        <v>83</v>
      </c>
      <c r="BI88" s="2" t="s">
        <v>83</v>
      </c>
      <c r="BJ88" s="2" t="s">
        <v>83</v>
      </c>
      <c r="BK88" s="2" t="s">
        <v>83</v>
      </c>
      <c r="BL88" s="2" t="s">
        <v>83</v>
      </c>
      <c r="BM88" s="2" t="s">
        <v>83</v>
      </c>
      <c r="BN88" s="2" t="s">
        <v>83</v>
      </c>
      <c r="BO88" s="2" t="s">
        <v>83</v>
      </c>
      <c r="BP88" s="2" t="s">
        <v>83</v>
      </c>
      <c r="BQ88" s="2" t="s">
        <v>83</v>
      </c>
      <c r="BR88" s="2" t="s">
        <v>83</v>
      </c>
      <c r="BS88" s="2" t="s">
        <v>83</v>
      </c>
      <c r="BT88" s="2" t="s">
        <v>83</v>
      </c>
    </row>
    <row r="89" spans="1:72" x14ac:dyDescent="0.3">
      <c r="A89" s="9">
        <v>0</v>
      </c>
      <c r="B89" s="2">
        <f>'Leachate chemistry'!$B$89*'Leachate chemistry'!C89*10^-6</f>
        <v>3.0000000000000001E-6</v>
      </c>
      <c r="C89" s="2">
        <f>'Leachate chemistry'!$B$89*'Leachate chemistry'!D89*10^-6</f>
        <v>5.0000000000000001E-4</v>
      </c>
      <c r="D89" s="2">
        <f>'Leachate chemistry'!$B$89*'Leachate chemistry'!E89*10^-6</f>
        <v>9.7499999999999998E-5</v>
      </c>
      <c r="E89" s="2">
        <f>'Leachate chemistry'!$B$89*'Leachate chemistry'!F89*10^-6</f>
        <v>4.9999999999999996E-5</v>
      </c>
      <c r="F89" s="2">
        <f>'Leachate chemistry'!$B$89*'Leachate chemistry'!G89*10^-6</f>
        <v>5.4999999999999997E-3</v>
      </c>
      <c r="G89" s="2">
        <f>'Leachate chemistry'!$B$89*'Leachate chemistry'!H89*10^-6</f>
        <v>4.4999999999999999E-4</v>
      </c>
      <c r="H89" s="2">
        <f>'Leachate chemistry'!$B$89*'Leachate chemistry'!I89*10^-6</f>
        <v>3.4999999999999999E-6</v>
      </c>
      <c r="I89" s="2">
        <f>'Leachate chemistry'!$B$89*'Leachate chemistry'!J89*10^-6</f>
        <v>1.0749999999999999E-7</v>
      </c>
      <c r="J89" s="2" t="e">
        <f>'Leachate chemistry'!$B$89*'Leachate chemistry'!K89*10^-6</f>
        <v>#VALUE!</v>
      </c>
      <c r="K89" s="2">
        <f>'Leachate chemistry'!$B$89*'Leachate chemistry'!L89*10^-6</f>
        <v>0.89999999999999991</v>
      </c>
      <c r="L89" s="2">
        <f>'Leachate chemistry'!$B$89*'Leachate chemistry'!M89*10^-6</f>
        <v>1.3249999999999998E-6</v>
      </c>
      <c r="M89" s="2">
        <f>'Leachate chemistry'!$B$89*'Leachate chemistry'!N89*10^-6</f>
        <v>1.1999999999999999E-6</v>
      </c>
      <c r="N89" s="2">
        <f>'Leachate chemistry'!$B$89*'Leachate chemistry'!O89*10^-6</f>
        <v>1.55E-4</v>
      </c>
      <c r="O89" s="2" t="e">
        <f>'Leachate chemistry'!$B$89*'Leachate chemistry'!P89*10^-6</f>
        <v>#VALUE!</v>
      </c>
      <c r="P89" s="2">
        <f>'Leachate chemistry'!$B$89*'Leachate chemistry'!Q89*10^-6</f>
        <v>4.2499999999999996E-5</v>
      </c>
      <c r="Q89" s="2">
        <f>'Leachate chemistry'!$B$89*'Leachate chemistry'!R89*10^-6</f>
        <v>1.0499999999999999E-5</v>
      </c>
      <c r="R89" s="2">
        <f>'Leachate chemistry'!$B$89*'Leachate chemistry'!S89*10^-6</f>
        <v>2.3749999999999998E-7</v>
      </c>
      <c r="S89" s="2">
        <f>'Leachate chemistry'!$B$89*'Leachate chemistry'!T89*10^-6</f>
        <v>2.0249999999999997E-7</v>
      </c>
      <c r="T89" s="2">
        <f>'Leachate chemistry'!$B$89*'Leachate chemistry'!U89*10^-6</f>
        <v>2.0749999999999997E-7</v>
      </c>
      <c r="U89" s="2">
        <f>'Leachate chemistry'!$B$89*'Leachate chemistry'!V89*10^-6</f>
        <v>1.9249999999999999E-4</v>
      </c>
      <c r="V89" s="2">
        <f>'Leachate chemistry'!$B$89*'Leachate chemistry'!W89*10^-6</f>
        <v>7.2499999999999994E-7</v>
      </c>
      <c r="W89" s="2">
        <f>'Leachate chemistry'!$B$89*'Leachate chemistry'!X89*10^-6</f>
        <v>7.9999999999999996E-7</v>
      </c>
      <c r="X89" s="2" t="e">
        <f>'Leachate chemistry'!$B$89*'Leachate chemistry'!Y89*10^-6</f>
        <v>#VALUE!</v>
      </c>
      <c r="Y89" s="2">
        <f>'Leachate chemistry'!$B$89*'Leachate chemistry'!Z89*10^-6</f>
        <v>0</v>
      </c>
      <c r="Z89" s="2">
        <f>'Leachate chemistry'!$B$89*'Leachate chemistry'!AA89*10^-6</f>
        <v>3.0000000000000001E-6</v>
      </c>
      <c r="AA89" s="2">
        <f>'Leachate chemistry'!$B$89*'Leachate chemistry'!AB89*10^-6</f>
        <v>4.2500000000000003E-8</v>
      </c>
      <c r="AB89" s="2">
        <f>'Leachate chemistry'!$B$89*'Leachate chemistry'!AC89*10^-6</f>
        <v>7.25E-5</v>
      </c>
      <c r="AC89" s="2">
        <f>'Leachate chemistry'!$B$89*'Leachate chemistry'!AD89*10^-6</f>
        <v>0</v>
      </c>
      <c r="AD89" s="2">
        <f>'Leachate chemistry'!$B$89*'Leachate chemistry'!AE89*10^-6</f>
        <v>0.57499999999999996</v>
      </c>
      <c r="AE89" s="2">
        <f>'Leachate chemistry'!$B$89*'Leachate chemistry'!AF89*10^-6</f>
        <v>4.7499999999999995E-7</v>
      </c>
      <c r="AF89" s="2">
        <f>'Leachate chemistry'!$B$89*'Leachate chemistry'!AG89*10^-6</f>
        <v>9.7499999999999998E-5</v>
      </c>
      <c r="AG89" s="2">
        <f>'Leachate chemistry'!$B$89*'Leachate chemistry'!AH89*10^-6</f>
        <v>3.7499999999999998E-8</v>
      </c>
      <c r="AH89" s="2">
        <f>'Leachate chemistry'!$B$89*'Leachate chemistry'!AI89*10^-6</f>
        <v>0.39999999999999997</v>
      </c>
      <c r="AI89" s="2">
        <f>'Leachate chemistry'!$B$89*'Leachate chemistry'!AJ89*10^-6</f>
        <v>6.9999999999999993E-3</v>
      </c>
      <c r="AJ89" s="2">
        <f>'Leachate chemistry'!$B$89*'Leachate chemistry'!AK89*10^-6</f>
        <v>1.6750000000000001E-5</v>
      </c>
      <c r="AK89" s="2">
        <f>'Leachate chemistry'!$B$89*'Leachate chemistry'!AL89*10^-6</f>
        <v>0.2475</v>
      </c>
      <c r="AL89" s="2">
        <f>'Leachate chemistry'!$B$89*'Leachate chemistry'!AM89*10^-6</f>
        <v>8.7499999999999996E-8</v>
      </c>
      <c r="AM89" s="2">
        <f>'Leachate chemistry'!$B$89*'Leachate chemistry'!AN89*10^-6</f>
        <v>9.499999999999999E-7</v>
      </c>
      <c r="AN89" s="2">
        <f>'Leachate chemistry'!$B$89*'Leachate chemistry'!AO89*10^-6</f>
        <v>4.9999999999999996E-5</v>
      </c>
      <c r="AO89" s="2">
        <f>'Leachate chemistry'!$B$89*'Leachate chemistry'!AP89*10^-6</f>
        <v>0</v>
      </c>
      <c r="AP89" s="2">
        <f>'Leachate chemistry'!$B$89*'Leachate chemistry'!AQ89*10^-6</f>
        <v>2.5000000000000001E-4</v>
      </c>
      <c r="AQ89" s="2">
        <f>'Leachate chemistry'!$B$89*'Leachate chemistry'!AR89*10^-6</f>
        <v>3.2499999999999998E-6</v>
      </c>
      <c r="AR89" s="2">
        <f>'Leachate chemistry'!$B$89*'Leachate chemistry'!AS89*10^-6</f>
        <v>3.0000000000000004E-8</v>
      </c>
      <c r="AS89" s="2">
        <f>'Leachate chemistry'!$B$89*'Leachate chemistry'!AT89*10^-6</f>
        <v>1.7499999999999999E-7</v>
      </c>
      <c r="AT89" s="2">
        <f>'Leachate chemistry'!$B$89*'Leachate chemistry'!AU89*10^-6</f>
        <v>7.2499999999999994E-7</v>
      </c>
      <c r="AU89" s="2">
        <f>'Leachate chemistry'!$B$89*'Leachate chemistry'!AV89*10^-6</f>
        <v>6.2500000000000001E-4</v>
      </c>
      <c r="AV89" s="2">
        <f>'Leachate chemistry'!$B$89*'Leachate chemistry'!AW89*10^-6</f>
        <v>1.6750000000000001E-7</v>
      </c>
      <c r="AW89" s="2">
        <f>'Leachate chemistry'!$B$89*'Leachate chemistry'!AX89*10^-6</f>
        <v>6.4999999999999986E-8</v>
      </c>
      <c r="AX89" s="2">
        <f>'Leachate chemistry'!$B$89*'Leachate chemistry'!AY89*10^-6</f>
        <v>0</v>
      </c>
      <c r="AY89" s="2">
        <f>'Leachate chemistry'!$B$89*'Leachate chemistry'!AZ89*10^-6</f>
        <v>1.75</v>
      </c>
      <c r="AZ89" s="2">
        <f>'Leachate chemistry'!$B$89*'Leachate chemistry'!BA89*10^-6</f>
        <v>1.85E-4</v>
      </c>
      <c r="BA89" s="2">
        <f>'Leachate chemistry'!$B$89*'Leachate chemistry'!BB89*10^-6</f>
        <v>4.7499999999999995E-7</v>
      </c>
      <c r="BB89" s="2">
        <f>'Leachate chemistry'!$B$89*'Leachate chemistry'!BC89*10^-6</f>
        <v>2.9999999999999997E-5</v>
      </c>
      <c r="BC89" s="2">
        <f>'Leachate chemistry'!$B$89*'Leachate chemistry'!BD89*10^-6</f>
        <v>1.0999999999999999</v>
      </c>
      <c r="BD89" s="2">
        <f>'Leachate chemistry'!$B$89*'Leachate chemistry'!BE89*10^-6</f>
        <v>2.4499999999999998E-7</v>
      </c>
      <c r="BE89" s="2">
        <f>'Leachate chemistry'!$B$89*'Leachate chemistry'!BF89*10^-6</f>
        <v>7.4999999999999993E-5</v>
      </c>
      <c r="BF89" s="2">
        <f>'Leachate chemistry'!$B$89*'Leachate chemistry'!BG89*10^-6</f>
        <v>3.7499999999999999E-3</v>
      </c>
      <c r="BG89" s="2">
        <f>'Leachate chemistry'!$B$89*'Leachate chemistry'!BH89*10^-6</f>
        <v>1.8000000000000002E-8</v>
      </c>
      <c r="BH89" s="2">
        <f>'Leachate chemistry'!$B$89*'Leachate chemistry'!BI89*10^-6</f>
        <v>2.1749999999999996E-8</v>
      </c>
      <c r="BI89" s="2">
        <f>'Leachate chemistry'!$B$89*'Leachate chemistry'!BJ89*10^-6</f>
        <v>9.9999999999999991E-5</v>
      </c>
      <c r="BJ89" s="2">
        <f>'Leachate chemistry'!$B$89*'Leachate chemistry'!BK89*10^-6</f>
        <v>6.2499999999999997E-8</v>
      </c>
      <c r="BK89" s="2">
        <f>'Leachate chemistry'!$B$89*'Leachate chemistry'!BL89*10^-6</f>
        <v>2.075E-5</v>
      </c>
      <c r="BL89" s="2">
        <f>'Leachate chemistry'!$B$89*'Leachate chemistry'!BM89*10^-6</f>
        <v>2.7499999999999998E-5</v>
      </c>
      <c r="BM89" s="2">
        <f>'Leachate chemistry'!$B$89*'Leachate chemistry'!BN89*10^-6</f>
        <v>1.875E-7</v>
      </c>
      <c r="BN89" s="2">
        <f>'Leachate chemistry'!$B$89*'Leachate chemistry'!BO89*10^-6</f>
        <v>3.0000000000000001E-6</v>
      </c>
      <c r="BO89" s="2">
        <f>'Leachate chemistry'!$B$89*'Leachate chemistry'!BP89*10^-6</f>
        <v>6.2500000000000001E-5</v>
      </c>
      <c r="BP89" s="2" t="e">
        <f>'Leachate chemistry'!$B$89*'Leachate chemistry'!BQ89*10^-6</f>
        <v>#VALUE!</v>
      </c>
      <c r="BQ89" s="2">
        <f>'Leachate chemistry'!$B$89*'Leachate chemistry'!BR89*10^-6</f>
        <v>1.6249999999999999E-6</v>
      </c>
      <c r="BR89" s="2">
        <f>'Leachate chemistry'!$B$89*'Leachate chemistry'!BS89*10^-6</f>
        <v>1.7749999999999999E-7</v>
      </c>
      <c r="BS89" s="2">
        <f>'Leachate chemistry'!$B$89*'Leachate chemistry'!BT89*10^-6</f>
        <v>5.9999999999999995E-4</v>
      </c>
      <c r="BT89" s="2">
        <f>'Leachate chemistry'!$B$89*'Leachate chemistry'!BU89*10^-6</f>
        <v>6.75E-7</v>
      </c>
    </row>
    <row r="90" spans="1:72" x14ac:dyDescent="0.3">
      <c r="A90" s="9">
        <v>1</v>
      </c>
      <c r="B90" s="2">
        <f>'Leachate chemistry'!$B$90*'Leachate chemistry'!C90*10^-6</f>
        <v>5.7499999999999989E-7</v>
      </c>
      <c r="C90" s="2">
        <f>'Leachate chemistry'!$B$90*'Leachate chemistry'!D90*10^-6</f>
        <v>2.7499999999999998E-3</v>
      </c>
      <c r="D90" s="2">
        <f>'Leachate chemistry'!$B$90*'Leachate chemistry'!E90*10^-6</f>
        <v>4.4999999999999996E-5</v>
      </c>
      <c r="E90" s="2">
        <f>'Leachate chemistry'!$B$90*'Leachate chemistry'!F90*10^-6</f>
        <v>1.2499999999999999E-6</v>
      </c>
      <c r="F90" s="2">
        <f>'Leachate chemistry'!$B$90*'Leachate chemistry'!G90*10^-6</f>
        <v>7.2499999999999995E-4</v>
      </c>
      <c r="G90" s="2">
        <f>'Leachate chemistry'!$B$90*'Leachate chemistry'!H90*10^-6</f>
        <v>2.9999999999999997E-4</v>
      </c>
      <c r="H90" s="2">
        <f>'Leachate chemistry'!$B$90*'Leachate chemistry'!I90*10^-6</f>
        <v>6.9999999999999999E-6</v>
      </c>
      <c r="I90" s="2">
        <f>'Leachate chemistry'!$B$90*'Leachate chemistry'!J90*10^-6</f>
        <v>9.2500000000000001E-8</v>
      </c>
      <c r="J90" s="2">
        <f>'Leachate chemistry'!$B$90*'Leachate chemistry'!K90*10^-6</f>
        <v>6.7499999999999993E-4</v>
      </c>
      <c r="K90" s="2">
        <f>'Leachate chemistry'!$B$90*'Leachate chemistry'!L90*10^-6</f>
        <v>0.39999999999999997</v>
      </c>
      <c r="L90" s="2">
        <f>'Leachate chemistry'!$B$90*'Leachate chemistry'!M90*10^-6</f>
        <v>1.6249999999999999E-6</v>
      </c>
      <c r="M90" s="2">
        <f>'Leachate chemistry'!$B$90*'Leachate chemistry'!N90*10^-6</f>
        <v>4.25E-6</v>
      </c>
      <c r="N90" s="2">
        <f>'Leachate chemistry'!$B$90*'Leachate chemistry'!O90*10^-6</f>
        <v>1.45E-4</v>
      </c>
      <c r="O90" s="2">
        <f>'Leachate chemistry'!$B$90*'Leachate chemistry'!P90*10^-6</f>
        <v>1.7749999999999998E-5</v>
      </c>
      <c r="P90" s="2">
        <f>'Leachate chemistry'!$B$90*'Leachate chemistry'!Q90*10^-6</f>
        <v>1.45E-5</v>
      </c>
      <c r="Q90" s="2">
        <f>'Leachate chemistry'!$B$90*'Leachate chemistry'!R90*10^-6</f>
        <v>8.25E-5</v>
      </c>
      <c r="R90" s="2">
        <f>'Leachate chemistry'!$B$90*'Leachate chemistry'!S90*10^-6</f>
        <v>5.9999999999999997E-7</v>
      </c>
      <c r="S90" s="2">
        <f>'Leachate chemistry'!$B$90*'Leachate chemistry'!T90*10^-6</f>
        <v>3.7500000000000001E-7</v>
      </c>
      <c r="T90" s="2">
        <f>'Leachate chemistry'!$B$90*'Leachate chemistry'!U90*10^-6</f>
        <v>0</v>
      </c>
      <c r="U90" s="2">
        <f>'Leachate chemistry'!$B$90*'Leachate chemistry'!V90*10^-6</f>
        <v>7.7499999999999997E-4</v>
      </c>
      <c r="V90" s="2">
        <f>'Leachate chemistry'!$B$90*'Leachate chemistry'!W90*10^-6</f>
        <v>0</v>
      </c>
      <c r="W90" s="2">
        <f>'Leachate chemistry'!$B$90*'Leachate chemistry'!X90*10^-6</f>
        <v>3.9999999999999998E-7</v>
      </c>
      <c r="X90" s="2">
        <f>'Leachate chemistry'!$B$90*'Leachate chemistry'!Y90*10^-6</f>
        <v>0</v>
      </c>
      <c r="Y90" s="2">
        <f>'Leachate chemistry'!$B$90*'Leachate chemistry'!Z90*10^-6</f>
        <v>1.0999999999999999E-7</v>
      </c>
      <c r="Z90" s="2">
        <f>'Leachate chemistry'!$B$90*'Leachate chemistry'!AA90*10^-6</f>
        <v>1.8500000000000001E-6</v>
      </c>
      <c r="AA90" s="2">
        <f>'Leachate chemistry'!$B$90*'Leachate chemistry'!AB90*10^-6</f>
        <v>9.2500000000000001E-8</v>
      </c>
      <c r="AB90" s="2">
        <f>'Leachate chemistry'!$B$90*'Leachate chemistry'!AC90*10^-6</f>
        <v>2.5000000000000001E-4</v>
      </c>
      <c r="AC90" s="2">
        <f>'Leachate chemistry'!$B$90*'Leachate chemistry'!AD90*10^-6</f>
        <v>3.0000000000000004E-8</v>
      </c>
      <c r="AD90" s="2">
        <f>'Leachate chemistry'!$B$90*'Leachate chemistry'!AE90*10^-6</f>
        <v>0.20749999999999999</v>
      </c>
      <c r="AE90" s="2">
        <f>'Leachate chemistry'!$B$90*'Leachate chemistry'!AF90*10^-6</f>
        <v>2.4250000000000001E-6</v>
      </c>
      <c r="AF90" s="2">
        <f>'Leachate chemistry'!$B$90*'Leachate chemistry'!AG90*10^-6</f>
        <v>1.075E-4</v>
      </c>
      <c r="AG90" s="2">
        <f>'Leachate chemistry'!$B$90*'Leachate chemistry'!AH90*10^-6</f>
        <v>1.325E-7</v>
      </c>
      <c r="AH90" s="2">
        <f>'Leachate chemistry'!$B$90*'Leachate chemistry'!AI90*10^-6</f>
        <v>0.16749999999999998</v>
      </c>
      <c r="AI90" s="2">
        <f>'Leachate chemistry'!$B$90*'Leachate chemistry'!AJ90*10^-6</f>
        <v>4.4999999999999997E-3</v>
      </c>
      <c r="AJ90" s="2">
        <f>'Leachate chemistry'!$B$90*'Leachate chemistry'!AK90*10^-6</f>
        <v>0</v>
      </c>
      <c r="AK90" s="2">
        <f>'Leachate chemistry'!$B$90*'Leachate chemistry'!AL90*10^-6</f>
        <v>6.25E-2</v>
      </c>
      <c r="AL90" s="2">
        <f>'Leachate chemistry'!$B$90*'Leachate chemistry'!AM90*10^-6</f>
        <v>0</v>
      </c>
      <c r="AM90" s="2">
        <f>'Leachate chemistry'!$B$90*'Leachate chemistry'!AN90*10^-6</f>
        <v>1.3999999999999999E-6</v>
      </c>
      <c r="AN90" s="2">
        <f>'Leachate chemistry'!$B$90*'Leachate chemistry'!AO90*10^-6</f>
        <v>8.4999999999999993E-5</v>
      </c>
      <c r="AO90" s="2">
        <f>'Leachate chemistry'!$B$90*'Leachate chemistry'!AP90*10^-6</f>
        <v>0</v>
      </c>
      <c r="AP90" s="2">
        <f>'Leachate chemistry'!$B$90*'Leachate chemistry'!AQ90*10^-6</f>
        <v>8.7499999999999991E-4</v>
      </c>
      <c r="AQ90" s="2">
        <f>'Leachate chemistry'!$B$90*'Leachate chemistry'!AR90*10^-6</f>
        <v>4.25E-6</v>
      </c>
      <c r="AR90" s="2">
        <f>'Leachate chemistry'!$B$90*'Leachate chemistry'!AS90*10^-6</f>
        <v>0</v>
      </c>
      <c r="AS90" s="2">
        <f>'Leachate chemistry'!$B$90*'Leachate chemistry'!AT90*10^-6</f>
        <v>8.4999999999999991E-7</v>
      </c>
      <c r="AT90" s="2">
        <f>'Leachate chemistry'!$B$90*'Leachate chemistry'!AU90*10^-6</f>
        <v>4.4999999999999998E-7</v>
      </c>
      <c r="AU90" s="2">
        <f>'Leachate chemistry'!$B$90*'Leachate chemistry'!AV90*10^-6</f>
        <v>2.9999999999999997E-4</v>
      </c>
      <c r="AV90" s="2">
        <f>'Leachate chemistry'!$B$90*'Leachate chemistry'!AW90*10^-6</f>
        <v>0</v>
      </c>
      <c r="AW90" s="2">
        <f>'Leachate chemistry'!$B$90*'Leachate chemistry'!AX90*10^-6</f>
        <v>2.7499999999999999E-6</v>
      </c>
      <c r="AX90" s="2">
        <f>'Leachate chemistry'!$B$90*'Leachate chemistry'!AY90*10^-6</f>
        <v>2.4499999999999998E-7</v>
      </c>
      <c r="AY90" s="2">
        <f>'Leachate chemistry'!$B$90*'Leachate chemistry'!AZ90*10^-6</f>
        <v>0.75</v>
      </c>
      <c r="AZ90" s="2">
        <f>'Leachate chemistry'!$B$90*'Leachate chemistry'!BA90*10^-6</f>
        <v>5.2499999999999995E-5</v>
      </c>
      <c r="BA90" s="2">
        <f>'Leachate chemistry'!$B$90*'Leachate chemistry'!BB90*10^-6</f>
        <v>1.6750000000000001E-6</v>
      </c>
      <c r="BB90" s="2">
        <f>'Leachate chemistry'!$B$90*'Leachate chemistry'!BC90*10^-6</f>
        <v>0</v>
      </c>
      <c r="BC90" s="2">
        <f>'Leachate chemistry'!$B$90*'Leachate chemistry'!BD90*10^-6</f>
        <v>0.65</v>
      </c>
      <c r="BD90" s="2">
        <f>'Leachate chemistry'!$B$90*'Leachate chemistry'!BE90*10^-6</f>
        <v>1.15E-7</v>
      </c>
      <c r="BE90" s="2">
        <f>'Leachate chemistry'!$B$90*'Leachate chemistry'!BF90*10^-6</f>
        <v>7.25E-5</v>
      </c>
      <c r="BF90" s="2">
        <f>'Leachate chemistry'!$B$90*'Leachate chemistry'!BG90*10^-6</f>
        <v>1.725E-3</v>
      </c>
      <c r="BG90" s="2">
        <f>'Leachate chemistry'!$B$90*'Leachate chemistry'!BH90*10^-6</f>
        <v>4.9999999999999998E-7</v>
      </c>
      <c r="BH90" s="2">
        <f>'Leachate chemistry'!$B$90*'Leachate chemistry'!BI90*10^-6</f>
        <v>4.4999999999999998E-7</v>
      </c>
      <c r="BI90" s="2">
        <f>'Leachate chemistry'!$B$90*'Leachate chemistry'!BJ90*10^-6</f>
        <v>1.6750000000000001E-4</v>
      </c>
      <c r="BJ90" s="2">
        <f>'Leachate chemistry'!$B$90*'Leachate chemistry'!BK90*10^-6</f>
        <v>2.7500000000000001E-7</v>
      </c>
      <c r="BK90" s="2">
        <f>'Leachate chemistry'!$B$90*'Leachate chemistry'!BL90*10^-6</f>
        <v>0</v>
      </c>
      <c r="BL90" s="2">
        <f>'Leachate chemistry'!$B$90*'Leachate chemistry'!BM90*10^-6</f>
        <v>1.325E-5</v>
      </c>
      <c r="BM90" s="2">
        <f>'Leachate chemistry'!$B$90*'Leachate chemistry'!BN90*10^-6</f>
        <v>3.0000000000000004E-8</v>
      </c>
      <c r="BN90" s="2">
        <f>'Leachate chemistry'!$B$90*'Leachate chemistry'!BO90*10^-6</f>
        <v>6.0000000000000002E-6</v>
      </c>
      <c r="BO90" s="2">
        <f>'Leachate chemistry'!$B$90*'Leachate chemistry'!BP90*10^-6</f>
        <v>2.4000000000000001E-5</v>
      </c>
      <c r="BP90" s="2">
        <f>'Leachate chemistry'!$B$90*'Leachate chemistry'!BQ90*10^-6</f>
        <v>9.499999999999999E-7</v>
      </c>
      <c r="BQ90" s="2">
        <f>'Leachate chemistry'!$B$90*'Leachate chemistry'!BR90*10^-6</f>
        <v>2.0249999999999997E-6</v>
      </c>
      <c r="BR90" s="2">
        <f>'Leachate chemistry'!$B$90*'Leachate chemistry'!BS90*10^-6</f>
        <v>2.7500000000000001E-7</v>
      </c>
      <c r="BS90" s="2">
        <f>'Leachate chemistry'!$B$90*'Leachate chemistry'!BT90*10^-6</f>
        <v>1.85E-4</v>
      </c>
      <c r="BT90" s="2">
        <f>'Leachate chemistry'!$B$90*'Leachate chemistry'!BU90*10^-6</f>
        <v>5.7499999999999989E-7</v>
      </c>
    </row>
    <row r="91" spans="1:72" x14ac:dyDescent="0.3">
      <c r="A91" s="9">
        <v>2</v>
      </c>
      <c r="B91" s="2">
        <f>'Leachate chemistry'!$B$91*'Leachate chemistry'!C91*10^-6</f>
        <v>5.9999999999999997E-7</v>
      </c>
      <c r="C91" s="2">
        <f>'Leachate chemistry'!$B$91*'Leachate chemistry'!D91*10^-6</f>
        <v>1E-3</v>
      </c>
      <c r="D91" s="2">
        <f>'Leachate chemistry'!$B$91*'Leachate chemistry'!E91*10^-6</f>
        <v>4.9999999999999996E-5</v>
      </c>
      <c r="E91" s="2">
        <f>'Leachate chemistry'!$B$91*'Leachate chemistry'!F91*10^-6</f>
        <v>7.5000000000000002E-7</v>
      </c>
      <c r="F91" s="2">
        <f>'Leachate chemistry'!$B$91*'Leachate chemistry'!G91*10^-6</f>
        <v>7.2499999999999995E-4</v>
      </c>
      <c r="G91" s="2">
        <f>'Leachate chemistry'!$B$91*'Leachate chemistry'!H91*10^-6</f>
        <v>3.7500000000000001E-4</v>
      </c>
      <c r="H91" s="2">
        <f>'Leachate chemistry'!$B$91*'Leachate chemistry'!I91*10^-6</f>
        <v>1.15E-5</v>
      </c>
      <c r="I91" s="2">
        <f>'Leachate chemistry'!$B$91*'Leachate chemistry'!J91*10^-6</f>
        <v>4.2500000000000003E-8</v>
      </c>
      <c r="J91" s="2">
        <f>'Leachate chemistry'!$B$91*'Leachate chemistry'!K91*10^-6</f>
        <v>2.3249999999999999E-5</v>
      </c>
      <c r="K91" s="2">
        <f>'Leachate chemistry'!$B$91*'Leachate chemistry'!L91*10^-6</f>
        <v>0.35</v>
      </c>
      <c r="L91" s="2">
        <f>'Leachate chemistry'!$B$91*'Leachate chemistry'!M91*10^-6</f>
        <v>3.9999999999999998E-6</v>
      </c>
      <c r="M91" s="2">
        <f>'Leachate chemistry'!$B$91*'Leachate chemistry'!N91*10^-6</f>
        <v>8.2499999999999994E-7</v>
      </c>
      <c r="N91" s="2">
        <f>'Leachate chemistry'!$B$91*'Leachate chemistry'!O91*10^-6</f>
        <v>2.075E-4</v>
      </c>
      <c r="O91" s="2">
        <f>'Leachate chemistry'!$B$91*'Leachate chemistry'!P91*10^-6</f>
        <v>6.9999999999999997E-7</v>
      </c>
      <c r="P91" s="2">
        <f>'Leachate chemistry'!$B$91*'Leachate chemistry'!Q91*10^-6</f>
        <v>1.4749999999999999E-5</v>
      </c>
      <c r="Q91" s="2">
        <f>'Leachate chemistry'!$B$91*'Leachate chemistry'!R91*10^-6</f>
        <v>7.9999999999999996E-6</v>
      </c>
      <c r="R91" s="2">
        <f>'Leachate chemistry'!$B$91*'Leachate chemistry'!S91*10^-6</f>
        <v>3.2500000000000001E-7</v>
      </c>
      <c r="S91" s="2">
        <f>'Leachate chemistry'!$B$91*'Leachate chemistry'!T91*10^-6</f>
        <v>4.7499999999999995E-8</v>
      </c>
      <c r="T91" s="2">
        <f>'Leachate chemistry'!$B$91*'Leachate chemistry'!U91*10^-6</f>
        <v>8.7499999999999999E-7</v>
      </c>
      <c r="U91" s="2">
        <f>'Leachate chemistry'!$B$91*'Leachate chemistry'!V91*10^-6</f>
        <v>9.7499999999999996E-4</v>
      </c>
      <c r="V91" s="2">
        <f>'Leachate chemistry'!$B$91*'Leachate chemistry'!W91*10^-6</f>
        <v>5.7499999999999989E-7</v>
      </c>
      <c r="W91" s="2">
        <f>'Leachate chemistry'!$B$91*'Leachate chemistry'!X91*10^-6</f>
        <v>3.4999999999999998E-7</v>
      </c>
      <c r="X91" s="2">
        <f>'Leachate chemistry'!$B$91*'Leachate chemistry'!Y91*10^-6</f>
        <v>0</v>
      </c>
      <c r="Y91" s="2">
        <f>'Leachate chemistry'!$B$91*'Leachate chemistry'!Z91*10^-6</f>
        <v>0</v>
      </c>
      <c r="Z91" s="2">
        <f>'Leachate chemistry'!$B$91*'Leachate chemistry'!AA91*10^-6</f>
        <v>1.5999999999999999E-6</v>
      </c>
      <c r="AA91" s="2">
        <f>'Leachate chemistry'!$B$91*'Leachate chemistry'!AB91*10^-6</f>
        <v>3.0000000000000004E-8</v>
      </c>
      <c r="AB91" s="2">
        <f>'Leachate chemistry'!$B$91*'Leachate chemistry'!AC91*10^-6</f>
        <v>6.4999999999999997E-4</v>
      </c>
      <c r="AC91" s="2">
        <f>'Leachate chemistry'!$B$91*'Leachate chemistry'!AD91*10^-6</f>
        <v>0</v>
      </c>
      <c r="AD91" s="2">
        <f>'Leachate chemistry'!$B$91*'Leachate chemistry'!AE91*10^-6</f>
        <v>0.185</v>
      </c>
      <c r="AE91" s="2">
        <f>'Leachate chemistry'!$B$91*'Leachate chemistry'!AF91*10^-6</f>
        <v>8.7499999999999999E-7</v>
      </c>
      <c r="AF91" s="2">
        <f>'Leachate chemistry'!$B$91*'Leachate chemistry'!AG91*10^-6</f>
        <v>9.2499999999999999E-5</v>
      </c>
      <c r="AG91" s="2">
        <f>'Leachate chemistry'!$B$91*'Leachate chemistry'!AH91*10^-6</f>
        <v>0</v>
      </c>
      <c r="AH91" s="2">
        <f>'Leachate chemistry'!$B$91*'Leachate chemistry'!AI91*10^-6</f>
        <v>0.14249999999999999</v>
      </c>
      <c r="AI91" s="2">
        <f>'Leachate chemistry'!$B$91*'Leachate chemistry'!AJ91*10^-6</f>
        <v>4.7499999999999999E-3</v>
      </c>
      <c r="AJ91" s="2">
        <f>'Leachate chemistry'!$B$91*'Leachate chemistry'!AK91*10^-6</f>
        <v>7.5000000000000002E-7</v>
      </c>
      <c r="AK91" s="2">
        <f>'Leachate chemistry'!$B$91*'Leachate chemistry'!AL91*10^-6</f>
        <v>2.75E-2</v>
      </c>
      <c r="AL91" s="2">
        <f>'Leachate chemistry'!$B$91*'Leachate chemistry'!AM91*10^-6</f>
        <v>8.7499999999999996E-8</v>
      </c>
      <c r="AM91" s="2">
        <f>'Leachate chemistry'!$B$91*'Leachate chemistry'!AN91*10^-6</f>
        <v>1.6750000000000001E-6</v>
      </c>
      <c r="AN91" s="2">
        <f>'Leachate chemistry'!$B$91*'Leachate chemistry'!AO91*10^-6</f>
        <v>8.25E-5</v>
      </c>
      <c r="AO91" s="2">
        <f>'Leachate chemistry'!$B$91*'Leachate chemistry'!AP91*10^-6</f>
        <v>4.9999999999999998E-7</v>
      </c>
      <c r="AP91" s="2">
        <f>'Leachate chemistry'!$B$91*'Leachate chemistry'!AQ91*10^-6</f>
        <v>9.9999999999999991E-5</v>
      </c>
      <c r="AQ91" s="2">
        <f>'Leachate chemistry'!$B$91*'Leachate chemistry'!AR91*10^-6</f>
        <v>9.2499999999999995E-6</v>
      </c>
      <c r="AR91" s="2">
        <f>'Leachate chemistry'!$B$91*'Leachate chemistry'!AS91*10^-6</f>
        <v>7.9999999999999996E-7</v>
      </c>
      <c r="AS91" s="2">
        <f>'Leachate chemistry'!$B$91*'Leachate chemistry'!AT91*10^-6</f>
        <v>1.525E-7</v>
      </c>
      <c r="AT91" s="2">
        <f>'Leachate chemistry'!$B$91*'Leachate chemistry'!AU91*10^-6</f>
        <v>1.8249999999999999E-6</v>
      </c>
      <c r="AU91" s="2">
        <f>'Leachate chemistry'!$B$91*'Leachate chemistry'!AV91*10^-6</f>
        <v>2.7499999999999996E-4</v>
      </c>
      <c r="AV91" s="2">
        <f>'Leachate chemistry'!$B$91*'Leachate chemistry'!AW91*10^-6</f>
        <v>0</v>
      </c>
      <c r="AW91" s="2">
        <f>'Leachate chemistry'!$B$91*'Leachate chemistry'!AX91*10^-6</f>
        <v>1.2750000000000001E-6</v>
      </c>
      <c r="AX91" s="2">
        <f>'Leachate chemistry'!$B$91*'Leachate chemistry'!AY91*10^-6</f>
        <v>1.7249999999999999E-7</v>
      </c>
      <c r="AY91" s="2">
        <f>'Leachate chemistry'!$B$91*'Leachate chemistry'!AZ91*10^-6</f>
        <v>0.54999999999999993</v>
      </c>
      <c r="AZ91" s="2">
        <f>'Leachate chemistry'!$B$91*'Leachate chemistry'!BA91*10^-6</f>
        <v>6.7500000000000001E-5</v>
      </c>
      <c r="BA91" s="2">
        <f>'Leachate chemistry'!$B$91*'Leachate chemistry'!BB91*10^-6</f>
        <v>0</v>
      </c>
      <c r="BB91" s="2">
        <f>'Leachate chemistry'!$B$91*'Leachate chemistry'!BC91*10^-6</f>
        <v>3.2499999999999997E-5</v>
      </c>
      <c r="BC91" s="2">
        <f>'Leachate chemistry'!$B$91*'Leachate chemistry'!BD91*10^-6</f>
        <v>0.82499999999999996</v>
      </c>
      <c r="BD91" s="2">
        <f>'Leachate chemistry'!$B$91*'Leachate chemistry'!BE91*10^-6</f>
        <v>0</v>
      </c>
      <c r="BE91" s="2">
        <f>'Leachate chemistry'!$B$91*'Leachate chemistry'!BF91*10^-6</f>
        <v>2.4249999999999999E-4</v>
      </c>
      <c r="BF91" s="2">
        <f>'Leachate chemistry'!$B$91*'Leachate chemistry'!BG91*10^-6</f>
        <v>1.5999999999999999E-3</v>
      </c>
      <c r="BG91" s="2">
        <f>'Leachate chemistry'!$B$91*'Leachate chemistry'!BH91*10^-6</f>
        <v>2.1E-7</v>
      </c>
      <c r="BH91" s="2">
        <f>'Leachate chemistry'!$B$91*'Leachate chemistry'!BI91*10^-6</f>
        <v>4.9999999999999998E-8</v>
      </c>
      <c r="BI91" s="2">
        <f>'Leachate chemistry'!$B$91*'Leachate chemistry'!BJ91*10^-6</f>
        <v>3.2499999999999999E-4</v>
      </c>
      <c r="BJ91" s="2">
        <f>'Leachate chemistry'!$B$91*'Leachate chemistry'!BK91*10^-6</f>
        <v>8.5000000000000007E-8</v>
      </c>
      <c r="BK91" s="2">
        <f>'Leachate chemistry'!$B$91*'Leachate chemistry'!BL91*10^-6</f>
        <v>3.7499999999999997E-5</v>
      </c>
      <c r="BL91" s="2">
        <f>'Leachate chemistry'!$B$91*'Leachate chemistry'!BM91*10^-6</f>
        <v>1.2E-5</v>
      </c>
      <c r="BM91" s="2">
        <f>'Leachate chemistry'!$B$91*'Leachate chemistry'!BN91*10^-6</f>
        <v>9.7499999999999996E-9</v>
      </c>
      <c r="BN91" s="2">
        <f>'Leachate chemistry'!$B$91*'Leachate chemistry'!BO91*10^-6</f>
        <v>1.025E-5</v>
      </c>
      <c r="BO91" s="2">
        <f>'Leachate chemistry'!$B$91*'Leachate chemistry'!BP91*10^-6</f>
        <v>2.1999999999999999E-5</v>
      </c>
      <c r="BP91" s="2">
        <f>'Leachate chemistry'!$B$91*'Leachate chemistry'!BQ91*10^-6</f>
        <v>3.2500000000000001E-7</v>
      </c>
      <c r="BQ91" s="2">
        <f>'Leachate chemistry'!$B$91*'Leachate chemistry'!BR91*10^-6</f>
        <v>1.1999999999999999E-6</v>
      </c>
      <c r="BR91" s="2">
        <f>'Leachate chemistry'!$B$91*'Leachate chemistry'!BS91*10^-6</f>
        <v>0</v>
      </c>
      <c r="BS91" s="2">
        <f>'Leachate chemistry'!$B$91*'Leachate chemistry'!BT91*10^-6</f>
        <v>6.2500000000000001E-4</v>
      </c>
      <c r="BT91" s="2">
        <f>'Leachate chemistry'!$B$91*'Leachate chemistry'!BU91*10^-6</f>
        <v>1.2249999999999997E-6</v>
      </c>
    </row>
    <row r="92" spans="1:72" x14ac:dyDescent="0.3">
      <c r="A92" s="9">
        <v>3</v>
      </c>
      <c r="B92" s="2">
        <f>'Leachate chemistry'!$B$92*'Leachate chemistry'!C92*10^-6</f>
        <v>9.9999999999999995E-7</v>
      </c>
      <c r="C92" s="2">
        <f>'Leachate chemistry'!$B$92*'Leachate chemistry'!D92*10^-6</f>
        <v>8.9999999999999998E-4</v>
      </c>
      <c r="D92" s="2">
        <f>'Leachate chemistry'!$B$92*'Leachate chemistry'!E92*10^-6</f>
        <v>4.7499999999999996E-5</v>
      </c>
      <c r="E92" s="2">
        <f>'Leachate chemistry'!$B$92*'Leachate chemistry'!F92*10^-6</f>
        <v>7.5000000000000002E-7</v>
      </c>
      <c r="F92" s="2">
        <f>'Leachate chemistry'!$B$92*'Leachate chemistry'!G92*10^-6</f>
        <v>0</v>
      </c>
      <c r="G92" s="2">
        <f>'Leachate chemistry'!$B$92*'Leachate chemistry'!H92*10^-6</f>
        <v>4.4999999999999999E-4</v>
      </c>
      <c r="H92" s="2">
        <f>'Leachate chemistry'!$B$92*'Leachate chemistry'!I92*10^-6</f>
        <v>9.9999999999999991E-6</v>
      </c>
      <c r="I92" s="2">
        <f>'Leachate chemistry'!$B$92*'Leachate chemistry'!J92*10^-6</f>
        <v>1.3750000000000001E-7</v>
      </c>
      <c r="J92" s="2" t="e">
        <f>'Leachate chemistry'!$B$92*'Leachate chemistry'!K92*10^-6</f>
        <v>#VALUE!</v>
      </c>
      <c r="K92" s="2">
        <f>'Leachate chemistry'!$B$92*'Leachate chemistry'!L92*10^-6</f>
        <v>0.47499999999999998</v>
      </c>
      <c r="L92" s="2">
        <f>'Leachate chemistry'!$B$92*'Leachate chemistry'!M92*10^-6</f>
        <v>3.2499999999999998E-6</v>
      </c>
      <c r="M92" s="2">
        <f>'Leachate chemistry'!$B$92*'Leachate chemistry'!N92*10^-6</f>
        <v>3.0000000000000001E-6</v>
      </c>
      <c r="N92" s="2">
        <f>'Leachate chemistry'!$B$92*'Leachate chemistry'!O92*10^-6</f>
        <v>2.5000000000000001E-4</v>
      </c>
      <c r="O92" s="2" t="e">
        <f>'Leachate chemistry'!$B$92*'Leachate chemistry'!P92*10^-6</f>
        <v>#VALUE!</v>
      </c>
      <c r="P92" s="2">
        <f>'Leachate chemistry'!$B$92*'Leachate chemistry'!Q92*10^-6</f>
        <v>1.45E-5</v>
      </c>
      <c r="Q92" s="2">
        <f>'Leachate chemistry'!$B$92*'Leachate chemistry'!R92*10^-6</f>
        <v>3.7499999999999997E-5</v>
      </c>
      <c r="R92" s="2">
        <f>'Leachate chemistry'!$B$92*'Leachate chemistry'!S92*10^-6</f>
        <v>1.525E-7</v>
      </c>
      <c r="S92" s="2">
        <f>'Leachate chemistry'!$B$92*'Leachate chemistry'!T92*10^-6</f>
        <v>2.2249999999999996E-7</v>
      </c>
      <c r="T92" s="2">
        <f>'Leachate chemistry'!$B$92*'Leachate chemistry'!U92*10^-6</f>
        <v>8.0000000000000002E-8</v>
      </c>
      <c r="U92" s="2">
        <f>'Leachate chemistry'!$B$92*'Leachate chemistry'!V92*10^-6</f>
        <v>1.15E-3</v>
      </c>
      <c r="V92" s="2">
        <f>'Leachate chemistry'!$B$92*'Leachate chemistry'!W92*10^-6</f>
        <v>0</v>
      </c>
      <c r="W92" s="2">
        <f>'Leachate chemistry'!$B$92*'Leachate chemistry'!X92*10^-6</f>
        <v>3.9999999999999998E-7</v>
      </c>
      <c r="X92" s="2" t="e">
        <f>'Leachate chemistry'!$B$92*'Leachate chemistry'!Y92*10^-6</f>
        <v>#VALUE!</v>
      </c>
      <c r="Y92" s="2">
        <f>'Leachate chemistry'!$B$92*'Leachate chemistry'!Z92*10^-6</f>
        <v>6.0000000000000008E-8</v>
      </c>
      <c r="Z92" s="2">
        <f>'Leachate chemistry'!$B$92*'Leachate chemistry'!AA92*10^-6</f>
        <v>4.7499999999999995E-7</v>
      </c>
      <c r="AA92" s="2">
        <f>'Leachate chemistry'!$B$92*'Leachate chemistry'!AB92*10^-6</f>
        <v>2.4999999999999999E-8</v>
      </c>
      <c r="AB92" s="2">
        <f>'Leachate chemistry'!$B$92*'Leachate chemistry'!AC92*10^-6</f>
        <v>5.4999999999999995E-5</v>
      </c>
      <c r="AC92" s="2">
        <f>'Leachate chemistry'!$B$92*'Leachate chemistry'!AD92*10^-6</f>
        <v>3.2499999999999993E-8</v>
      </c>
      <c r="AD92" s="2">
        <f>'Leachate chemistry'!$B$92*'Leachate chemistry'!AE92*10^-6</f>
        <v>0.20499999999999999</v>
      </c>
      <c r="AE92" s="2">
        <f>'Leachate chemistry'!$B$92*'Leachate chemistry'!AF92*10^-6</f>
        <v>1.4249999999999999E-6</v>
      </c>
      <c r="AF92" s="2">
        <f>'Leachate chemistry'!$B$92*'Leachate chemistry'!AG92*10^-6</f>
        <v>8.25E-5</v>
      </c>
      <c r="AG92" s="2">
        <f>'Leachate chemistry'!$B$92*'Leachate chemistry'!AH92*10^-6</f>
        <v>4.7499999999999995E-8</v>
      </c>
      <c r="AH92" s="2">
        <f>'Leachate chemistry'!$B$92*'Leachate chemistry'!AI92*10^-6</f>
        <v>0.215</v>
      </c>
      <c r="AI92" s="2">
        <f>'Leachate chemistry'!$B$92*'Leachate chemistry'!AJ92*10^-6</f>
        <v>6.4999999999999997E-3</v>
      </c>
      <c r="AJ92" s="2">
        <f>'Leachate chemistry'!$B$92*'Leachate chemistry'!AK92*10^-6</f>
        <v>2.2249999999999999E-6</v>
      </c>
      <c r="AK92" s="2">
        <f>'Leachate chemistry'!$B$92*'Leachate chemistry'!AL92*10^-6</f>
        <v>0.02</v>
      </c>
      <c r="AL92" s="2">
        <f>'Leachate chemistry'!$B$92*'Leachate chemistry'!AM92*10^-6</f>
        <v>1.4749999999999998E-8</v>
      </c>
      <c r="AM92" s="2">
        <f>'Leachate chemistry'!$B$92*'Leachate chemistry'!AN92*10^-6</f>
        <v>1.5E-6</v>
      </c>
      <c r="AN92" s="2">
        <f>'Leachate chemistry'!$B$92*'Leachate chemistry'!AO92*10^-6</f>
        <v>5.9999999999999995E-5</v>
      </c>
      <c r="AO92" s="2">
        <f>'Leachate chemistry'!$B$92*'Leachate chemistry'!AP92*10^-6</f>
        <v>0</v>
      </c>
      <c r="AP92" s="2">
        <f>'Leachate chemistry'!$B$92*'Leachate chemistry'!AQ92*10^-6</f>
        <v>1.775E-4</v>
      </c>
      <c r="AQ92" s="2">
        <f>'Leachate chemistry'!$B$92*'Leachate chemistry'!AR92*10^-6</f>
        <v>9.0000000000000002E-6</v>
      </c>
      <c r="AR92" s="2">
        <f>'Leachate chemistry'!$B$92*'Leachate chemistry'!AS92*10^-6</f>
        <v>0</v>
      </c>
      <c r="AS92" s="2">
        <f>'Leachate chemistry'!$B$92*'Leachate chemistry'!AT92*10^-6</f>
        <v>2.9999999999999999E-7</v>
      </c>
      <c r="AT92" s="2">
        <f>'Leachate chemistry'!$B$92*'Leachate chemistry'!AU92*10^-6</f>
        <v>3.4999999999999998E-7</v>
      </c>
      <c r="AU92" s="2">
        <f>'Leachate chemistry'!$B$92*'Leachate chemistry'!AV92*10^-6</f>
        <v>2.9999999999999997E-4</v>
      </c>
      <c r="AV92" s="2">
        <f>'Leachate chemistry'!$B$92*'Leachate chemistry'!AW92*10^-6</f>
        <v>1.5749999999999999E-8</v>
      </c>
      <c r="AW92" s="2">
        <f>'Leachate chemistry'!$B$92*'Leachate chemistry'!AX92*10^-6</f>
        <v>1.7000000000000001E-7</v>
      </c>
      <c r="AX92" s="2">
        <f>'Leachate chemistry'!$B$92*'Leachate chemistry'!AY92*10^-6</f>
        <v>0</v>
      </c>
      <c r="AY92" s="2">
        <f>'Leachate chemistry'!$B$92*'Leachate chemistry'!AZ92*10^-6</f>
        <v>0.5</v>
      </c>
      <c r="AZ92" s="2">
        <f>'Leachate chemistry'!$B$92*'Leachate chemistry'!BA92*10^-6</f>
        <v>6.2500000000000001E-5</v>
      </c>
      <c r="BA92" s="2">
        <f>'Leachate chemistry'!$B$92*'Leachate chemistry'!BB92*10^-6</f>
        <v>2.9999999999999999E-7</v>
      </c>
      <c r="BB92" s="2">
        <f>'Leachate chemistry'!$B$92*'Leachate chemistry'!BC92*10^-6</f>
        <v>2.075E-5</v>
      </c>
      <c r="BC92" s="2">
        <f>'Leachate chemistry'!$B$92*'Leachate chemistry'!BD92*10^-6</f>
        <v>1</v>
      </c>
      <c r="BD92" s="2">
        <f>'Leachate chemistry'!$B$92*'Leachate chemistry'!BE92*10^-6</f>
        <v>4.7499999999999995E-7</v>
      </c>
      <c r="BE92" s="2">
        <f>'Leachate chemistry'!$B$92*'Leachate chemistry'!BF92*10^-6</f>
        <v>1.8E-3</v>
      </c>
      <c r="BF92" s="2">
        <f>'Leachate chemistry'!$B$92*'Leachate chemistry'!BG92*10^-6</f>
        <v>2.0999999999999999E-3</v>
      </c>
      <c r="BG92" s="2">
        <f>'Leachate chemistry'!$B$92*'Leachate chemistry'!BH92*10^-6</f>
        <v>0</v>
      </c>
      <c r="BH92" s="2">
        <f>'Leachate chemistry'!$B$92*'Leachate chemistry'!BI92*10^-6</f>
        <v>1.1250000000000001E-8</v>
      </c>
      <c r="BI92" s="2">
        <f>'Leachate chemistry'!$B$92*'Leachate chemistry'!BJ92*10^-6</f>
        <v>3.7500000000000001E-4</v>
      </c>
      <c r="BJ92" s="2">
        <f>'Leachate chemistry'!$B$92*'Leachate chemistry'!BK92*10^-6</f>
        <v>1.4750000000000002E-7</v>
      </c>
      <c r="BK92" s="2">
        <f>'Leachate chemistry'!$B$92*'Leachate chemistry'!BL92*10^-6</f>
        <v>1.0499999999999999E-5</v>
      </c>
      <c r="BL92" s="2">
        <f>'Leachate chemistry'!$B$92*'Leachate chemistry'!BM92*10^-6</f>
        <v>1.525E-5</v>
      </c>
      <c r="BM92" s="2">
        <f>'Leachate chemistry'!$B$92*'Leachate chemistry'!BN92*10^-6</f>
        <v>2.7500000000000001E-7</v>
      </c>
      <c r="BN92" s="2">
        <f>'Leachate chemistry'!$B$92*'Leachate chemistry'!BO92*10^-6</f>
        <v>2.3499999999999999E-5</v>
      </c>
      <c r="BO92" s="2">
        <f>'Leachate chemistry'!$B$92*'Leachate chemistry'!BP92*10^-6</f>
        <v>1.8499999999999999E-5</v>
      </c>
      <c r="BP92" s="2" t="e">
        <f>'Leachate chemistry'!$B$92*'Leachate chemistry'!BQ92*10^-6</f>
        <v>#VALUE!</v>
      </c>
      <c r="BQ92" s="2">
        <f>'Leachate chemistry'!$B$92*'Leachate chemistry'!BR92*10^-6</f>
        <v>2.3249999999999998E-6</v>
      </c>
      <c r="BR92" s="2">
        <f>'Leachate chemistry'!$B$92*'Leachate chemistry'!BS92*10^-6</f>
        <v>1.15E-7</v>
      </c>
      <c r="BS92" s="2">
        <f>'Leachate chemistry'!$B$92*'Leachate chemistry'!BT92*10^-6</f>
        <v>7.5000000000000002E-4</v>
      </c>
      <c r="BT92" s="2">
        <f>'Leachate chemistry'!$B$92*'Leachate chemistry'!BU92*10^-6</f>
        <v>2.7499999999999999E-6</v>
      </c>
    </row>
    <row r="93" spans="1:72" x14ac:dyDescent="0.3">
      <c r="A93" s="9">
        <v>4</v>
      </c>
      <c r="B93" s="2">
        <f>'Leachate chemistry'!$B$93*'Leachate chemistry'!C93*10^-6</f>
        <v>9.9999999999999995E-7</v>
      </c>
      <c r="C93" s="2">
        <f>'Leachate chemistry'!$B$93*'Leachate chemistry'!D93*10^-6</f>
        <v>8.9999999999999998E-4</v>
      </c>
      <c r="D93" s="2">
        <f>'Leachate chemistry'!$B$93*'Leachate chemistry'!E93*10^-6</f>
        <v>4.7499999999999996E-5</v>
      </c>
      <c r="E93" s="2">
        <f>'Leachate chemistry'!$B$93*'Leachate chemistry'!F93*10^-6</f>
        <v>7.5000000000000002E-7</v>
      </c>
      <c r="F93" s="2">
        <f>'Leachate chemistry'!$B$93*'Leachate chemistry'!G93*10^-6</f>
        <v>0</v>
      </c>
      <c r="G93" s="2">
        <f>'Leachate chemistry'!$B$93*'Leachate chemistry'!H93*10^-6</f>
        <v>4.4999999999999999E-4</v>
      </c>
      <c r="H93" s="2">
        <f>'Leachate chemistry'!$B$93*'Leachate chemistry'!I93*10^-6</f>
        <v>9.9999999999999991E-6</v>
      </c>
      <c r="I93" s="2">
        <f>'Leachate chemistry'!$B$93*'Leachate chemistry'!J93*10^-6</f>
        <v>1.3750000000000001E-7</v>
      </c>
      <c r="J93" s="2" t="e">
        <f>'Leachate chemistry'!$B$93*'Leachate chemistry'!K93*10^-6</f>
        <v>#VALUE!</v>
      </c>
      <c r="K93" s="2">
        <f>'Leachate chemistry'!$B$93*'Leachate chemistry'!L93*10^-6</f>
        <v>0.47499999999999998</v>
      </c>
      <c r="L93" s="2">
        <f>'Leachate chemistry'!$B$93*'Leachate chemistry'!M93*10^-6</f>
        <v>3.2499999999999998E-6</v>
      </c>
      <c r="M93" s="2">
        <f>'Leachate chemistry'!$B$93*'Leachate chemistry'!N93*10^-6</f>
        <v>3.0000000000000001E-6</v>
      </c>
      <c r="N93" s="2">
        <f>'Leachate chemistry'!$B$93*'Leachate chemistry'!O93*10^-6</f>
        <v>2.5000000000000001E-4</v>
      </c>
      <c r="O93" s="2" t="e">
        <f>'Leachate chemistry'!$B$93*'Leachate chemistry'!P93*10^-6</f>
        <v>#VALUE!</v>
      </c>
      <c r="P93" s="2">
        <f>'Leachate chemistry'!$B$93*'Leachate chemistry'!Q93*10^-6</f>
        <v>1.45E-5</v>
      </c>
      <c r="Q93" s="2">
        <f>'Leachate chemistry'!$B$93*'Leachate chemistry'!R93*10^-6</f>
        <v>3.7499999999999997E-5</v>
      </c>
      <c r="R93" s="2">
        <f>'Leachate chemistry'!$B$93*'Leachate chemistry'!S93*10^-6</f>
        <v>1.525E-7</v>
      </c>
      <c r="S93" s="2">
        <f>'Leachate chemistry'!$B$93*'Leachate chemistry'!T93*10^-6</f>
        <v>2.2249999999999996E-7</v>
      </c>
      <c r="T93" s="2">
        <f>'Leachate chemistry'!$B$93*'Leachate chemistry'!U93*10^-6</f>
        <v>8.0000000000000002E-8</v>
      </c>
      <c r="U93" s="2">
        <f>'Leachate chemistry'!$B$93*'Leachate chemistry'!V93*10^-6</f>
        <v>1.15E-3</v>
      </c>
      <c r="V93" s="2">
        <f>'Leachate chemistry'!$B$93*'Leachate chemistry'!W93*10^-6</f>
        <v>0</v>
      </c>
      <c r="W93" s="2">
        <f>'Leachate chemistry'!$B$93*'Leachate chemistry'!X93*10^-6</f>
        <v>3.9999999999999998E-7</v>
      </c>
      <c r="X93" s="2" t="e">
        <f>'Leachate chemistry'!$B$93*'Leachate chemistry'!Y93*10^-6</f>
        <v>#VALUE!</v>
      </c>
      <c r="Y93" s="2">
        <f>'Leachate chemistry'!$B$93*'Leachate chemistry'!Z93*10^-6</f>
        <v>6.0000000000000008E-8</v>
      </c>
      <c r="Z93" s="2">
        <f>'Leachate chemistry'!$B$93*'Leachate chemistry'!AA93*10^-6</f>
        <v>4.7499999999999995E-7</v>
      </c>
      <c r="AA93" s="2">
        <f>'Leachate chemistry'!$B$93*'Leachate chemistry'!AB93*10^-6</f>
        <v>2.4999999999999999E-8</v>
      </c>
      <c r="AB93" s="2">
        <f>'Leachate chemistry'!$B$93*'Leachate chemistry'!AC93*10^-6</f>
        <v>5.4999999999999995E-5</v>
      </c>
      <c r="AC93" s="2">
        <f>'Leachate chemistry'!$B$93*'Leachate chemistry'!AD93*10^-6</f>
        <v>3.2499999999999993E-8</v>
      </c>
      <c r="AD93" s="2">
        <f>'Leachate chemistry'!$B$93*'Leachate chemistry'!AE93*10^-6</f>
        <v>0.20499999999999999</v>
      </c>
      <c r="AE93" s="2">
        <f>'Leachate chemistry'!$B$93*'Leachate chemistry'!AF93*10^-6</f>
        <v>1.4249999999999999E-6</v>
      </c>
      <c r="AF93" s="2">
        <f>'Leachate chemistry'!$B$93*'Leachate chemistry'!AG93*10^-6</f>
        <v>8.25E-5</v>
      </c>
      <c r="AG93" s="2">
        <f>'Leachate chemistry'!$B$93*'Leachate chemistry'!AH93*10^-6</f>
        <v>4.7499999999999995E-8</v>
      </c>
      <c r="AH93" s="2">
        <f>'Leachate chemistry'!$B$93*'Leachate chemistry'!AI93*10^-6</f>
        <v>0.215</v>
      </c>
      <c r="AI93" s="2">
        <f>'Leachate chemistry'!$B$93*'Leachate chemistry'!AJ93*10^-6</f>
        <v>6.4999999999999997E-3</v>
      </c>
      <c r="AJ93" s="2">
        <f>'Leachate chemistry'!$B$93*'Leachate chemistry'!AK93*10^-6</f>
        <v>2.2249999999999999E-6</v>
      </c>
      <c r="AK93" s="2">
        <f>'Leachate chemistry'!$B$93*'Leachate chemistry'!AL93*10^-6</f>
        <v>0.02</v>
      </c>
      <c r="AL93" s="2">
        <f>'Leachate chemistry'!$B$93*'Leachate chemistry'!AM93*10^-6</f>
        <v>1.4749999999999998E-8</v>
      </c>
      <c r="AM93" s="2">
        <f>'Leachate chemistry'!$B$93*'Leachate chemistry'!AN93*10^-6</f>
        <v>1.5E-6</v>
      </c>
      <c r="AN93" s="2">
        <f>'Leachate chemistry'!$B$93*'Leachate chemistry'!AO93*10^-6</f>
        <v>5.9999999999999995E-5</v>
      </c>
      <c r="AO93" s="2">
        <f>'Leachate chemistry'!$B$93*'Leachate chemistry'!AP93*10^-6</f>
        <v>0</v>
      </c>
      <c r="AP93" s="2">
        <f>'Leachate chemistry'!$B$93*'Leachate chemistry'!AQ93*10^-6</f>
        <v>1.775E-4</v>
      </c>
      <c r="AQ93" s="2">
        <f>'Leachate chemistry'!$B$93*'Leachate chemistry'!AR93*10^-6</f>
        <v>9.0000000000000002E-6</v>
      </c>
      <c r="AR93" s="2">
        <f>'Leachate chemistry'!$B$93*'Leachate chemistry'!AS93*10^-6</f>
        <v>0</v>
      </c>
      <c r="AS93" s="2">
        <f>'Leachate chemistry'!$B$93*'Leachate chemistry'!AT93*10^-6</f>
        <v>2.9999999999999999E-7</v>
      </c>
      <c r="AT93" s="2">
        <f>'Leachate chemistry'!$B$93*'Leachate chemistry'!AU93*10^-6</f>
        <v>3.4999999999999998E-7</v>
      </c>
      <c r="AU93" s="2">
        <f>'Leachate chemistry'!$B$93*'Leachate chemistry'!AV93*10^-6</f>
        <v>2.9999999999999997E-4</v>
      </c>
      <c r="AV93" s="2">
        <f>'Leachate chemistry'!$B$93*'Leachate chemistry'!AW93*10^-6</f>
        <v>1.5749999999999999E-8</v>
      </c>
      <c r="AW93" s="2">
        <f>'Leachate chemistry'!$B$93*'Leachate chemistry'!AX93*10^-6</f>
        <v>1.7000000000000001E-7</v>
      </c>
      <c r="AX93" s="2">
        <f>'Leachate chemistry'!$B$93*'Leachate chemistry'!AY93*10^-6</f>
        <v>0</v>
      </c>
      <c r="AY93" s="2">
        <f>'Leachate chemistry'!$B$93*'Leachate chemistry'!AZ93*10^-6</f>
        <v>0.5</v>
      </c>
      <c r="AZ93" s="2">
        <f>'Leachate chemistry'!$B$93*'Leachate chemistry'!BA93*10^-6</f>
        <v>6.2500000000000001E-5</v>
      </c>
      <c r="BA93" s="2">
        <f>'Leachate chemistry'!$B$93*'Leachate chemistry'!BB93*10^-6</f>
        <v>2.9999999999999999E-7</v>
      </c>
      <c r="BB93" s="2">
        <f>'Leachate chemistry'!$B$93*'Leachate chemistry'!BC93*10^-6</f>
        <v>2.075E-5</v>
      </c>
      <c r="BC93" s="2">
        <f>'Leachate chemistry'!$B$93*'Leachate chemistry'!BD93*10^-6</f>
        <v>1</v>
      </c>
      <c r="BD93" s="2">
        <f>'Leachate chemistry'!$B$93*'Leachate chemistry'!BE93*10^-6</f>
        <v>4.7499999999999995E-7</v>
      </c>
      <c r="BE93" s="2">
        <f>'Leachate chemistry'!$B$93*'Leachate chemistry'!BF93*10^-6</f>
        <v>1.8E-3</v>
      </c>
      <c r="BF93" s="2">
        <f>'Leachate chemistry'!$B$93*'Leachate chemistry'!BG93*10^-6</f>
        <v>2.0999999999999999E-3</v>
      </c>
      <c r="BG93" s="2">
        <f>'Leachate chemistry'!$B$93*'Leachate chemistry'!BH93*10^-6</f>
        <v>0</v>
      </c>
      <c r="BH93" s="2">
        <f>'Leachate chemistry'!$B$93*'Leachate chemistry'!BI93*10^-6</f>
        <v>1.1250000000000001E-8</v>
      </c>
      <c r="BI93" s="2">
        <f>'Leachate chemistry'!$B$93*'Leachate chemistry'!BJ93*10^-6</f>
        <v>3.7500000000000001E-4</v>
      </c>
      <c r="BJ93" s="2">
        <f>'Leachate chemistry'!$B$93*'Leachate chemistry'!BK93*10^-6</f>
        <v>1.4750000000000002E-7</v>
      </c>
      <c r="BK93" s="2">
        <f>'Leachate chemistry'!$B$93*'Leachate chemistry'!BL93*10^-6</f>
        <v>1.0499999999999999E-5</v>
      </c>
      <c r="BL93" s="2">
        <f>'Leachate chemistry'!$B$93*'Leachate chemistry'!BM93*10^-6</f>
        <v>1.525E-5</v>
      </c>
      <c r="BM93" s="2">
        <f>'Leachate chemistry'!$B$93*'Leachate chemistry'!BN93*10^-6</f>
        <v>2.7500000000000001E-7</v>
      </c>
      <c r="BN93" s="2">
        <f>'Leachate chemistry'!$B$93*'Leachate chemistry'!BO93*10^-6</f>
        <v>2.3499999999999999E-5</v>
      </c>
      <c r="BO93" s="2">
        <f>'Leachate chemistry'!$B$93*'Leachate chemistry'!BP93*10^-6</f>
        <v>1.8499999999999999E-5</v>
      </c>
      <c r="BP93" s="2" t="e">
        <f>'Leachate chemistry'!$B$93*'Leachate chemistry'!BQ93*10^-6</f>
        <v>#VALUE!</v>
      </c>
      <c r="BQ93" s="2">
        <f>'Leachate chemistry'!$B$93*'Leachate chemistry'!BR93*10^-6</f>
        <v>2.3249999999999998E-6</v>
      </c>
      <c r="BR93" s="2">
        <f>'Leachate chemistry'!$B$93*'Leachate chemistry'!BS93*10^-6</f>
        <v>1.15E-7</v>
      </c>
      <c r="BS93" s="2">
        <f>'Leachate chemistry'!$B$93*'Leachate chemistry'!BT93*10^-6</f>
        <v>7.5000000000000002E-4</v>
      </c>
      <c r="BT93" s="2">
        <f>'Leachate chemistry'!$B$93*'Leachate chemistry'!BU93*10^-6</f>
        <v>2.7499999999999999E-6</v>
      </c>
    </row>
    <row r="94" spans="1:72" x14ac:dyDescent="0.3">
      <c r="A94" s="9">
        <v>5</v>
      </c>
      <c r="B94" s="2">
        <f>'Leachate chemistry'!$B$94*'Leachate chemistry'!C94*10^-6</f>
        <v>4.2499999999999995E-7</v>
      </c>
      <c r="C94" s="2">
        <f>'Leachate chemistry'!$B$94*'Leachate chemistry'!D94*10^-6</f>
        <v>6.7499999999999993E-4</v>
      </c>
      <c r="D94" s="2">
        <f>'Leachate chemistry'!$B$94*'Leachate chemistry'!E94*10^-6</f>
        <v>1.925E-5</v>
      </c>
      <c r="E94" s="2">
        <f>'Leachate chemistry'!$B$94*'Leachate chemistry'!F94*10^-6</f>
        <v>5.9999999999999997E-7</v>
      </c>
      <c r="F94" s="2">
        <f>'Leachate chemistry'!$B$94*'Leachate chemistry'!G94*10^-6</f>
        <v>0</v>
      </c>
      <c r="G94" s="2">
        <f>'Leachate chemistry'!$B$94*'Leachate chemistry'!H94*10^-6</f>
        <v>3.9999999999999996E-4</v>
      </c>
      <c r="H94" s="2">
        <f>'Leachate chemistry'!$B$94*'Leachate chemistry'!I94*10^-6</f>
        <v>1.1E-5</v>
      </c>
      <c r="I94" s="2">
        <f>'Leachate chemistry'!$B$94*'Leachate chemistry'!J94*10^-6</f>
        <v>2.9999999999999999E-7</v>
      </c>
      <c r="J94" s="2" t="e">
        <f>'Leachate chemistry'!$B$94*'Leachate chemistry'!K94*10^-6</f>
        <v>#VALUE!</v>
      </c>
      <c r="K94" s="2">
        <f>'Leachate chemistry'!$B$94*'Leachate chemistry'!L94*10^-6</f>
        <v>0.375</v>
      </c>
      <c r="L94" s="2">
        <f>'Leachate chemistry'!$B$94*'Leachate chemistry'!M94*10^-6</f>
        <v>2.0500000000000003E-6</v>
      </c>
      <c r="M94" s="2">
        <f>'Leachate chemistry'!$B$94*'Leachate chemistry'!N94*10^-6</f>
        <v>2.7499999999999999E-6</v>
      </c>
      <c r="N94" s="2">
        <f>'Leachate chemistry'!$B$94*'Leachate chemistry'!O94*10^-6</f>
        <v>2.5000000000000001E-4</v>
      </c>
      <c r="O94" s="2" t="e">
        <f>'Leachate chemistry'!$B$94*'Leachate chemistry'!P94*10^-6</f>
        <v>#VALUE!</v>
      </c>
      <c r="P94" s="2">
        <f>'Leachate chemistry'!$B$94*'Leachate chemistry'!Q94*10^-6</f>
        <v>1.1249999999999999E-5</v>
      </c>
      <c r="Q94" s="2">
        <f>'Leachate chemistry'!$B$94*'Leachate chemistry'!R94*10^-6</f>
        <v>1.1999999999999999E-4</v>
      </c>
      <c r="R94" s="2">
        <f>'Leachate chemistry'!$B$94*'Leachate chemistry'!S94*10^-6</f>
        <v>4.2499999999999995E-7</v>
      </c>
      <c r="S94" s="2">
        <f>'Leachate chemistry'!$B$94*'Leachate chemistry'!T94*10^-6</f>
        <v>6.9999999999999992E-8</v>
      </c>
      <c r="T94" s="2">
        <f>'Leachate chemistry'!$B$94*'Leachate chemistry'!U94*10^-6</f>
        <v>6.2499999999999995E-7</v>
      </c>
      <c r="U94" s="2">
        <f>'Leachate chemistry'!$B$94*'Leachate chemistry'!V94*10^-6</f>
        <v>1.2999999999999999E-3</v>
      </c>
      <c r="V94" s="2">
        <f>'Leachate chemistry'!$B$94*'Leachate chemistry'!W94*10^-6</f>
        <v>0</v>
      </c>
      <c r="W94" s="2">
        <f>'Leachate chemistry'!$B$94*'Leachate chemistry'!X94*10^-6</f>
        <v>2.4750000000000001E-7</v>
      </c>
      <c r="X94" s="2" t="e">
        <f>'Leachate chemistry'!$B$94*'Leachate chemistry'!Y94*10^-6</f>
        <v>#VALUE!</v>
      </c>
      <c r="Y94" s="2">
        <f>'Leachate chemistry'!$B$94*'Leachate chemistry'!Z94*10^-6</f>
        <v>0</v>
      </c>
      <c r="Z94" s="2">
        <f>'Leachate chemistry'!$B$94*'Leachate chemistry'!AA94*10^-6</f>
        <v>1.6750000000000001E-6</v>
      </c>
      <c r="AA94" s="2">
        <f>'Leachate chemistry'!$B$94*'Leachate chemistry'!AB94*10^-6</f>
        <v>4.2500000000000003E-8</v>
      </c>
      <c r="AB94" s="2">
        <f>'Leachate chemistry'!$B$94*'Leachate chemistry'!AC94*10^-6</f>
        <v>6.2500000000000001E-5</v>
      </c>
      <c r="AC94" s="2">
        <f>'Leachate chemistry'!$B$94*'Leachate chemistry'!AD94*10^-6</f>
        <v>1.0749999999999999E-7</v>
      </c>
      <c r="AD94" s="2">
        <f>'Leachate chemistry'!$B$94*'Leachate chemistry'!AE94*10^-6</f>
        <v>0.13749999999999998</v>
      </c>
      <c r="AE94" s="2">
        <f>'Leachate chemistry'!$B$94*'Leachate chemistry'!AF94*10^-6</f>
        <v>1.575E-6</v>
      </c>
      <c r="AF94" s="2">
        <f>'Leachate chemistry'!$B$94*'Leachate chemistry'!AG94*10^-6</f>
        <v>7.25E-5</v>
      </c>
      <c r="AG94" s="2">
        <f>'Leachate chemistry'!$B$94*'Leachate chemistry'!AH94*10^-6</f>
        <v>6.9999999999999992E-8</v>
      </c>
      <c r="AH94" s="2">
        <f>'Leachate chemistry'!$B$94*'Leachate chemistry'!AI94*10^-6</f>
        <v>0.16749999999999998</v>
      </c>
      <c r="AI94" s="2">
        <f>'Leachate chemistry'!$B$94*'Leachate chemistry'!AJ94*10^-6</f>
        <v>5.7499999999999999E-3</v>
      </c>
      <c r="AJ94" s="2">
        <f>'Leachate chemistry'!$B$94*'Leachate chemistry'!AK94*10^-6</f>
        <v>8.2499999999999994E-7</v>
      </c>
      <c r="AK94" s="2">
        <f>'Leachate chemistry'!$B$94*'Leachate chemistry'!AL94*10^-6</f>
        <v>5.0000000000000001E-3</v>
      </c>
      <c r="AL94" s="2">
        <f>'Leachate chemistry'!$B$94*'Leachate chemistry'!AM94*10^-6</f>
        <v>7.4999999999999997E-8</v>
      </c>
      <c r="AM94" s="2">
        <f>'Leachate chemistry'!$B$94*'Leachate chemistry'!AN94*10^-6</f>
        <v>2.1499999999999997E-6</v>
      </c>
      <c r="AN94" s="2">
        <f>'Leachate chemistry'!$B$94*'Leachate chemistry'!AO94*10^-6</f>
        <v>5.2499999999999995E-5</v>
      </c>
      <c r="AO94" s="2">
        <f>'Leachate chemistry'!$B$94*'Leachate chemistry'!AP94*10^-6</f>
        <v>1.425E-8</v>
      </c>
      <c r="AP94" s="2">
        <f>'Leachate chemistry'!$B$94*'Leachate chemistry'!AQ94*10^-6</f>
        <v>1.3749999999999998E-4</v>
      </c>
      <c r="AQ94" s="2">
        <f>'Leachate chemistry'!$B$94*'Leachate chemistry'!AR94*10^-6</f>
        <v>1.0499999999999999E-5</v>
      </c>
      <c r="AR94" s="2">
        <f>'Leachate chemistry'!$B$94*'Leachate chemistry'!AS94*10^-6</f>
        <v>0</v>
      </c>
      <c r="AS94" s="2">
        <f>'Leachate chemistry'!$B$94*'Leachate chemistry'!AT94*10^-6</f>
        <v>2.9999999999999999E-7</v>
      </c>
      <c r="AT94" s="2">
        <f>'Leachate chemistry'!$B$94*'Leachate chemistry'!AU94*10^-6</f>
        <v>0</v>
      </c>
      <c r="AU94" s="2">
        <f>'Leachate chemistry'!$B$94*'Leachate chemistry'!AV94*10^-6</f>
        <v>2.2499999999999999E-4</v>
      </c>
      <c r="AV94" s="2">
        <f>'Leachate chemistry'!$B$94*'Leachate chemistry'!AW94*10^-6</f>
        <v>2.7499999999999998E-8</v>
      </c>
      <c r="AW94" s="2">
        <f>'Leachate chemistry'!$B$94*'Leachate chemistry'!AX94*10^-6</f>
        <v>3.2499999999999993E-8</v>
      </c>
      <c r="AX94" s="2">
        <f>'Leachate chemistry'!$B$94*'Leachate chemistry'!AY94*10^-6</f>
        <v>0</v>
      </c>
      <c r="AY94" s="2">
        <f>'Leachate chemistry'!$B$94*'Leachate chemistry'!AZ94*10^-6</f>
        <v>0.52500000000000002</v>
      </c>
      <c r="AZ94" s="2">
        <f>'Leachate chemistry'!$B$94*'Leachate chemistry'!BA94*10^-6</f>
        <v>3.4999999999999997E-5</v>
      </c>
      <c r="BA94" s="2">
        <f>'Leachate chemistry'!$B$94*'Leachate chemistry'!BB94*10^-6</f>
        <v>9.499999999999999E-7</v>
      </c>
      <c r="BB94" s="2">
        <f>'Leachate chemistry'!$B$94*'Leachate chemistry'!BC94*10^-6</f>
        <v>1.025E-5</v>
      </c>
      <c r="BC94" s="2">
        <f>'Leachate chemistry'!$B$94*'Leachate chemistry'!BD94*10^-6</f>
        <v>0.57499999999999996</v>
      </c>
      <c r="BD94" s="2">
        <f>'Leachate chemistry'!$B$94*'Leachate chemistry'!BE94*10^-6</f>
        <v>4.4999999999999998E-7</v>
      </c>
      <c r="BE94" s="2">
        <f>'Leachate chemistry'!$B$94*'Leachate chemistry'!BF94*10^-6</f>
        <v>1.175E-4</v>
      </c>
      <c r="BF94" s="2">
        <f>'Leachate chemistry'!$B$94*'Leachate chemistry'!BG94*10^-6</f>
        <v>1.6249999999999999E-3</v>
      </c>
      <c r="BG94" s="2">
        <f>'Leachate chemistry'!$B$94*'Leachate chemistry'!BH94*10^-6</f>
        <v>1.275E-9</v>
      </c>
      <c r="BH94" s="2">
        <f>'Leachate chemistry'!$B$94*'Leachate chemistry'!BI94*10^-6</f>
        <v>1.9499999999999999E-8</v>
      </c>
      <c r="BI94" s="2">
        <f>'Leachate chemistry'!$B$94*'Leachate chemistry'!BJ94*10^-6</f>
        <v>3.5E-4</v>
      </c>
      <c r="BJ94" s="2">
        <f>'Leachate chemistry'!$B$94*'Leachate chemistry'!BK94*10^-6</f>
        <v>2.3499999999999997E-7</v>
      </c>
      <c r="BK94" s="2">
        <f>'Leachate chemistry'!$B$94*'Leachate chemistry'!BL94*10^-6</f>
        <v>9.0000000000000002E-6</v>
      </c>
      <c r="BL94" s="2">
        <f>'Leachate chemistry'!$B$94*'Leachate chemistry'!BM94*10^-6</f>
        <v>1.225E-5</v>
      </c>
      <c r="BM94" s="2">
        <f>'Leachate chemistry'!$B$94*'Leachate chemistry'!BN94*10^-6</f>
        <v>2.0749999999999997E-7</v>
      </c>
      <c r="BN94" s="2">
        <f>'Leachate chemistry'!$B$94*'Leachate chemistry'!BO94*10^-6</f>
        <v>1.4E-5</v>
      </c>
      <c r="BO94" s="2">
        <f>'Leachate chemistry'!$B$94*'Leachate chemistry'!BP94*10^-6</f>
        <v>1.2E-5</v>
      </c>
      <c r="BP94" s="2" t="e">
        <f>'Leachate chemistry'!$B$94*'Leachate chemistry'!BQ94*10^-6</f>
        <v>#VALUE!</v>
      </c>
      <c r="BQ94" s="2">
        <f>'Leachate chemistry'!$B$94*'Leachate chemistry'!BR94*10^-6</f>
        <v>2.1499999999999997E-6</v>
      </c>
      <c r="BR94" s="2">
        <f>'Leachate chemistry'!$B$94*'Leachate chemistry'!BS94*10^-6</f>
        <v>1.2000000000000002E-7</v>
      </c>
      <c r="BS94" s="2">
        <f>'Leachate chemistry'!$B$94*'Leachate chemistry'!BT94*10^-6</f>
        <v>5.0000000000000001E-4</v>
      </c>
      <c r="BT94" s="2">
        <f>'Leachate chemistry'!$B$94*'Leachate chemistry'!BU94*10^-6</f>
        <v>1.375E-6</v>
      </c>
    </row>
    <row r="95" spans="1:72" x14ac:dyDescent="0.3">
      <c r="A95" s="9">
        <v>6</v>
      </c>
      <c r="B95" s="2">
        <f>'Leachate chemistry'!$B$95*'Leachate chemistry'!C95*10^-6</f>
        <v>3.7500000000000001E-7</v>
      </c>
      <c r="C95" s="2">
        <f>'Leachate chemistry'!$B$95*'Leachate chemistry'!D95*10^-6</f>
        <v>1.475E-3</v>
      </c>
      <c r="D95" s="2">
        <f>'Leachate chemistry'!$B$95*'Leachate chemistry'!E95*10^-6</f>
        <v>1.825E-5</v>
      </c>
      <c r="E95" s="2">
        <f>'Leachate chemistry'!$B$95*'Leachate chemistry'!F95*10^-6</f>
        <v>6.75E-7</v>
      </c>
      <c r="F95" s="2">
        <f>'Leachate chemistry'!$B$95*'Leachate chemistry'!G95*10^-6</f>
        <v>5.0000000000000001E-4</v>
      </c>
      <c r="G95" s="2">
        <f>'Leachate chemistry'!$B$95*'Leachate chemistry'!H95*10^-6</f>
        <v>4.4999999999999999E-4</v>
      </c>
      <c r="H95" s="2">
        <f>'Leachate chemistry'!$B$95*'Leachate chemistry'!I95*10^-6</f>
        <v>1.525E-5</v>
      </c>
      <c r="I95" s="2">
        <f>'Leachate chemistry'!$B$95*'Leachate chemistry'!J95*10^-6</f>
        <v>1.9499999999999999E-7</v>
      </c>
      <c r="J95" s="2">
        <f>'Leachate chemistry'!$B$95*'Leachate chemistry'!K95*10^-6</f>
        <v>0</v>
      </c>
      <c r="K95" s="2">
        <f>'Leachate chemistry'!$B$95*'Leachate chemistry'!L95*10^-6</f>
        <v>0.375</v>
      </c>
      <c r="L95" s="2">
        <f>'Leachate chemistry'!$B$95*'Leachate chemistry'!M95*10^-6</f>
        <v>1.1749999999999999E-5</v>
      </c>
      <c r="M95" s="2">
        <f>'Leachate chemistry'!$B$95*'Leachate chemistry'!N95*10^-6</f>
        <v>3.9999999999999998E-6</v>
      </c>
      <c r="N95" s="2">
        <f>'Leachate chemistry'!$B$95*'Leachate chemistry'!O95*10^-6</f>
        <v>3.2499999999999999E-4</v>
      </c>
      <c r="O95" s="2">
        <f>'Leachate chemistry'!$B$95*'Leachate chemistry'!P95*10^-6</f>
        <v>1.6750000000000001E-4</v>
      </c>
      <c r="P95" s="2">
        <f>'Leachate chemistry'!$B$95*'Leachate chemistry'!Q95*10^-6</f>
        <v>1.4E-5</v>
      </c>
      <c r="Q95" s="2">
        <f>'Leachate chemistry'!$B$95*'Leachate chemistry'!R95*10^-6</f>
        <v>1.35E-4</v>
      </c>
      <c r="R95" s="2">
        <f>'Leachate chemistry'!$B$95*'Leachate chemistry'!S95*10^-6</f>
        <v>5.2499999999999995E-7</v>
      </c>
      <c r="S95" s="2">
        <f>'Leachate chemistry'!$B$95*'Leachate chemistry'!T95*10^-6</f>
        <v>4.4999999999999998E-7</v>
      </c>
      <c r="T95" s="2">
        <f>'Leachate chemistry'!$B$95*'Leachate chemistry'!U95*10^-6</f>
        <v>1.0250000000000001E-6</v>
      </c>
      <c r="U95" s="2">
        <f>'Leachate chemistry'!$B$95*'Leachate chemistry'!V95*10^-6</f>
        <v>6.4999999999999997E-3</v>
      </c>
      <c r="V95" s="2">
        <f>'Leachate chemistry'!$B$95*'Leachate chemistry'!W95*10^-6</f>
        <v>0</v>
      </c>
      <c r="W95" s="2">
        <f>'Leachate chemistry'!$B$95*'Leachate chemistry'!X95*10^-6</f>
        <v>5.5000000000000003E-7</v>
      </c>
      <c r="X95" s="2">
        <f>'Leachate chemistry'!$B$95*'Leachate chemistry'!Y95*10^-6</f>
        <v>0</v>
      </c>
      <c r="Y95" s="2">
        <f>'Leachate chemistry'!$B$95*'Leachate chemistry'!Z95*10^-6</f>
        <v>1.0749999999999999E-7</v>
      </c>
      <c r="Z95" s="2">
        <f>'Leachate chemistry'!$B$95*'Leachate chemistry'!AA95*10^-6</f>
        <v>1.3249999999999998E-6</v>
      </c>
      <c r="AA95" s="2">
        <f>'Leachate chemistry'!$B$95*'Leachate chemistry'!AB95*10^-6</f>
        <v>1.2999999999999997E-7</v>
      </c>
      <c r="AB95" s="2">
        <f>'Leachate chemistry'!$B$95*'Leachate chemistry'!AC95*10^-6</f>
        <v>5.4999999999999992E-4</v>
      </c>
      <c r="AC95" s="2">
        <f>'Leachate chemistry'!$B$95*'Leachate chemistry'!AD95*10^-6</f>
        <v>3.7500000000000005E-9</v>
      </c>
      <c r="AD95" s="2">
        <f>'Leachate chemistry'!$B$95*'Leachate chemistry'!AE95*10^-6</f>
        <v>0.14499999999999999</v>
      </c>
      <c r="AE95" s="2">
        <f>'Leachate chemistry'!$B$95*'Leachate chemistry'!AF95*10^-6</f>
        <v>3.2499999999999998E-6</v>
      </c>
      <c r="AF95" s="2">
        <f>'Leachate chemistry'!$B$95*'Leachate chemistry'!AG95*10^-6</f>
        <v>8.9999999999999992E-5</v>
      </c>
      <c r="AG95" s="2">
        <f>'Leachate chemistry'!$B$95*'Leachate chemistry'!AH95*10^-6</f>
        <v>2.4999999999999999E-7</v>
      </c>
      <c r="AH95" s="2">
        <f>'Leachate chemistry'!$B$95*'Leachate chemistry'!AI95*10^-6</f>
        <v>0.16</v>
      </c>
      <c r="AI95" s="2">
        <f>'Leachate chemistry'!$B$95*'Leachate chemistry'!AJ95*10^-6</f>
        <v>7.7499999999999999E-3</v>
      </c>
      <c r="AJ95" s="2">
        <f>'Leachate chemistry'!$B$95*'Leachate chemistry'!AK95*10^-6</f>
        <v>1.0499999999999999E-6</v>
      </c>
      <c r="AK95" s="2">
        <f>'Leachate chemistry'!$B$95*'Leachate chemistry'!AL95*10^-6</f>
        <v>1.0749999999999999E-2</v>
      </c>
      <c r="AL95" s="2">
        <f>'Leachate chemistry'!$B$95*'Leachate chemistry'!AM95*10^-6</f>
        <v>0</v>
      </c>
      <c r="AM95" s="2">
        <f>'Leachate chemistry'!$B$95*'Leachate chemistry'!AN95*10^-6</f>
        <v>2.2000000000000001E-6</v>
      </c>
      <c r="AN95" s="2">
        <f>'Leachate chemistry'!$B$95*'Leachate chemistry'!AO95*10^-6</f>
        <v>1.4999999999999999E-4</v>
      </c>
      <c r="AO95" s="2">
        <f>'Leachate chemistry'!$B$95*'Leachate chemistry'!AP95*10^-6</f>
        <v>7.7499999999999999E-8</v>
      </c>
      <c r="AP95" s="2">
        <f>'Leachate chemistry'!$B$95*'Leachate chemistry'!AQ95*10^-6</f>
        <v>2.7499999999999996E-4</v>
      </c>
      <c r="AQ95" s="2">
        <f>'Leachate chemistry'!$B$95*'Leachate chemistry'!AR95*10^-6</f>
        <v>1.15E-5</v>
      </c>
      <c r="AR95" s="2">
        <f>'Leachate chemistry'!$B$95*'Leachate chemistry'!AS95*10^-6</f>
        <v>9.3249999999999997E-7</v>
      </c>
      <c r="AS95" s="2">
        <f>'Leachate chemistry'!$B$95*'Leachate chemistry'!AT95*10^-6</f>
        <v>4.7499999999999995E-7</v>
      </c>
      <c r="AT95" s="2">
        <f>'Leachate chemistry'!$B$95*'Leachate chemistry'!AU95*10^-6</f>
        <v>7.9999999999999996E-7</v>
      </c>
      <c r="AU95" s="2">
        <f>'Leachate chemistry'!$B$95*'Leachate chemistry'!AV95*10^-6</f>
        <v>2.5000000000000001E-4</v>
      </c>
      <c r="AV95" s="2">
        <f>'Leachate chemistry'!$B$95*'Leachate chemistry'!AW95*10^-6</f>
        <v>1.8249999999999998E-8</v>
      </c>
      <c r="AW95" s="2">
        <f>'Leachate chemistry'!$B$95*'Leachate chemistry'!AX95*10^-6</f>
        <v>1.3249999999999998E-6</v>
      </c>
      <c r="AX95" s="2">
        <f>'Leachate chemistry'!$B$95*'Leachate chemistry'!AY95*10^-6</f>
        <v>4.9999999999999998E-8</v>
      </c>
      <c r="AY95" s="2">
        <f>'Leachate chemistry'!$B$95*'Leachate chemistry'!AZ95*10^-6</f>
        <v>0.65</v>
      </c>
      <c r="AZ95" s="2">
        <f>'Leachate chemistry'!$B$95*'Leachate chemistry'!BA95*10^-6</f>
        <v>3.4999999999999997E-5</v>
      </c>
      <c r="BA95" s="2">
        <f>'Leachate chemistry'!$B$95*'Leachate chemistry'!BB95*10^-6</f>
        <v>5.4999999999999996E-8</v>
      </c>
      <c r="BB95" s="2">
        <f>'Leachate chemistry'!$B$95*'Leachate chemistry'!BC95*10^-6</f>
        <v>4.4999999999999996E-5</v>
      </c>
      <c r="BC95" s="2">
        <f>'Leachate chemistry'!$B$95*'Leachate chemistry'!BD95*10^-6</f>
        <v>0.6</v>
      </c>
      <c r="BD95" s="2">
        <f>'Leachate chemistry'!$B$95*'Leachate chemistry'!BE95*10^-6</f>
        <v>9.2500000000000004E-7</v>
      </c>
      <c r="BE95" s="2">
        <f>'Leachate chemistry'!$B$95*'Leachate chemistry'!BF95*10^-6</f>
        <v>7.25E-5</v>
      </c>
      <c r="BF95" s="2">
        <f>'Leachate chemistry'!$B$95*'Leachate chemistry'!BG95*10^-6</f>
        <v>1.9249999999999998E-3</v>
      </c>
      <c r="BG95" s="2">
        <f>'Leachate chemistry'!$B$95*'Leachate chemistry'!BH95*10^-6</f>
        <v>5.6999999999999994E-8</v>
      </c>
      <c r="BH95" s="2">
        <f>'Leachate chemistry'!$B$95*'Leachate chemistry'!BI95*10^-6</f>
        <v>2.4999999999999999E-7</v>
      </c>
      <c r="BI95" s="2">
        <f>'Leachate chemistry'!$B$95*'Leachate chemistry'!BJ95*10^-6</f>
        <v>5.0000000000000001E-4</v>
      </c>
      <c r="BJ95" s="2">
        <f>'Leachate chemistry'!$B$95*'Leachate chemistry'!BK95*10^-6</f>
        <v>1.6500000000000001E-7</v>
      </c>
      <c r="BK95" s="2">
        <f>'Leachate chemistry'!$B$95*'Leachate chemistry'!BL95*10^-6</f>
        <v>7.4999999999999993E-6</v>
      </c>
      <c r="BL95" s="2">
        <f>'Leachate chemistry'!$B$95*'Leachate chemistry'!BM95*10^-6</f>
        <v>1.2999999999999999E-5</v>
      </c>
      <c r="BM95" s="2">
        <f>'Leachate chemistry'!$B$95*'Leachate chemistry'!BN95*10^-6</f>
        <v>9.2500000000000001E-8</v>
      </c>
      <c r="BN95" s="2">
        <f>'Leachate chemistry'!$B$95*'Leachate chemistry'!BO95*10^-6</f>
        <v>1.6499999999999998E-5</v>
      </c>
      <c r="BO95" s="2">
        <f>'Leachate chemistry'!$B$95*'Leachate chemistry'!BP95*10^-6</f>
        <v>1.1749999999999999E-5</v>
      </c>
      <c r="BP95" s="2">
        <f>'Leachate chemistry'!$B$95*'Leachate chemistry'!BQ95*10^-6</f>
        <v>0</v>
      </c>
      <c r="BQ95" s="2">
        <f>'Leachate chemistry'!$B$95*'Leachate chemistry'!BR95*10^-6</f>
        <v>2.7499999999999999E-6</v>
      </c>
      <c r="BR95" s="2">
        <f>'Leachate chemistry'!$B$95*'Leachate chemistry'!BS95*10^-6</f>
        <v>0</v>
      </c>
      <c r="BS95" s="2">
        <f>'Leachate chemistry'!$B$95*'Leachate chemistry'!BT95*10^-6</f>
        <v>4.2499999999999998E-4</v>
      </c>
      <c r="BT95" s="2">
        <f>'Leachate chemistry'!$B$95*'Leachate chemistry'!BU95*10^-6</f>
        <v>2.7499999999999999E-6</v>
      </c>
    </row>
    <row r="96" spans="1:72" x14ac:dyDescent="0.3">
      <c r="A96" s="9">
        <v>7</v>
      </c>
      <c r="B96" s="2">
        <f>'Leachate chemistry'!$B$96*'Leachate chemistry'!C96*10^-6</f>
        <v>9.9999999999999995E-7</v>
      </c>
      <c r="C96" s="2">
        <f>'Leachate chemistry'!$B$96*'Leachate chemistry'!D96*10^-6</f>
        <v>2.0875000000000004E-3</v>
      </c>
      <c r="D96" s="2">
        <f>'Leachate chemistry'!$B$96*'Leachate chemistry'!E96*10^-6</f>
        <v>3.375E-5</v>
      </c>
      <c r="E96" s="2">
        <f>'Leachate chemistry'!$B$96*'Leachate chemistry'!F96*10^-6</f>
        <v>2.125E-7</v>
      </c>
      <c r="F96" s="2">
        <f>'Leachate chemistry'!$B$96*'Leachate chemistry'!G96*10^-6</f>
        <v>5.1249999999999993E-4</v>
      </c>
      <c r="G96" s="2">
        <f>'Leachate chemistry'!$B$96*'Leachate chemistry'!H96*10^-6</f>
        <v>5.2499999999999997E-4</v>
      </c>
      <c r="H96" s="2">
        <f>'Leachate chemistry'!$B$96*'Leachate chemistry'!I96*10^-6</f>
        <v>2.3E-5</v>
      </c>
      <c r="I96" s="2">
        <f>'Leachate chemistry'!$B$96*'Leachate chemistry'!J96*10^-6</f>
        <v>3.6249999999999997E-7</v>
      </c>
      <c r="J96" s="2">
        <f>'Leachate chemistry'!$B$96*'Leachate chemistry'!K96*10^-6</f>
        <v>2.1249999999999998E-5</v>
      </c>
      <c r="K96" s="2">
        <f>'Leachate chemistry'!$B$96*'Leachate chemistry'!L96*10^-6</f>
        <v>0.47499999999999998</v>
      </c>
      <c r="L96" s="2">
        <f>'Leachate chemistry'!$B$96*'Leachate chemistry'!M96*10^-6</f>
        <v>5.2499999999999997E-6</v>
      </c>
      <c r="M96" s="2">
        <f>'Leachate chemistry'!$B$96*'Leachate chemistry'!N96*10^-6</f>
        <v>8.6249999999999996E-6</v>
      </c>
      <c r="N96" s="2">
        <f>'Leachate chemistry'!$B$96*'Leachate chemistry'!O96*10^-6</f>
        <v>4.75E-4</v>
      </c>
      <c r="O96" s="2">
        <f>'Leachate chemistry'!$B$96*'Leachate chemistry'!P96*10^-6</f>
        <v>0</v>
      </c>
      <c r="P96" s="2">
        <f>'Leachate chemistry'!$B$96*'Leachate chemistry'!Q96*10^-6</f>
        <v>1.7249999999999999E-5</v>
      </c>
      <c r="Q96" s="2">
        <f>'Leachate chemistry'!$B$96*'Leachate chemistry'!R96*10^-6</f>
        <v>8.1249999999999996E-5</v>
      </c>
      <c r="R96" s="2">
        <f>'Leachate chemistry'!$B$96*'Leachate chemistry'!S96*10^-6</f>
        <v>6.5000000000000002E-7</v>
      </c>
      <c r="S96" s="2">
        <f>'Leachate chemistry'!$B$96*'Leachate chemistry'!T96*10^-6</f>
        <v>2.8749999999999995E-7</v>
      </c>
      <c r="T96" s="2">
        <f>'Leachate chemistry'!$B$96*'Leachate chemistry'!U96*10^-6</f>
        <v>3.8249999999999999E-7</v>
      </c>
      <c r="U96" s="2">
        <f>'Leachate chemistry'!$B$96*'Leachate chemistry'!V96*10^-6</f>
        <v>1.5E-3</v>
      </c>
      <c r="V96" s="2">
        <f>'Leachate chemistry'!$B$96*'Leachate chemistry'!W96*10^-6</f>
        <v>0</v>
      </c>
      <c r="W96" s="2">
        <f>'Leachate chemistry'!$B$96*'Leachate chemistry'!X96*10^-6</f>
        <v>6.3750000000000004E-7</v>
      </c>
      <c r="X96" s="2">
        <f>'Leachate chemistry'!$B$96*'Leachate chemistry'!Y96*10^-6</f>
        <v>2.6249999999999999E-6</v>
      </c>
      <c r="Y96" s="2">
        <f>'Leachate chemistry'!$B$96*'Leachate chemistry'!Z96*10^-6</f>
        <v>1.0874999999999999E-7</v>
      </c>
      <c r="Z96" s="2">
        <f>'Leachate chemistry'!$B$96*'Leachate chemistry'!AA96*10^-6</f>
        <v>3.1249999999999997E-7</v>
      </c>
      <c r="AA96" s="2">
        <f>'Leachate chemistry'!$B$96*'Leachate chemistry'!AB96*10^-6</f>
        <v>6.2499999999999997E-8</v>
      </c>
      <c r="AB96" s="2">
        <f>'Leachate chemistry'!$B$96*'Leachate chemistry'!AC96*10^-6</f>
        <v>3.6249999999999998E-4</v>
      </c>
      <c r="AC96" s="2">
        <f>'Leachate chemistry'!$B$96*'Leachate chemistry'!AD96*10^-6</f>
        <v>0</v>
      </c>
      <c r="AD96" s="2">
        <f>'Leachate chemistry'!$B$96*'Leachate chemistry'!AE96*10^-6</f>
        <v>0.15375</v>
      </c>
      <c r="AE96" s="2">
        <f>'Leachate chemistry'!$B$96*'Leachate chemistry'!AF96*10^-6</f>
        <v>5.2000000000000002E-6</v>
      </c>
      <c r="AF96" s="2">
        <f>'Leachate chemistry'!$B$96*'Leachate chemistry'!AG96*10^-6</f>
        <v>1.325E-4</v>
      </c>
      <c r="AG96" s="2">
        <f>'Leachate chemistry'!$B$96*'Leachate chemistry'!AH96*10^-6</f>
        <v>0</v>
      </c>
      <c r="AH96" s="2">
        <f>'Leachate chemistry'!$B$96*'Leachate chemistry'!AI96*10^-6</f>
        <v>0.21375</v>
      </c>
      <c r="AI96" s="2">
        <f>'Leachate chemistry'!$B$96*'Leachate chemistry'!AJ96*10^-6</f>
        <v>8.3749999999999988E-3</v>
      </c>
      <c r="AJ96" s="2">
        <f>'Leachate chemistry'!$B$96*'Leachate chemistry'!AK96*10^-6</f>
        <v>2.7374999999999997E-7</v>
      </c>
      <c r="AK96" s="2">
        <f>'Leachate chemistry'!$B$96*'Leachate chemistry'!AL96*10^-6</f>
        <v>1.2E-2</v>
      </c>
      <c r="AL96" s="2">
        <f>'Leachate chemistry'!$B$96*'Leachate chemistry'!AM96*10^-6</f>
        <v>0</v>
      </c>
      <c r="AM96" s="2">
        <f>'Leachate chemistry'!$B$96*'Leachate chemistry'!AN96*10^-6</f>
        <v>3.4999999999999999E-6</v>
      </c>
      <c r="AN96" s="2">
        <f>'Leachate chemistry'!$B$96*'Leachate chemistry'!AO96*10^-6</f>
        <v>1.1524999999999998E-4</v>
      </c>
      <c r="AO96" s="2">
        <f>'Leachate chemistry'!$B$96*'Leachate chemistry'!AP96*10^-6</f>
        <v>4.7499999999999995E-8</v>
      </c>
      <c r="AP96" s="2">
        <f>'Leachate chemistry'!$B$96*'Leachate chemistry'!AQ96*10^-6</f>
        <v>6.2500000000000001E-4</v>
      </c>
      <c r="AQ96" s="2">
        <f>'Leachate chemistry'!$B$96*'Leachate chemistry'!AR96*10^-6</f>
        <v>5.8749999999999997E-6</v>
      </c>
      <c r="AR96" s="2">
        <f>'Leachate chemistry'!$B$96*'Leachate chemistry'!AS96*10^-6</f>
        <v>1.2249999999999997E-6</v>
      </c>
      <c r="AS96" s="2">
        <f>'Leachate chemistry'!$B$96*'Leachate chemistry'!AT96*10^-6</f>
        <v>5.1249999999999996E-7</v>
      </c>
      <c r="AT96" s="2">
        <f>'Leachate chemistry'!$B$96*'Leachate chemistry'!AU96*10^-6</f>
        <v>8.8750000000000008E-7</v>
      </c>
      <c r="AU96" s="2">
        <f>'Leachate chemistry'!$B$96*'Leachate chemistry'!AV96*10^-6</f>
        <v>3.1250000000000001E-4</v>
      </c>
      <c r="AV96" s="2">
        <f>'Leachate chemistry'!$B$96*'Leachate chemistry'!AW96*10^-6</f>
        <v>4.8749999999999996E-8</v>
      </c>
      <c r="AW96" s="2">
        <f>'Leachate chemistry'!$B$96*'Leachate chemistry'!AX96*10^-6</f>
        <v>7.624999999999999E-7</v>
      </c>
      <c r="AX96" s="2">
        <f>'Leachate chemistry'!$B$96*'Leachate chemistry'!AY96*10^-6</f>
        <v>4.5000000000000006E-8</v>
      </c>
      <c r="AY96" s="2">
        <f>'Leachate chemistry'!$B$96*'Leachate chemistry'!AZ96*10^-6</f>
        <v>0.8125</v>
      </c>
      <c r="AZ96" s="2">
        <f>'Leachate chemistry'!$B$96*'Leachate chemistry'!BA96*10^-6</f>
        <v>4.375E-5</v>
      </c>
      <c r="BA96" s="2">
        <f>'Leachate chemistry'!$B$96*'Leachate chemistry'!BB96*10^-6</f>
        <v>5.2499999999999989E-6</v>
      </c>
      <c r="BB96" s="2">
        <f>'Leachate chemistry'!$B$96*'Leachate chemistry'!BC96*10^-6</f>
        <v>2.175E-5</v>
      </c>
      <c r="BC96" s="2">
        <f>'Leachate chemistry'!$B$96*'Leachate chemistry'!BD96*10^-6</f>
        <v>0.75</v>
      </c>
      <c r="BD96" s="2">
        <f>'Leachate chemistry'!$B$96*'Leachate chemistry'!BE96*10^-6</f>
        <v>1.2125E-6</v>
      </c>
      <c r="BE96" s="2">
        <f>'Leachate chemistry'!$B$96*'Leachate chemistry'!BF96*10^-6</f>
        <v>1.4999999999999999E-4</v>
      </c>
      <c r="BF96" s="2">
        <f>'Leachate chemistry'!$B$96*'Leachate chemistry'!BG96*10^-6</f>
        <v>2.3500000000000001E-3</v>
      </c>
      <c r="BG96" s="2">
        <f>'Leachate chemistry'!$B$96*'Leachate chemistry'!BH96*10^-6</f>
        <v>5.2999999999999998E-8</v>
      </c>
      <c r="BH96" s="2">
        <f>'Leachate chemistry'!$B$96*'Leachate chemistry'!BI96*10^-6</f>
        <v>1.5000000000000002E-7</v>
      </c>
      <c r="BI96" s="2">
        <f>'Leachate chemistry'!$B$96*'Leachate chemistry'!BJ96*10^-6</f>
        <v>5.6249999999999996E-4</v>
      </c>
      <c r="BJ96" s="2">
        <f>'Leachate chemistry'!$B$96*'Leachate chemistry'!BK96*10^-6</f>
        <v>4.8749999999999999E-7</v>
      </c>
      <c r="BK96" s="2">
        <f>'Leachate chemistry'!$B$96*'Leachate chemistry'!BL96*10^-6</f>
        <v>2.8749999999999994E-5</v>
      </c>
      <c r="BL96" s="2">
        <f>'Leachate chemistry'!$B$96*'Leachate chemistry'!BM96*10^-6</f>
        <v>1.4124999999999999E-5</v>
      </c>
      <c r="BM96" s="2">
        <f>'Leachate chemistry'!$B$96*'Leachate chemistry'!BN96*10^-6</f>
        <v>4.4999999999999999E-8</v>
      </c>
      <c r="BN96" s="2">
        <f>'Leachate chemistry'!$B$96*'Leachate chemistry'!BO96*10^-6</f>
        <v>1.9125000000000001E-5</v>
      </c>
      <c r="BO96" s="2">
        <f>'Leachate chemistry'!$B$96*'Leachate chemistry'!BP96*10^-6</f>
        <v>1.575E-5</v>
      </c>
      <c r="BP96" s="2">
        <f>'Leachate chemistry'!$B$96*'Leachate chemistry'!BQ96*10^-6</f>
        <v>0</v>
      </c>
      <c r="BQ96" s="2">
        <f>'Leachate chemistry'!$B$96*'Leachate chemistry'!BR96*10^-6</f>
        <v>3.8750000000000002E-6</v>
      </c>
      <c r="BR96" s="2">
        <f>'Leachate chemistry'!$B$96*'Leachate chemistry'!BS96*10^-6</f>
        <v>0</v>
      </c>
      <c r="BS96" s="2">
        <f>'Leachate chemistry'!$B$96*'Leachate chemistry'!BT96*10^-6</f>
        <v>6.5250000000000009E-4</v>
      </c>
      <c r="BT96" s="2">
        <f>'Leachate chemistry'!$B$96*'Leachate chemistry'!BU96*10^-6</f>
        <v>2.7499999999999999E-6</v>
      </c>
    </row>
    <row r="97" spans="1:72" x14ac:dyDescent="0.3">
      <c r="A97" s="9">
        <v>8</v>
      </c>
      <c r="B97" s="2">
        <f>'Leachate chemistry'!$B$97*'Leachate chemistry'!C97*10^-6</f>
        <v>1.2499999999999999E-6</v>
      </c>
      <c r="C97" s="2">
        <f>'Leachate chemistry'!$B$97*'Leachate chemistry'!D97*10^-6</f>
        <v>3.0000000000000001E-3</v>
      </c>
      <c r="D97" s="2">
        <f>'Leachate chemistry'!$B$97*'Leachate chemistry'!E97*10^-6</f>
        <v>2.7499999999999998E-5</v>
      </c>
      <c r="E97" s="2">
        <f>'Leachate chemistry'!$B$97*'Leachate chemistry'!F97*10^-6</f>
        <v>9.499999999999999E-7</v>
      </c>
      <c r="F97" s="2">
        <f>'Leachate chemistry'!$B$97*'Leachate chemistry'!G97*10^-6</f>
        <v>3.4999999999999996E-3</v>
      </c>
      <c r="G97" s="2">
        <f>'Leachate chemistry'!$B$97*'Leachate chemistry'!H97*10^-6</f>
        <v>7.9999999999999993E-4</v>
      </c>
      <c r="H97" s="2">
        <f>'Leachate chemistry'!$B$97*'Leachate chemistry'!I97*10^-6</f>
        <v>8.4999999999999993E-5</v>
      </c>
      <c r="I97" s="2">
        <f>'Leachate chemistry'!$B$97*'Leachate chemistry'!J97*10^-6</f>
        <v>2.4999999999999999E-7</v>
      </c>
      <c r="J97" s="2">
        <f>'Leachate chemistry'!$B$97*'Leachate chemistry'!K97*10^-6</f>
        <v>0</v>
      </c>
      <c r="K97" s="2">
        <f>'Leachate chemistry'!$B$97*'Leachate chemistry'!L97*10^-6</f>
        <v>0.75</v>
      </c>
      <c r="L97" s="2">
        <f>'Leachate chemistry'!$B$97*'Leachate chemistry'!M97*10^-6</f>
        <v>4.7499999999999994E-6</v>
      </c>
      <c r="M97" s="2">
        <f>'Leachate chemistry'!$B$97*'Leachate chemistry'!N97*10^-6</f>
        <v>1.3749999999999999E-5</v>
      </c>
      <c r="N97" s="2">
        <f>'Leachate chemistry'!$B$97*'Leachate chemistry'!O97*10^-6</f>
        <v>6.7499999999999993E-4</v>
      </c>
      <c r="O97" s="2">
        <f>'Leachate chemistry'!$B$97*'Leachate chemistry'!P97*10^-6</f>
        <v>0</v>
      </c>
      <c r="P97" s="2">
        <f>'Leachate chemistry'!$B$97*'Leachate chemistry'!Q97*10^-6</f>
        <v>7.4999999999999993E-5</v>
      </c>
      <c r="Q97" s="2">
        <f>'Leachate chemistry'!$B$97*'Leachate chemistry'!R97*10^-6</f>
        <v>1.6750000000000001E-4</v>
      </c>
      <c r="R97" s="2">
        <f>'Leachate chemistry'!$B$97*'Leachate chemistry'!S97*10^-6</f>
        <v>1.0749999999999999E-6</v>
      </c>
      <c r="S97" s="2">
        <f>'Leachate chemistry'!$B$97*'Leachate chemistry'!T97*10^-6</f>
        <v>8.7499999999999999E-7</v>
      </c>
      <c r="T97" s="2">
        <f>'Leachate chemistry'!$B$97*'Leachate chemistry'!U97*10^-6</f>
        <v>6.75E-7</v>
      </c>
      <c r="U97" s="2">
        <f>'Leachate chemistry'!$B$97*'Leachate chemistry'!V97*10^-6</f>
        <v>1.8499999999999999E-3</v>
      </c>
      <c r="V97" s="2">
        <f>'Leachate chemistry'!$B$97*'Leachate chemistry'!W97*10^-6</f>
        <v>0</v>
      </c>
      <c r="W97" s="2">
        <f>'Leachate chemistry'!$B$97*'Leachate chemistry'!X97*10^-6</f>
        <v>1.6249999999999999E-6</v>
      </c>
      <c r="X97" s="2">
        <f>'Leachate chemistry'!$B$97*'Leachate chemistry'!Y97*10^-6</f>
        <v>0</v>
      </c>
      <c r="Y97" s="2">
        <f>'Leachate chemistry'!$B$97*'Leachate chemistry'!Z97*10^-6</f>
        <v>6.2499999999999997E-8</v>
      </c>
      <c r="Z97" s="2">
        <f>'Leachate chemistry'!$B$97*'Leachate chemistry'!AA97*10^-6</f>
        <v>1.6499999999999999E-6</v>
      </c>
      <c r="AA97" s="2">
        <f>'Leachate chemistry'!$B$97*'Leachate chemistry'!AB97*10^-6</f>
        <v>1.7249999999999999E-7</v>
      </c>
      <c r="AB97" s="2">
        <f>'Leachate chemistry'!$B$97*'Leachate chemistry'!AC97*10^-6</f>
        <v>8.9999999999999998E-4</v>
      </c>
      <c r="AC97" s="2">
        <f>'Leachate chemistry'!$B$97*'Leachate chemistry'!AD97*10^-6</f>
        <v>9.7499999999999993E-8</v>
      </c>
      <c r="AD97" s="2">
        <f>'Leachate chemistry'!$B$97*'Leachate chemistry'!AE97*10^-6</f>
        <v>0.24</v>
      </c>
      <c r="AE97" s="2">
        <f>'Leachate chemistry'!$B$97*'Leachate chemistry'!AF97*10^-6</f>
        <v>7.9999999999999996E-6</v>
      </c>
      <c r="AF97" s="2">
        <f>'Leachate chemistry'!$B$97*'Leachate chemistry'!AG97*10^-6</f>
        <v>2.9999999999999997E-4</v>
      </c>
      <c r="AG97" s="2">
        <f>'Leachate chemistry'!$B$97*'Leachate chemistry'!AH97*10^-6</f>
        <v>8.0000000000000005E-9</v>
      </c>
      <c r="AH97" s="2">
        <f>'Leachate chemistry'!$B$97*'Leachate chemistry'!AI97*10^-6</f>
        <v>0.32500000000000001</v>
      </c>
      <c r="AI97" s="2">
        <f>'Leachate chemistry'!$B$97*'Leachate chemistry'!AJ97*10^-6</f>
        <v>1.375E-2</v>
      </c>
      <c r="AJ97" s="2">
        <f>'Leachate chemistry'!$B$97*'Leachate chemistry'!AK97*10^-6</f>
        <v>0</v>
      </c>
      <c r="AK97" s="2">
        <f>'Leachate chemistry'!$B$97*'Leachate chemistry'!AL97*10^-6</f>
        <v>1.525E-2</v>
      </c>
      <c r="AL97" s="2">
        <f>'Leachate chemistry'!$B$97*'Leachate chemistry'!AM97*10^-6</f>
        <v>0</v>
      </c>
      <c r="AM97" s="2">
        <f>'Leachate chemistry'!$B$97*'Leachate chemistry'!AN97*10^-6</f>
        <v>7.25E-6</v>
      </c>
      <c r="AN97" s="2">
        <f>'Leachate chemistry'!$B$97*'Leachate chemistry'!AO97*10^-6</f>
        <v>1.2749999999999998E-4</v>
      </c>
      <c r="AO97" s="2">
        <f>'Leachate chemistry'!$B$97*'Leachate chemistry'!AP97*10^-6</f>
        <v>5.7499999999999999E-8</v>
      </c>
      <c r="AP97" s="2">
        <f>'Leachate chemistry'!$B$97*'Leachate chemistry'!AQ97*10^-6</f>
        <v>1.2999999999999999E-3</v>
      </c>
      <c r="AQ97" s="2">
        <f>'Leachate chemistry'!$B$97*'Leachate chemistry'!AR97*10^-6</f>
        <v>7.9999999999999996E-6</v>
      </c>
      <c r="AR97" s="2">
        <f>'Leachate chemistry'!$B$97*'Leachate chemistry'!AS97*10^-6</f>
        <v>0</v>
      </c>
      <c r="AS97" s="2">
        <f>'Leachate chemistry'!$B$97*'Leachate chemistry'!AT97*10^-6</f>
        <v>1.9750000000000001E-6</v>
      </c>
      <c r="AT97" s="2">
        <f>'Leachate chemistry'!$B$97*'Leachate chemistry'!AU97*10^-6</f>
        <v>0</v>
      </c>
      <c r="AU97" s="2">
        <f>'Leachate chemistry'!$B$97*'Leachate chemistry'!AV97*10^-6</f>
        <v>9.2499999999999993E-4</v>
      </c>
      <c r="AV97" s="2">
        <f>'Leachate chemistry'!$B$97*'Leachate chemistry'!AW97*10^-6</f>
        <v>2.2500000000000003E-8</v>
      </c>
      <c r="AW97" s="2">
        <f>'Leachate chemistry'!$B$97*'Leachate chemistry'!AX97*10^-6</f>
        <v>0</v>
      </c>
      <c r="AX97" s="2">
        <f>'Leachate chemistry'!$B$97*'Leachate chemistry'!AY97*10^-6</f>
        <v>0</v>
      </c>
      <c r="AY97" s="2">
        <f>'Leachate chemistry'!$B$97*'Leachate chemistry'!AZ97*10^-6</f>
        <v>1.5499999999999998</v>
      </c>
      <c r="AZ97" s="2">
        <f>'Leachate chemistry'!$B$97*'Leachate chemistry'!BA97*10^-6</f>
        <v>3.2499999999999997E-5</v>
      </c>
      <c r="BA97" s="2">
        <f>'Leachate chemistry'!$B$97*'Leachate chemistry'!BB97*10^-6</f>
        <v>4.9999999999999996E-6</v>
      </c>
      <c r="BB97" s="2">
        <f>'Leachate chemistry'!$B$97*'Leachate chemistry'!BC97*10^-6</f>
        <v>4.4999999999999996E-5</v>
      </c>
      <c r="BC97" s="2">
        <f>'Leachate chemistry'!$B$97*'Leachate chemistry'!BD97*10^-6</f>
        <v>0.65</v>
      </c>
      <c r="BD97" s="2">
        <f>'Leachate chemistry'!$B$97*'Leachate chemistry'!BE97*10^-6</f>
        <v>1.375E-6</v>
      </c>
      <c r="BE97" s="2">
        <f>'Leachate chemistry'!$B$97*'Leachate chemistry'!BF97*10^-6</f>
        <v>1.0499999999999999E-3</v>
      </c>
      <c r="BF97" s="2">
        <f>'Leachate chemistry'!$B$97*'Leachate chemistry'!BG97*10^-6</f>
        <v>3.4999999999999996E-3</v>
      </c>
      <c r="BG97" s="2">
        <f>'Leachate chemistry'!$B$97*'Leachate chemistry'!BH97*10^-6</f>
        <v>1.3333333333333332E-8</v>
      </c>
      <c r="BH97" s="2">
        <f>'Leachate chemistry'!$B$97*'Leachate chemistry'!BI97*10^-6</f>
        <v>1.6E-7</v>
      </c>
      <c r="BI97" s="2">
        <f>'Leachate chemistry'!$B$97*'Leachate chemistry'!BJ97*10^-6</f>
        <v>4.2499999999999998E-4</v>
      </c>
      <c r="BJ97" s="2">
        <f>'Leachate chemistry'!$B$97*'Leachate chemistry'!BK97*10^-6</f>
        <v>2.9999999999999999E-7</v>
      </c>
      <c r="BK97" s="2">
        <f>'Leachate chemistry'!$B$97*'Leachate chemistry'!BL97*10^-6</f>
        <v>1.6999999999999999E-4</v>
      </c>
      <c r="BL97" s="2">
        <f>'Leachate chemistry'!$B$97*'Leachate chemistry'!BM97*10^-6</f>
        <v>2.9999999999999997E-5</v>
      </c>
      <c r="BM97" s="2">
        <f>'Leachate chemistry'!$B$97*'Leachate chemistry'!BN97*10^-6</f>
        <v>8.7499999999999996E-8</v>
      </c>
      <c r="BN97" s="2">
        <f>'Leachate chemistry'!$B$97*'Leachate chemistry'!BO97*10^-6</f>
        <v>1.6499999999999998E-5</v>
      </c>
      <c r="BO97" s="2">
        <f>'Leachate chemistry'!$B$97*'Leachate chemistry'!BP97*10^-6</f>
        <v>2.075E-5</v>
      </c>
      <c r="BP97" s="2">
        <f>'Leachate chemistry'!$B$97*'Leachate chemistry'!BQ97*10^-6</f>
        <v>2.4750000000000001E-7</v>
      </c>
      <c r="BQ97" s="2">
        <f>'Leachate chemistry'!$B$97*'Leachate chemistry'!BR97*10^-6</f>
        <v>8.7499999999999992E-6</v>
      </c>
      <c r="BR97" s="2">
        <f>'Leachate chemistry'!$B$97*'Leachate chemistry'!BS97*10^-6</f>
        <v>2.2999999999999999E-7</v>
      </c>
      <c r="BS97" s="2">
        <f>'Leachate chemistry'!$B$97*'Leachate chemistry'!BT97*10^-6</f>
        <v>1.1999999999999999E-3</v>
      </c>
      <c r="BT97" s="2">
        <f>'Leachate chemistry'!$B$97*'Leachate chemistry'!BU97*10^-6</f>
        <v>9.7499999999999998E-7</v>
      </c>
    </row>
    <row r="98" spans="1:72" x14ac:dyDescent="0.3">
      <c r="A98" s="9">
        <v>9</v>
      </c>
      <c r="B98" s="2">
        <f>'Leachate chemistry'!$B$98*'Leachate chemistry'!C98*10^-6</f>
        <v>9.9999999999999995E-7</v>
      </c>
      <c r="C98" s="2">
        <f>'Leachate chemistry'!$B$98*'Leachate chemistry'!D98*10^-6</f>
        <v>8.4999999999999989E-3</v>
      </c>
      <c r="D98" s="2">
        <f>'Leachate chemistry'!$B$98*'Leachate chemistry'!E98*10^-6</f>
        <v>4.9999999999999996E-6</v>
      </c>
      <c r="E98" s="2">
        <f>'Leachate chemistry'!$B$98*'Leachate chemistry'!F98*10^-6</f>
        <v>2.4000000000000003E-7</v>
      </c>
      <c r="F98" s="2">
        <f>'Leachate chemistry'!$B$98*'Leachate chemistry'!G98*10^-6</f>
        <v>5.4999999999999997E-3</v>
      </c>
      <c r="G98" s="2">
        <f>'Leachate chemistry'!$B$98*'Leachate chemistry'!H98*10^-6</f>
        <v>1.4499999999999999E-3</v>
      </c>
      <c r="H98" s="2">
        <f>'Leachate chemistry'!$B$98*'Leachate chemistry'!I98*10^-6</f>
        <v>1.325E-4</v>
      </c>
      <c r="I98" s="2">
        <f>'Leachate chemistry'!$B$98*'Leachate chemistry'!J98*10^-6</f>
        <v>2.325E-7</v>
      </c>
      <c r="J98" s="2">
        <f>'Leachate chemistry'!$B$98*'Leachate chemistry'!K98*10^-6</f>
        <v>0</v>
      </c>
      <c r="K98" s="2">
        <f>'Leachate chemistry'!$B$98*'Leachate chemistry'!L98*10^-6</f>
        <v>1.2749999999999999</v>
      </c>
      <c r="L98" s="2">
        <f>'Leachate chemistry'!$B$98*'Leachate chemistry'!M98*10^-6</f>
        <v>8.4999999999999999E-6</v>
      </c>
      <c r="M98" s="2">
        <f>'Leachate chemistry'!$B$98*'Leachate chemistry'!N98*10^-6</f>
        <v>5.2499999999999995E-5</v>
      </c>
      <c r="N98" s="2">
        <f>'Leachate chemistry'!$B$98*'Leachate chemistry'!O98*10^-6</f>
        <v>1.2749999999999999E-3</v>
      </c>
      <c r="O98" s="2">
        <f>'Leachate chemistry'!$B$98*'Leachate chemistry'!P98*10^-6</f>
        <v>1.0499999999999999E-6</v>
      </c>
      <c r="P98" s="2">
        <f>'Leachate chemistry'!$B$98*'Leachate chemistry'!Q98*10^-6</f>
        <v>8.9999999999999992E-5</v>
      </c>
      <c r="Q98" s="2">
        <f>'Leachate chemistry'!$B$98*'Leachate chemistry'!R98*10^-6</f>
        <v>4.75E-4</v>
      </c>
      <c r="R98" s="2">
        <f>'Leachate chemistry'!$B$98*'Leachate chemistry'!S98*10^-6</f>
        <v>3.9999999999999998E-6</v>
      </c>
      <c r="S98" s="2">
        <f>'Leachate chemistry'!$B$98*'Leachate chemistry'!T98*10^-6</f>
        <v>1.5999999999999999E-6</v>
      </c>
      <c r="T98" s="2">
        <f>'Leachate chemistry'!$B$98*'Leachate chemistry'!U98*10^-6</f>
        <v>6.2499999999999995E-7</v>
      </c>
      <c r="U98" s="2">
        <f>'Leachate chemistry'!$B$98*'Leachate chemistry'!V98*10^-6</f>
        <v>6.0000000000000001E-3</v>
      </c>
      <c r="V98" s="2">
        <f>'Leachate chemistry'!$B$98*'Leachate chemistry'!W98*10^-6</f>
        <v>0</v>
      </c>
      <c r="W98" s="2">
        <f>'Leachate chemistry'!$B$98*'Leachate chemistry'!X98*10^-6</f>
        <v>3.9999999999999998E-6</v>
      </c>
      <c r="X98" s="2">
        <f>'Leachate chemistry'!$B$98*'Leachate chemistry'!Y98*10^-6</f>
        <v>0</v>
      </c>
      <c r="Y98" s="2">
        <f>'Leachate chemistry'!$B$98*'Leachate chemistry'!Z98*10^-6</f>
        <v>3.0000000000000004E-8</v>
      </c>
      <c r="Z98" s="2">
        <f>'Leachate chemistry'!$B$98*'Leachate chemistry'!AA98*10^-6</f>
        <v>1.6750000000000001E-6</v>
      </c>
      <c r="AA98" s="2">
        <f>'Leachate chemistry'!$B$98*'Leachate chemistry'!AB98*10^-6</f>
        <v>5.5000000000000003E-7</v>
      </c>
      <c r="AB98" s="2">
        <f>'Leachate chemistry'!$B$98*'Leachate chemistry'!AC98*10^-6</f>
        <v>5.9999999999999995E-4</v>
      </c>
      <c r="AC98" s="2">
        <f>'Leachate chemistry'!$B$98*'Leachate chemistry'!AD98*10^-6</f>
        <v>1.7249999999999996E-8</v>
      </c>
      <c r="AD98" s="2">
        <f>'Leachate chemistry'!$B$98*'Leachate chemistry'!AE98*10^-6</f>
        <v>0.25</v>
      </c>
      <c r="AE98" s="2">
        <f>'Leachate chemistry'!$B$98*'Leachate chemistry'!AF98*10^-6</f>
        <v>3.2499999999999997E-5</v>
      </c>
      <c r="AF98" s="2">
        <f>'Leachate chemistry'!$B$98*'Leachate chemistry'!AG98*10^-6</f>
        <v>3.7500000000000001E-4</v>
      </c>
      <c r="AG98" s="2">
        <f>'Leachate chemistry'!$B$98*'Leachate chemistry'!AH98*10^-6</f>
        <v>9.0000000000000012E-8</v>
      </c>
      <c r="AH98" s="2">
        <f>'Leachate chemistry'!$B$98*'Leachate chemistry'!AI98*10^-6</f>
        <v>0.54999999999999993</v>
      </c>
      <c r="AI98" s="2">
        <f>'Leachate chemistry'!$B$98*'Leachate chemistry'!AJ98*10^-6</f>
        <v>2.375E-2</v>
      </c>
      <c r="AJ98" s="2">
        <f>'Leachate chemistry'!$B$98*'Leachate chemistry'!AK98*10^-6</f>
        <v>0</v>
      </c>
      <c r="AK98" s="2">
        <f>'Leachate chemistry'!$B$98*'Leachate chemistry'!AL98*10^-6</f>
        <v>1.6999999999999998E-2</v>
      </c>
      <c r="AL98" s="2">
        <f>'Leachate chemistry'!$B$98*'Leachate chemistry'!AM98*10^-6</f>
        <v>0</v>
      </c>
      <c r="AM98" s="2">
        <f>'Leachate chemistry'!$B$98*'Leachate chemistry'!AN98*10^-6</f>
        <v>2.2749999999999997E-5</v>
      </c>
      <c r="AN98" s="2">
        <f>'Leachate chemistry'!$B$98*'Leachate chemistry'!AO98*10^-6</f>
        <v>2.175E-4</v>
      </c>
      <c r="AO98" s="2">
        <f>'Leachate chemistry'!$B$98*'Leachate chemistry'!AP98*10^-6</f>
        <v>3.7499999999999998E-8</v>
      </c>
      <c r="AP98" s="2">
        <f>'Leachate chemistry'!$B$98*'Leachate chemistry'!AQ98*10^-6</f>
        <v>1E-3</v>
      </c>
      <c r="AQ98" s="2">
        <f>'Leachate chemistry'!$B$98*'Leachate chemistry'!AR98*10^-6</f>
        <v>1.4749999999999999E-5</v>
      </c>
      <c r="AR98" s="2">
        <f>'Leachate chemistry'!$B$98*'Leachate chemistry'!AS98*10^-6</f>
        <v>0</v>
      </c>
      <c r="AS98" s="2">
        <f>'Leachate chemistry'!$B$98*'Leachate chemistry'!AT98*10^-6</f>
        <v>6.0000000000000002E-6</v>
      </c>
      <c r="AT98" s="2">
        <f>'Leachate chemistry'!$B$98*'Leachate chemistry'!AU98*10^-6</f>
        <v>0</v>
      </c>
      <c r="AU98" s="2">
        <f>'Leachate chemistry'!$B$98*'Leachate chemistry'!AV98*10^-6</f>
        <v>9.7499999999999996E-4</v>
      </c>
      <c r="AV98" s="2">
        <f>'Leachate chemistry'!$B$98*'Leachate chemistry'!AW98*10^-6</f>
        <v>7.2500000000000004E-9</v>
      </c>
      <c r="AW98" s="2">
        <f>'Leachate chemistry'!$B$98*'Leachate chemistry'!AX98*10^-6</f>
        <v>0</v>
      </c>
      <c r="AX98" s="2">
        <f>'Leachate chemistry'!$B$98*'Leachate chemistry'!AY98*10^-6</f>
        <v>0</v>
      </c>
      <c r="AY98" s="2">
        <f>'Leachate chemistry'!$B$98*'Leachate chemistry'!AZ98*10^-6</f>
        <v>2.4750000000000001</v>
      </c>
      <c r="AZ98" s="2">
        <f>'Leachate chemistry'!$B$98*'Leachate chemistry'!BA98*10^-6</f>
        <v>2.7499999999999998E-5</v>
      </c>
      <c r="BA98" s="2">
        <f>'Leachate chemistry'!$B$98*'Leachate chemistry'!BB98*10^-6</f>
        <v>2.7499999999999999E-6</v>
      </c>
      <c r="BB98" s="2">
        <f>'Leachate chemistry'!$B$98*'Leachate chemistry'!BC98*10^-6</f>
        <v>4.2499999999999996E-5</v>
      </c>
      <c r="BC98" s="2">
        <f>'Leachate chemistry'!$B$98*'Leachate chemistry'!BD98*10^-6</f>
        <v>0.82499999999999996</v>
      </c>
      <c r="BD98" s="2">
        <f>'Leachate chemistry'!$B$98*'Leachate chemistry'!BE98*10^-6</f>
        <v>5.2499999999999997E-6</v>
      </c>
      <c r="BE98" s="2">
        <f>'Leachate chemistry'!$B$98*'Leachate chemistry'!BF98*10^-6</f>
        <v>3.4999999999999996E-3</v>
      </c>
      <c r="BF98" s="2">
        <f>'Leachate chemistry'!$B$98*'Leachate chemistry'!BG98*10^-6</f>
        <v>5.2499999999999995E-3</v>
      </c>
      <c r="BG98" s="2">
        <f>'Leachate chemistry'!$B$98*'Leachate chemistry'!BH98*10^-6</f>
        <v>1.4166666666666668E-8</v>
      </c>
      <c r="BH98" s="2">
        <f>'Leachate chemistry'!$B$98*'Leachate chemistry'!BI98*10^-6</f>
        <v>5.9999999999999997E-7</v>
      </c>
      <c r="BI98" s="2">
        <f>'Leachate chemistry'!$B$98*'Leachate chemistry'!BJ98*10^-6</f>
        <v>5.7499999999999999E-4</v>
      </c>
      <c r="BJ98" s="2">
        <f>'Leachate chemistry'!$B$98*'Leachate chemistry'!BK98*10^-6</f>
        <v>1.35E-7</v>
      </c>
      <c r="BK98" s="2">
        <f>'Leachate chemistry'!$B$98*'Leachate chemistry'!BL98*10^-6</f>
        <v>9.9999999999999991E-6</v>
      </c>
      <c r="BL98" s="2">
        <f>'Leachate chemistry'!$B$98*'Leachate chemistry'!BM98*10^-6</f>
        <v>3.7499999999999997E-5</v>
      </c>
      <c r="BM98" s="2">
        <f>'Leachate chemistry'!$B$98*'Leachate chemistry'!BN98*10^-6</f>
        <v>2.2749999999999999E-7</v>
      </c>
      <c r="BN98" s="2">
        <f>'Leachate chemistry'!$B$98*'Leachate chemistry'!BO98*10^-6</f>
        <v>3.4999999999999997E-5</v>
      </c>
      <c r="BO98" s="2">
        <f>'Leachate chemistry'!$B$98*'Leachate chemistry'!BP98*10^-6</f>
        <v>1.4E-5</v>
      </c>
      <c r="BP98" s="2">
        <f>'Leachate chemistry'!$B$98*'Leachate chemistry'!BQ98*10^-6</f>
        <v>2.4999999999999999E-7</v>
      </c>
      <c r="BQ98" s="2">
        <f>'Leachate chemistry'!$B$98*'Leachate chemistry'!BR98*10^-6</f>
        <v>3.2499999999999997E-5</v>
      </c>
      <c r="BR98" s="2">
        <f>'Leachate chemistry'!$B$98*'Leachate chemistry'!BS98*10^-6</f>
        <v>8.9999999999999996E-7</v>
      </c>
      <c r="BS98" s="2">
        <f>'Leachate chemistry'!$B$98*'Leachate chemistry'!BT98*10^-6</f>
        <v>3.0000000000000001E-3</v>
      </c>
      <c r="BT98" s="2">
        <f>'Leachate chemistry'!$B$98*'Leachate chemistry'!BU98*10^-6</f>
        <v>1.7750000000000002E-6</v>
      </c>
    </row>
    <row r="99" spans="1:72" x14ac:dyDescent="0.3">
      <c r="A99" s="9">
        <v>10</v>
      </c>
      <c r="B99" s="2">
        <f>'Leachate chemistry'!$B$99*'Leachate chemistry'!C99*10^-6</f>
        <v>5.5000000000000003E-7</v>
      </c>
      <c r="C99" s="2">
        <f>'Leachate chemistry'!$B$99*'Leachate chemistry'!D99*10^-6</f>
        <v>1.6E-2</v>
      </c>
      <c r="D99" s="2">
        <f>'Leachate chemistry'!$B$99*'Leachate chemistry'!E99*10^-6</f>
        <v>1.225E-5</v>
      </c>
      <c r="E99" s="2">
        <f>'Leachate chemistry'!$B$99*'Leachate chemistry'!F99*10^-6</f>
        <v>6.2499999999999995E-7</v>
      </c>
      <c r="F99" s="2">
        <f>'Leachate chemistry'!$B$99*'Leachate chemistry'!G99*10^-6</f>
        <v>8.0000000000000002E-3</v>
      </c>
      <c r="G99" s="2">
        <f>'Leachate chemistry'!$B$99*'Leachate chemistry'!H99*10^-6</f>
        <v>5.4999999999999997E-3</v>
      </c>
      <c r="H99" s="2">
        <f>'Leachate chemistry'!$B$99*'Leachate chemistry'!I99*10^-6</f>
        <v>1.4999999999999999E-4</v>
      </c>
      <c r="I99" s="2">
        <f>'Leachate chemistry'!$B$99*'Leachate chemistry'!J99*10^-6</f>
        <v>4.9999999999999998E-7</v>
      </c>
      <c r="J99" s="2">
        <f>'Leachate chemistry'!$B$99*'Leachate chemistry'!K99*10^-6</f>
        <v>0</v>
      </c>
      <c r="K99" s="2">
        <f>'Leachate chemistry'!$B$99*'Leachate chemistry'!L99*10^-6</f>
        <v>1.7749999999999999</v>
      </c>
      <c r="L99" s="2">
        <f>'Leachate chemistry'!$B$99*'Leachate chemistry'!M99*10^-6</f>
        <v>1.6750000000000001E-5</v>
      </c>
      <c r="M99" s="2">
        <f>'Leachate chemistry'!$B$99*'Leachate chemistry'!N99*10^-6</f>
        <v>1.5999999999999999E-4</v>
      </c>
      <c r="N99" s="2">
        <f>'Leachate chemistry'!$B$99*'Leachate chemistry'!O99*10^-6</f>
        <v>1.9749999999999998E-3</v>
      </c>
      <c r="O99" s="2">
        <f>'Leachate chemistry'!$B$99*'Leachate chemistry'!P99*10^-6</f>
        <v>4.25E-6</v>
      </c>
      <c r="P99" s="2">
        <f>'Leachate chemistry'!$B$99*'Leachate chemistry'!Q99*10^-6</f>
        <v>5.7499999999999995E-5</v>
      </c>
      <c r="Q99" s="2">
        <f>'Leachate chemistry'!$B$99*'Leachate chemistry'!R99*10^-6</f>
        <v>7.2499999999999995E-4</v>
      </c>
      <c r="R99" s="2">
        <f>'Leachate chemistry'!$B$99*'Leachate chemistry'!S99*10^-6</f>
        <v>9.4999999999999988E-6</v>
      </c>
      <c r="S99" s="2">
        <f>'Leachate chemistry'!$B$99*'Leachate chemistry'!T99*10^-6</f>
        <v>4.5000000000000001E-6</v>
      </c>
      <c r="T99" s="2">
        <f>'Leachate chemistry'!$B$99*'Leachate chemistry'!U99*10^-6</f>
        <v>3.0000000000000001E-6</v>
      </c>
      <c r="U99" s="2">
        <f>'Leachate chemistry'!$B$99*'Leachate chemistry'!V99*10^-6</f>
        <v>7.2499999999999995E-3</v>
      </c>
      <c r="V99" s="2">
        <f>'Leachate chemistry'!$B$99*'Leachate chemistry'!W99*10^-6</f>
        <v>0</v>
      </c>
      <c r="W99" s="2">
        <f>'Leachate chemistry'!$B$99*'Leachate chemistry'!X99*10^-6</f>
        <v>1.225E-5</v>
      </c>
      <c r="X99" s="2">
        <f>'Leachate chemistry'!$B$99*'Leachate chemistry'!Y99*10^-6</f>
        <v>0</v>
      </c>
      <c r="Y99" s="2">
        <f>'Leachate chemistry'!$B$99*'Leachate chemistry'!Z99*10^-6</f>
        <v>2.7499999999999998E-8</v>
      </c>
      <c r="Z99" s="2">
        <f>'Leachate chemistry'!$B$99*'Leachate chemistry'!AA99*10^-6</f>
        <v>1.1000000000000001E-6</v>
      </c>
      <c r="AA99" s="2">
        <f>'Leachate chemistry'!$B$99*'Leachate chemistry'!AB99*10^-6</f>
        <v>1.8749999999999998E-6</v>
      </c>
      <c r="AB99" s="2">
        <f>'Leachate chemistry'!$B$99*'Leachate chemistry'!AC99*10^-6</f>
        <v>1.175E-4</v>
      </c>
      <c r="AC99" s="2">
        <f>'Leachate chemistry'!$B$99*'Leachate chemistry'!AD99*10^-6</f>
        <v>9.7499999999999996E-9</v>
      </c>
      <c r="AD99" s="2">
        <f>'Leachate chemistry'!$B$99*'Leachate chemistry'!AE99*10^-6</f>
        <v>0.2225</v>
      </c>
      <c r="AE99" s="2">
        <f>'Leachate chemistry'!$B$99*'Leachate chemistry'!AF99*10^-6</f>
        <v>8.7499999999999999E-5</v>
      </c>
      <c r="AF99" s="2">
        <f>'Leachate chemistry'!$B$99*'Leachate chemistry'!AG99*10^-6</f>
        <v>3.7500000000000001E-4</v>
      </c>
      <c r="AG99" s="2">
        <f>'Leachate chemistry'!$B$99*'Leachate chemistry'!AH99*10^-6</f>
        <v>2.7500000000000001E-7</v>
      </c>
      <c r="AH99" s="2">
        <f>'Leachate chemistry'!$B$99*'Leachate chemistry'!AI99*10^-6</f>
        <v>0.75</v>
      </c>
      <c r="AI99" s="2">
        <f>'Leachate chemistry'!$B$99*'Leachate chemistry'!AJ99*10^-6</f>
        <v>3.4999999999999996E-2</v>
      </c>
      <c r="AJ99" s="2">
        <f>'Leachate chemistry'!$B$99*'Leachate chemistry'!AK99*10^-6</f>
        <v>0</v>
      </c>
      <c r="AK99" s="2">
        <f>'Leachate chemistry'!$B$99*'Leachate chemistry'!AL99*10^-6</f>
        <v>1.925E-2</v>
      </c>
      <c r="AL99" s="2">
        <f>'Leachate chemistry'!$B$99*'Leachate chemistry'!AM99*10^-6</f>
        <v>9.499999999999999E-9</v>
      </c>
      <c r="AM99" s="2">
        <f>'Leachate chemistry'!$B$99*'Leachate chemistry'!AN99*10^-6</f>
        <v>6.4999999999999994E-5</v>
      </c>
      <c r="AN99" s="2">
        <f>'Leachate chemistry'!$B$99*'Leachate chemistry'!AO99*10^-6</f>
        <v>3.5E-4</v>
      </c>
      <c r="AO99" s="2">
        <f>'Leachate chemistry'!$B$99*'Leachate chemistry'!AP99*10^-6</f>
        <v>0</v>
      </c>
      <c r="AP99" s="2">
        <f>'Leachate chemistry'!$B$99*'Leachate chemistry'!AQ99*10^-6</f>
        <v>1.1999999999999999E-3</v>
      </c>
      <c r="AQ99" s="2">
        <f>'Leachate chemistry'!$B$99*'Leachate chemistry'!AR99*10^-6</f>
        <v>1.9999999999999998E-5</v>
      </c>
      <c r="AR99" s="2">
        <f>'Leachate chemistry'!$B$99*'Leachate chemistry'!AS99*10^-6</f>
        <v>0</v>
      </c>
      <c r="AS99" s="2">
        <f>'Leachate chemistry'!$B$99*'Leachate chemistry'!AT99*10^-6</f>
        <v>1.7749999999999998E-5</v>
      </c>
      <c r="AT99" s="2">
        <f>'Leachate chemistry'!$B$99*'Leachate chemistry'!AU99*10^-6</f>
        <v>1.6500000000000001E-7</v>
      </c>
      <c r="AU99" s="2">
        <f>'Leachate chemistry'!$B$99*'Leachate chemistry'!AV99*10^-6</f>
        <v>7.7499999999999997E-4</v>
      </c>
      <c r="AV99" s="2">
        <f>'Leachate chemistry'!$B$99*'Leachate chemistry'!AW99*10^-6</f>
        <v>4.7499999999999995E-8</v>
      </c>
      <c r="AW99" s="2">
        <f>'Leachate chemistry'!$B$99*'Leachate chemistry'!AX99*10^-6</f>
        <v>0</v>
      </c>
      <c r="AX99" s="2">
        <f>'Leachate chemistry'!$B$99*'Leachate chemistry'!AY99*10^-6</f>
        <v>0</v>
      </c>
      <c r="AY99" s="2">
        <f>'Leachate chemistry'!$B$99*'Leachate chemistry'!AZ99*10^-6</f>
        <v>3.25</v>
      </c>
      <c r="AZ99" s="2">
        <f>'Leachate chemistry'!$B$99*'Leachate chemistry'!BA99*10^-6</f>
        <v>1.8499999999999999E-5</v>
      </c>
      <c r="BA99" s="2">
        <f>'Leachate chemistry'!$B$99*'Leachate chemistry'!BB99*10^-6</f>
        <v>5.5000000000000003E-7</v>
      </c>
      <c r="BB99" s="2">
        <f>'Leachate chemistry'!$B$99*'Leachate chemistry'!BC99*10^-6</f>
        <v>6.7500000000000001E-5</v>
      </c>
      <c r="BC99" s="2">
        <f>'Leachate chemistry'!$B$99*'Leachate chemistry'!BD99*10^-6</f>
        <v>0.92499999999999993</v>
      </c>
      <c r="BD99" s="2">
        <f>'Leachate chemistry'!$B$99*'Leachate chemistry'!BE99*10^-6</f>
        <v>1.3499999999999999E-5</v>
      </c>
      <c r="BE99" s="2">
        <f>'Leachate chemistry'!$B$99*'Leachate chemistry'!BF99*10^-6</f>
        <v>2.5000000000000001E-3</v>
      </c>
      <c r="BF99" s="2">
        <f>'Leachate chemistry'!$B$99*'Leachate chemistry'!BG99*10^-6</f>
        <v>7.7499999999999999E-3</v>
      </c>
      <c r="BG99" s="2">
        <f>'Leachate chemistry'!$B$99*'Leachate chemistry'!BH99*10^-6</f>
        <v>2.6666666666666664E-8</v>
      </c>
      <c r="BH99" s="2">
        <f>'Leachate chemistry'!$B$99*'Leachate chemistry'!BI99*10^-6</f>
        <v>1.6750000000000001E-6</v>
      </c>
      <c r="BI99" s="2">
        <f>'Leachate chemistry'!$B$99*'Leachate chemistry'!BJ99*10^-6</f>
        <v>5.7499999999999999E-4</v>
      </c>
      <c r="BJ99" s="2">
        <f>'Leachate chemistry'!$B$99*'Leachate chemistry'!BK99*10^-6</f>
        <v>1.7249999999999999E-7</v>
      </c>
      <c r="BK99" s="2">
        <f>'Leachate chemistry'!$B$99*'Leachate chemistry'!BL99*10^-6</f>
        <v>0</v>
      </c>
      <c r="BL99" s="2">
        <f>'Leachate chemistry'!$B$99*'Leachate chemistry'!BM99*10^-6</f>
        <v>2.9999999999999997E-5</v>
      </c>
      <c r="BM99" s="2">
        <f>'Leachate chemistry'!$B$99*'Leachate chemistry'!BN99*10^-6</f>
        <v>4.4999999999999998E-7</v>
      </c>
      <c r="BN99" s="2">
        <f>'Leachate chemistry'!$B$99*'Leachate chemistry'!BO99*10^-6</f>
        <v>4.9999999999999996E-5</v>
      </c>
      <c r="BO99" s="2">
        <f>'Leachate chemistry'!$B$99*'Leachate chemistry'!BP99*10^-6</f>
        <v>1.0749999999999999E-5</v>
      </c>
      <c r="BP99" s="2">
        <f>'Leachate chemistry'!$B$99*'Leachate chemistry'!BQ99*10^-6</f>
        <v>4.2499999999999995E-7</v>
      </c>
      <c r="BQ99" s="2">
        <f>'Leachate chemistry'!$B$99*'Leachate chemistry'!BR99*10^-6</f>
        <v>8.25E-5</v>
      </c>
      <c r="BR99" s="2">
        <f>'Leachate chemistry'!$B$99*'Leachate chemistry'!BS99*10^-6</f>
        <v>2.3249999999999998E-6</v>
      </c>
      <c r="BS99" s="2">
        <f>'Leachate chemistry'!$B$99*'Leachate chemistry'!BT99*10^-6</f>
        <v>9.2499999999999995E-3</v>
      </c>
      <c r="BT99" s="2">
        <f>'Leachate chemistry'!$B$99*'Leachate chemistry'!BU99*10^-6</f>
        <v>3.0000000000000001E-6</v>
      </c>
    </row>
    <row r="100" spans="1:72" x14ac:dyDescent="0.3">
      <c r="A100" s="9">
        <v>11</v>
      </c>
      <c r="B100" s="2">
        <f>'Leachate chemistry'!$B$100*'Leachate chemistry'!C100*10^-6</f>
        <v>9.1500000000000005E-6</v>
      </c>
      <c r="C100" s="2">
        <f>'Leachate chemistry'!$B$100*'Leachate chemistry'!D100*10^-6</f>
        <v>1.095E-2</v>
      </c>
      <c r="D100" s="2">
        <f>'Leachate chemistry'!$B$100*'Leachate chemistry'!E100*10^-6</f>
        <v>6.1499999999999999E-4</v>
      </c>
      <c r="E100" s="2">
        <f>'Leachate chemistry'!$B$100*'Leachate chemistry'!F100*10^-6</f>
        <v>1.4999999999999999E-8</v>
      </c>
      <c r="F100" s="2">
        <f>'Leachate chemistry'!$B$100*'Leachate chemistry'!G100*10^-6</f>
        <v>3.7500000000000001E-4</v>
      </c>
      <c r="G100" s="2">
        <f>'Leachate chemistry'!$B$100*'Leachate chemistry'!H100*10^-6</f>
        <v>6.7499999999999993E-4</v>
      </c>
      <c r="H100" s="2">
        <f>'Leachate chemistry'!$B$100*'Leachate chemistry'!I100*10^-6</f>
        <v>1.2150000000000001E-5</v>
      </c>
      <c r="I100" s="2">
        <f>'Leachate chemistry'!$B$100*'Leachate chemistry'!J100*10^-6</f>
        <v>7.4999999999999993E-5</v>
      </c>
      <c r="J100" s="2">
        <f>'Leachate chemistry'!$B$100*'Leachate chemistry'!K100*10^-6</f>
        <v>7.0499999999999992E-5</v>
      </c>
      <c r="K100" s="2">
        <f>'Leachate chemistry'!$B$100*'Leachate chemistry'!L100*10^-6</f>
        <v>0.19499999999999998</v>
      </c>
      <c r="L100" s="2">
        <f>'Leachate chemistry'!$B$100*'Leachate chemistry'!M100*10^-6</f>
        <v>6.1499999999999991E-5</v>
      </c>
      <c r="M100" s="2">
        <f>'Leachate chemistry'!$B$100*'Leachate chemistry'!N100*10^-6</f>
        <v>8.9999999999999998E-4</v>
      </c>
      <c r="N100" s="2">
        <f>'Leachate chemistry'!$B$100*'Leachate chemistry'!O100*10^-6</f>
        <v>2.7E-4</v>
      </c>
      <c r="O100" s="2">
        <f>'Leachate chemistry'!$B$100*'Leachate chemistry'!P100*10^-6</f>
        <v>5.9999999999999995E-5</v>
      </c>
      <c r="P100" s="2">
        <f>'Leachate chemistry'!$B$100*'Leachate chemistry'!Q100*10^-6</f>
        <v>1.8E-5</v>
      </c>
      <c r="Q100" s="2">
        <f>'Leachate chemistry'!$B$100*'Leachate chemistry'!R100*10^-6</f>
        <v>1.0349999999999999E-3</v>
      </c>
      <c r="R100" s="2">
        <f>'Leachate chemistry'!$B$100*'Leachate chemistry'!S100*10^-6</f>
        <v>4.9499999999999997E-5</v>
      </c>
      <c r="S100" s="2">
        <f>'Leachate chemistry'!$B$100*'Leachate chemistry'!T100*10^-6</f>
        <v>2.6999999999999999E-5</v>
      </c>
      <c r="T100" s="2">
        <f>'Leachate chemistry'!$B$100*'Leachate chemistry'!U100*10^-6</f>
        <v>1.29E-5</v>
      </c>
      <c r="U100" s="2">
        <f>'Leachate chemistry'!$B$100*'Leachate chemistry'!V100*10^-6</f>
        <v>1.7999999999999999E-2</v>
      </c>
      <c r="V100" s="2">
        <f>'Leachate chemistry'!$B$100*'Leachate chemistry'!W100*10^-6</f>
        <v>4.95E-6</v>
      </c>
      <c r="W100" s="2">
        <f>'Leachate chemistry'!$B$100*'Leachate chemistry'!X100*10^-6</f>
        <v>4.8000000000000001E-5</v>
      </c>
      <c r="X100" s="2">
        <f>'Leachate chemistry'!$B$100*'Leachate chemistry'!Y100*10^-6</f>
        <v>0</v>
      </c>
      <c r="Y100" s="2">
        <f>'Leachate chemistry'!$B$100*'Leachate chemistry'!Z100*10^-6</f>
        <v>3.5999999999999994E-6</v>
      </c>
      <c r="Z100" s="2">
        <f>'Leachate chemistry'!$B$100*'Leachate chemistry'!AA100*10^-6</f>
        <v>1.95E-6</v>
      </c>
      <c r="AA100" s="2">
        <f>'Leachate chemistry'!$B$100*'Leachate chemistry'!AB100*10^-6</f>
        <v>1.005E-5</v>
      </c>
      <c r="AB100" s="2">
        <f>'Leachate chemistry'!$B$100*'Leachate chemistry'!AC100*10^-6</f>
        <v>3.5999999999999997E-4</v>
      </c>
      <c r="AC100" s="2">
        <f>'Leachate chemistry'!$B$100*'Leachate chemistry'!AD100*10^-6</f>
        <v>0</v>
      </c>
      <c r="AD100" s="2">
        <f>'Leachate chemistry'!$B$100*'Leachate chemistry'!AE100*10^-6</f>
        <v>5.2499999999999998E-2</v>
      </c>
      <c r="AE100" s="2">
        <f>'Leachate chemistry'!$B$100*'Leachate chemistry'!AF100*10^-6</f>
        <v>2.9999999999999997E-4</v>
      </c>
      <c r="AF100" s="2">
        <f>'Leachate chemistry'!$B$100*'Leachate chemistry'!AG100*10^-6</f>
        <v>1.95E-5</v>
      </c>
      <c r="AG100" s="2">
        <f>'Leachate chemistry'!$B$100*'Leachate chemistry'!AH100*10^-6</f>
        <v>1.4099999999999998E-6</v>
      </c>
      <c r="AH100" s="2">
        <f>'Leachate chemistry'!$B$100*'Leachate chemistry'!AI100*10^-6</f>
        <v>2.8499999999999998E-2</v>
      </c>
      <c r="AI100" s="2">
        <f>'Leachate chemistry'!$B$100*'Leachate chemistry'!AJ100*10^-6</f>
        <v>4.4999999999999999E-4</v>
      </c>
      <c r="AJ100" s="2">
        <f>'Leachate chemistry'!$B$100*'Leachate chemistry'!AK100*10^-6</f>
        <v>3.8999999999999999E-5</v>
      </c>
      <c r="AK100" s="2">
        <f>'Leachate chemistry'!$B$100*'Leachate chemistry'!AL100*10^-6</f>
        <v>79.5</v>
      </c>
      <c r="AL100" s="2">
        <f>'Leachate chemistry'!$B$100*'Leachate chemistry'!AM100*10^-6</f>
        <v>4.7999999999999998E-6</v>
      </c>
      <c r="AM100" s="2">
        <f>'Leachate chemistry'!$B$100*'Leachate chemistry'!AN100*10^-6</f>
        <v>4.1999999999999996E-4</v>
      </c>
      <c r="AN100" s="2">
        <f>'Leachate chemistry'!$B$100*'Leachate chemistry'!AO100*10^-6</f>
        <v>6.5999999999999992E-5</v>
      </c>
      <c r="AO100" s="2">
        <f>'Leachate chemistry'!$B$100*'Leachate chemistry'!AP100*10^-6</f>
        <v>2.6999999999999996E-7</v>
      </c>
      <c r="AP100" s="2">
        <f>'Leachate chemistry'!$B$100*'Leachate chemistry'!AQ100*10^-6</f>
        <v>1.7999999999999999E-2</v>
      </c>
      <c r="AQ100" s="2">
        <f>'Leachate chemistry'!$B$100*'Leachate chemistry'!AR100*10^-6</f>
        <v>2.2499999999999999E-4</v>
      </c>
      <c r="AR100" s="2">
        <f>'Leachate chemistry'!$B$100*'Leachate chemistry'!AS100*10^-6</f>
        <v>1.3499999999999998E-6</v>
      </c>
      <c r="AS100" s="2">
        <f>'Leachate chemistry'!$B$100*'Leachate chemistry'!AT100*10^-6</f>
        <v>9.1500000000000001E-5</v>
      </c>
      <c r="AT100" s="2">
        <f>'Leachate chemistry'!$B$100*'Leachate chemistry'!AU100*10^-6</f>
        <v>1.1850000000000001E-6</v>
      </c>
      <c r="AU100" s="2">
        <f>'Leachate chemistry'!$B$100*'Leachate chemistry'!AV100*10^-6</f>
        <v>8.7000000000000001E-5</v>
      </c>
      <c r="AV100" s="2">
        <f>'Leachate chemistry'!$B$100*'Leachate chemistry'!AW100*10^-6</f>
        <v>1.365E-8</v>
      </c>
      <c r="AW100" s="2">
        <f>'Leachate chemistry'!$B$100*'Leachate chemistry'!AX100*10^-6</f>
        <v>0</v>
      </c>
      <c r="AX100" s="2">
        <f>'Leachate chemistry'!$B$100*'Leachate chemistry'!AY100*10^-6</f>
        <v>0</v>
      </c>
      <c r="AY100" s="2">
        <f>'Leachate chemistry'!$B$100*'Leachate chemistry'!AZ100*10^-6</f>
        <v>2.1</v>
      </c>
      <c r="AZ100" s="2">
        <f>'Leachate chemistry'!$B$100*'Leachate chemistry'!BA100*10^-6</f>
        <v>9.8999999999999994E-5</v>
      </c>
      <c r="BA100" s="2">
        <f>'Leachate chemistry'!$B$100*'Leachate chemistry'!BB100*10^-6</f>
        <v>1.95E-5</v>
      </c>
      <c r="BB100" s="2">
        <f>'Leachate chemistry'!$B$100*'Leachate chemistry'!BC100*10^-6</f>
        <v>8.7000000000000001E-5</v>
      </c>
      <c r="BC100" s="2">
        <f>'Leachate chemistry'!$B$100*'Leachate chemistry'!BD100*10^-6</f>
        <v>39</v>
      </c>
      <c r="BD100" s="2">
        <f>'Leachate chemistry'!$B$100*'Leachate chemistry'!BE100*10^-6</f>
        <v>1.0049999999999999E-4</v>
      </c>
      <c r="BE100" s="2">
        <f>'Leachate chemistry'!$B$100*'Leachate chemistry'!BF100*10^-6</f>
        <v>1.65E-4</v>
      </c>
      <c r="BF100" s="2">
        <f>'Leachate chemistry'!$B$100*'Leachate chemistry'!BG100*10^-6</f>
        <v>2.0999999999999999E-3</v>
      </c>
      <c r="BG100" s="2">
        <f>'Leachate chemistry'!$B$100*'Leachate chemistry'!BH100*10^-6</f>
        <v>5.5500000000000001E-8</v>
      </c>
      <c r="BH100" s="2">
        <f>'Leachate chemistry'!$B$100*'Leachate chemistry'!BI100*10^-6</f>
        <v>7.1999999999999988E-6</v>
      </c>
      <c r="BI100" s="2">
        <f>'Leachate chemistry'!$B$100*'Leachate chemistry'!BJ100*10^-6</f>
        <v>8.6999999999999994E-3</v>
      </c>
      <c r="BJ100" s="2">
        <f>'Leachate chemistry'!$B$100*'Leachate chemistry'!BK100*10^-6</f>
        <v>1.8E-5</v>
      </c>
      <c r="BK100" s="2">
        <f>'Leachate chemistry'!$B$100*'Leachate chemistry'!BL100*10^-6</f>
        <v>1.41E-3</v>
      </c>
      <c r="BL100" s="2">
        <f>'Leachate chemistry'!$B$100*'Leachate chemistry'!BM100*10^-6</f>
        <v>1.02E-6</v>
      </c>
      <c r="BM100" s="2">
        <f>'Leachate chemistry'!$B$100*'Leachate chemistry'!BN100*10^-6</f>
        <v>2.8499999999999998E-6</v>
      </c>
      <c r="BN100" s="2">
        <f>'Leachate chemistry'!$B$100*'Leachate chemistry'!BO100*10^-6</f>
        <v>1.95E-4</v>
      </c>
      <c r="BO100" s="2">
        <f>'Leachate chemistry'!$B$100*'Leachate chemistry'!BP100*10^-6</f>
        <v>1.17E-3</v>
      </c>
      <c r="BP100" s="2">
        <f>'Leachate chemistry'!$B$100*'Leachate chemistry'!BQ100*10^-6</f>
        <v>3.8999999999999999E-4</v>
      </c>
      <c r="BQ100" s="2">
        <f>'Leachate chemistry'!$B$100*'Leachate chemistry'!BR100*10^-6</f>
        <v>3.5999999999999997E-4</v>
      </c>
      <c r="BR100" s="2">
        <f>'Leachate chemistry'!$B$100*'Leachate chemistry'!BS100*10^-6</f>
        <v>1.26E-5</v>
      </c>
      <c r="BS100" s="2">
        <f>'Leachate chemistry'!$B$100*'Leachate chemistry'!BT100*10^-6</f>
        <v>6.8999999999999997E-4</v>
      </c>
      <c r="BT100" s="2">
        <f>'Leachate chemistry'!$B$100*'Leachate chemistry'!BU100*10^-6</f>
        <v>1.17E-4</v>
      </c>
    </row>
    <row r="101" spans="1:72" x14ac:dyDescent="0.3">
      <c r="A101" s="9">
        <v>12</v>
      </c>
      <c r="B101" s="2">
        <f>'Leachate chemistry'!$B$101*'Leachate chemistry'!C101*10^-6</f>
        <v>3.2280000000000003E-5</v>
      </c>
      <c r="C101" s="2">
        <f>'Leachate chemistry'!$B$101*'Leachate chemistry'!D101*10^-6</f>
        <v>2.5554999999999998E-2</v>
      </c>
      <c r="D101" s="2">
        <f>'Leachate chemistry'!$B$101*'Leachate chemistry'!E101*10^-6</f>
        <v>1.4794999999999999E-3</v>
      </c>
      <c r="E101" s="2">
        <f>'Leachate chemistry'!$B$101*'Leachate chemistry'!F101*10^-6</f>
        <v>5.8507499999999995E-5</v>
      </c>
      <c r="F101" s="2">
        <f>'Leachate chemistry'!$B$101*'Leachate chemistry'!G101*10^-6</f>
        <v>3.29525E-3</v>
      </c>
      <c r="G101" s="2">
        <f>'Leachate chemistry'!$B$101*'Leachate chemistry'!H101*10^-6</f>
        <v>1.2710249999999998E-3</v>
      </c>
      <c r="H101" s="2">
        <f>'Leachate chemistry'!$B$101*'Leachate chemistry'!I101*10^-6</f>
        <v>1.5467499999999997E-5</v>
      </c>
      <c r="I101" s="2">
        <f>'Leachate chemistry'!$B$101*'Leachate chemistry'!J101*10^-6</f>
        <v>1.4795000000000002E-4</v>
      </c>
      <c r="J101" s="2">
        <f>'Leachate chemistry'!$B$101*'Leachate chemistry'!K101*10^-6</f>
        <v>1.7484999999999999E-4</v>
      </c>
      <c r="K101" s="2">
        <f>'Leachate chemistry'!$B$101*'Leachate chemistry'!L101*10^-6</f>
        <v>0.55817499999999998</v>
      </c>
      <c r="L101" s="2">
        <f>'Leachate chemistry'!$B$101*'Leachate chemistry'!M101*10^-6</f>
        <v>3.6314999999999999E-6</v>
      </c>
      <c r="M101" s="2">
        <f>'Leachate chemistry'!$B$101*'Leachate chemistry'!N101*10^-6</f>
        <v>2.1519999999999998E-3</v>
      </c>
      <c r="N101" s="2">
        <f>'Leachate chemistry'!$B$101*'Leachate chemistry'!O101*10^-6</f>
        <v>1.0423749999999999E-3</v>
      </c>
      <c r="O101" s="2">
        <f>'Leachate chemistry'!$B$101*'Leachate chemistry'!P101*10^-6</f>
        <v>1.5467499999999998E-4</v>
      </c>
      <c r="P101" s="2">
        <f>'Leachate chemistry'!$B$101*'Leachate chemistry'!Q101*10^-6</f>
        <v>3.0935000000000001E-5</v>
      </c>
      <c r="Q101" s="2">
        <f>'Leachate chemistry'!$B$101*'Leachate chemistry'!R101*10^-6</f>
        <v>4.0349999999999995E-3</v>
      </c>
      <c r="R101" s="2">
        <f>'Leachate chemistry'!$B$101*'Leachate chemistry'!S101*10^-6</f>
        <v>9.88575E-5</v>
      </c>
      <c r="S101" s="2">
        <f>'Leachate chemistry'!$B$101*'Leachate chemistry'!T101*10^-6</f>
        <v>6.1197499999999998E-5</v>
      </c>
      <c r="T101" s="2">
        <f>'Leachate chemistry'!$B$101*'Leachate chemistry'!U101*10^-6</f>
        <v>2.2865000000000002E-5</v>
      </c>
      <c r="U101" s="2">
        <f>'Leachate chemistry'!$B$101*'Leachate chemistry'!V101*10^-6</f>
        <v>4.7747499999999998E-2</v>
      </c>
      <c r="V101" s="2">
        <f>'Leachate chemistry'!$B$101*'Leachate chemistry'!W101*10^-6</f>
        <v>1.2844749999999999E-5</v>
      </c>
      <c r="W101" s="2">
        <f>'Leachate chemistry'!$B$101*'Leachate chemistry'!X101*10^-6</f>
        <v>1.0423749999999999E-4</v>
      </c>
      <c r="X101" s="2">
        <f>'Leachate chemistry'!$B$101*'Leachate chemistry'!Y101*10^-6</f>
        <v>7.46475E-5</v>
      </c>
      <c r="Y101" s="2">
        <f>'Leachate chemistry'!$B$101*'Leachate chemistry'!Z101*10^-6</f>
        <v>8.4062499999999993E-6</v>
      </c>
      <c r="Z101" s="2">
        <f>'Leachate chemistry'!$B$101*'Leachate chemistry'!AA101*10^-6</f>
        <v>6.4560000000000005E-6</v>
      </c>
      <c r="AA101" s="2">
        <f>'Leachate chemistry'!$B$101*'Leachate chemistry'!AB101*10^-6</f>
        <v>2.0174999999999999E-5</v>
      </c>
      <c r="AB101" s="2">
        <f>'Leachate chemistry'!$B$101*'Leachate chemistry'!AC101*10^-6</f>
        <v>7.5319999999999988E-4</v>
      </c>
      <c r="AC101" s="2">
        <f>'Leachate chemistry'!$B$101*'Leachate chemistry'!AD101*10^-6</f>
        <v>-4.7074999999999996E-8</v>
      </c>
      <c r="AD101" s="2">
        <f>'Leachate chemistry'!$B$101*'Leachate chemistry'!AE101*10^-6</f>
        <v>0.20174999999999998</v>
      </c>
      <c r="AE101" s="2">
        <f>'Leachate chemistry'!$B$101*'Leachate chemistry'!AF101*10^-6</f>
        <v>4.2367500000000004E-4</v>
      </c>
      <c r="AF101" s="2">
        <f>'Leachate chemistry'!$B$101*'Leachate chemistry'!AG101*10^-6</f>
        <v>1.1230749999999999E-4</v>
      </c>
      <c r="AG101" s="2">
        <f>'Leachate chemistry'!$B$101*'Leachate chemistry'!AH101*10^-6</f>
        <v>3.766E-6</v>
      </c>
      <c r="AH101" s="2">
        <f>'Leachate chemistry'!$B$101*'Leachate chemistry'!AI101*10^-6</f>
        <v>7.1285000000000001E-2</v>
      </c>
      <c r="AI101" s="2">
        <f>'Leachate chemistry'!$B$101*'Leachate chemistry'!AJ101*10^-6</f>
        <v>1.1297999999999998E-3</v>
      </c>
      <c r="AJ101" s="2">
        <f>'Leachate chemistry'!$B$101*'Leachate chemistry'!AK101*10^-6</f>
        <v>1.1836E-4</v>
      </c>
      <c r="AK101" s="2">
        <f>'Leachate chemistry'!$B$101*'Leachate chemistry'!AL101*10^-6</f>
        <v>221.92499999999998</v>
      </c>
      <c r="AL101" s="2">
        <f>'Leachate chemistry'!$B$101*'Leachate chemistry'!AM101*10^-6</f>
        <v>1.042375E-5</v>
      </c>
      <c r="AM101" s="2">
        <f>'Leachate chemistry'!$B$101*'Leachate chemistry'!AN101*10^-6</f>
        <v>5.9852499999999993E-4</v>
      </c>
      <c r="AN101" s="2">
        <f>'Leachate chemistry'!$B$101*'Leachate chemistry'!AO101*10^-6</f>
        <v>1.7484999999999999E-4</v>
      </c>
      <c r="AO101" s="2">
        <f>'Leachate chemistry'!$B$101*'Leachate chemistry'!AP101*10^-6</f>
        <v>1.2508499999999998E-7</v>
      </c>
      <c r="AP101" s="2">
        <f>'Leachate chemistry'!$B$101*'Leachate chemistry'!AQ101*10^-6</f>
        <v>4.7074999999999999E-2</v>
      </c>
      <c r="AQ101" s="2">
        <f>'Leachate chemistry'!$B$101*'Leachate chemistry'!AR101*10^-6</f>
        <v>3.3624999999999996E-4</v>
      </c>
      <c r="AR101" s="2">
        <f>'Leachate chemistry'!$B$101*'Leachate chemistry'!AS101*10^-6</f>
        <v>1.1566999999999998E-5</v>
      </c>
      <c r="AS101" s="2">
        <f>'Leachate chemistry'!$B$101*'Leachate chemistry'!AT101*10^-6</f>
        <v>1.2777499999999998E-4</v>
      </c>
      <c r="AT101" s="2">
        <f>'Leachate chemistry'!$B$101*'Leachate chemistry'!AU101*10^-6</f>
        <v>4.8419999999999996E-6</v>
      </c>
      <c r="AU101" s="2">
        <f>'Leachate chemistry'!$B$101*'Leachate chemistry'!AV101*10^-6</f>
        <v>2.8244999999999995E-4</v>
      </c>
      <c r="AV101" s="2">
        <f>'Leachate chemistry'!$B$101*'Leachate chemistry'!AW101*10^-6</f>
        <v>5.7835000000000001E-8</v>
      </c>
      <c r="AW101" s="2">
        <f>'Leachate chemistry'!$B$101*'Leachate chemistry'!AX101*10^-6</f>
        <v>-9.6839999999999991E-7</v>
      </c>
      <c r="AX101" s="2">
        <f>'Leachate chemistry'!$B$101*'Leachate chemistry'!AY101*10^-6</f>
        <v>1.4525999999999999E-7</v>
      </c>
      <c r="AY101" s="2">
        <f>'Leachate chemistry'!$B$101*'Leachate chemistry'!AZ101*10^-6</f>
        <v>2.4209999999999998</v>
      </c>
      <c r="AZ101" s="2">
        <f>'Leachate chemistry'!$B$101*'Leachate chemistry'!BA101*10^-6</f>
        <v>2.9590000000000004E-4</v>
      </c>
      <c r="BA101" s="2">
        <f>'Leachate chemistry'!$B$101*'Leachate chemistry'!BB101*10^-6</f>
        <v>5.2454999999999998E-5</v>
      </c>
      <c r="BB101" s="2">
        <f>'Leachate chemistry'!$B$101*'Leachate chemistry'!BC101*10^-6</f>
        <v>2.7572499999999994E-4</v>
      </c>
      <c r="BC101" s="2">
        <f>'Leachate chemistry'!$B$101*'Leachate chemistry'!BD101*10^-6</f>
        <v>48.419999999999995</v>
      </c>
      <c r="BD101" s="2">
        <f>'Leachate chemistry'!$B$101*'Leachate chemistry'!BE101*10^-6</f>
        <v>1.0961749999999999E-4</v>
      </c>
      <c r="BE101" s="2">
        <f>'Leachate chemistry'!$B$101*'Leachate chemistry'!BF101*10^-6</f>
        <v>7.6664999999999991E-4</v>
      </c>
      <c r="BF101" s="2">
        <f>'Leachate chemistry'!$B$101*'Leachate chemistry'!BG101*10^-6</f>
        <v>5.0437499999999996E-3</v>
      </c>
      <c r="BG101" s="2">
        <f>'Leachate chemistry'!$B$101*'Leachate chemistry'!BH101*10^-6</f>
        <v>6.3887499999999998E-7</v>
      </c>
      <c r="BH101" s="2">
        <f>'Leachate chemistry'!$B$101*'Leachate chemistry'!BI101*10^-6</f>
        <v>1.4795E-5</v>
      </c>
      <c r="BI101" s="2">
        <f>'Leachate chemistry'!$B$101*'Leachate chemistry'!BJ101*10^-6</f>
        <v>2.8244999999999999E-2</v>
      </c>
      <c r="BJ101" s="2">
        <f>'Leachate chemistry'!$B$101*'Leachate chemistry'!BK101*10^-6</f>
        <v>4.1695E-5</v>
      </c>
      <c r="BK101" s="2">
        <f>'Leachate chemistry'!$B$101*'Leachate chemistry'!BL101*10^-6</f>
        <v>3.228E-3</v>
      </c>
      <c r="BL101" s="2">
        <f>'Leachate chemistry'!$B$101*'Leachate chemistry'!BM101*10^-6</f>
        <v>2.6899999999999997E-6</v>
      </c>
      <c r="BM101" s="2">
        <f>'Leachate chemistry'!$B$101*'Leachate chemistry'!BN101*10^-6</f>
        <v>6.725E-6</v>
      </c>
      <c r="BN101" s="2">
        <f>'Leachate chemistry'!$B$101*'Leachate chemistry'!BO101*10^-6</f>
        <v>6.3887500000000001E-4</v>
      </c>
      <c r="BO101" s="2">
        <f>'Leachate chemistry'!$B$101*'Leachate chemistry'!BP101*10^-6</f>
        <v>4.3039999999999997E-3</v>
      </c>
      <c r="BP101" s="2">
        <f>'Leachate chemistry'!$B$101*'Leachate chemistry'!BQ101*10^-6</f>
        <v>1.2172250000000002E-3</v>
      </c>
      <c r="BQ101" s="2">
        <f>'Leachate chemistry'!$B$101*'Leachate chemistry'!BR101*10^-6</f>
        <v>6.7922499999999999E-4</v>
      </c>
      <c r="BR101" s="2">
        <f>'Leachate chemistry'!$B$101*'Leachate chemistry'!BS101*10^-6</f>
        <v>3.2280000000000003E-5</v>
      </c>
      <c r="BS101" s="2">
        <f>'Leachate chemistry'!$B$101*'Leachate chemistry'!BT101*10^-6</f>
        <v>2.48825E-3</v>
      </c>
      <c r="BT101" s="2">
        <f>'Leachate chemistry'!$B$101*'Leachate chemistry'!BU101*10^-6</f>
        <v>2.7572499999999994E-4</v>
      </c>
    </row>
    <row r="102" spans="1:72" x14ac:dyDescent="0.3">
      <c r="A102" s="9">
        <v>13</v>
      </c>
      <c r="B102" s="2">
        <f>'Leachate chemistry'!$B$102*'Leachate chemistry'!C102*10^-6</f>
        <v>2.1394460258796318E-4</v>
      </c>
      <c r="C102" s="2">
        <f>'Leachate chemistry'!$B$102*'Leachate chemistry'!D102*10^-6</f>
        <v>1.1442092786861788E-2</v>
      </c>
      <c r="D102" s="2">
        <f>'Leachate chemistry'!$B$102*'Leachate chemistry'!E102*10^-6</f>
        <v>1.1250706614280603E-3</v>
      </c>
      <c r="E102" s="2">
        <f>'Leachate chemistry'!$B$102*'Leachate chemistry'!F102*10^-6</f>
        <v>8.1501496111585045E-5</v>
      </c>
      <c r="F102" s="2">
        <f>'Leachate chemistry'!$B$102*'Leachate chemistry'!G102*10^-6</f>
        <v>2.3743007226876074E-3</v>
      </c>
      <c r="G102" s="2">
        <f>'Leachate chemistry'!$B$102*'Leachate chemistry'!H102*10^-6</f>
        <v>3.5957991755823204E-4</v>
      </c>
      <c r="H102" s="2">
        <f>'Leachate chemistry'!$B$102*'Leachate chemistry'!I102*10^-6</f>
        <v>1.7332646273770647E-5</v>
      </c>
      <c r="I102" s="2">
        <f>'Leachate chemistry'!$B$102*'Leachate chemistry'!J102*10^-6</f>
        <v>5.1692781422578045E-5</v>
      </c>
      <c r="J102" s="2">
        <f>'Leachate chemistry'!$B$102*'Leachate chemistry'!K102*10^-6</f>
        <v>1.8836799999999998E-4</v>
      </c>
      <c r="K102" s="2">
        <f>'Leachate chemistry'!$B$102*'Leachate chemistry'!L102*10^-6</f>
        <v>0.17192390461542731</v>
      </c>
      <c r="L102" s="2">
        <f>'Leachate chemistry'!$B$102*'Leachate chemistry'!M102*10^-6</f>
        <v>8.8918960000000011E-6</v>
      </c>
      <c r="M102" s="2">
        <f>'Leachate chemistry'!$B$102*'Leachate chemistry'!N102*10^-6</f>
        <v>1.2923567041005582E-3</v>
      </c>
      <c r="N102" s="2">
        <f>'Leachate chemistry'!$B$102*'Leachate chemistry'!O102*10^-6</f>
        <v>4.8111930514502927E-4</v>
      </c>
      <c r="O102" s="2">
        <f>'Leachate chemistry'!$B$102*'Leachate chemistry'!P102*10^-6</f>
        <v>7.6167556124540981E-5</v>
      </c>
      <c r="P102" s="2">
        <f>'Leachate chemistry'!$B$102*'Leachate chemistry'!Q102*10^-6</f>
        <v>1.1410876969147357E-5</v>
      </c>
      <c r="Q102" s="2">
        <f>'Leachate chemistry'!$B$102*'Leachate chemistry'!R102*10^-6</f>
        <v>3.577376921055293E-3</v>
      </c>
      <c r="R102" s="2">
        <f>'Leachate chemistry'!$B$102*'Leachate chemistry'!S102*10^-6</f>
        <v>5.4353853396032395E-5</v>
      </c>
      <c r="S102" s="2">
        <f>'Leachate chemistry'!$B$102*'Leachate chemistry'!T102*10^-6</f>
        <v>3.2044290593933194E-5</v>
      </c>
      <c r="T102" s="2">
        <f>'Leachate chemistry'!$B$102*'Leachate chemistry'!U102*10^-6</f>
        <v>1.6698973903065854E-5</v>
      </c>
      <c r="U102" s="2">
        <f>'Leachate chemistry'!$B$102*'Leachate chemistry'!V102*10^-6</f>
        <v>2.6206727425662012E-2</v>
      </c>
      <c r="V102" s="2">
        <f>'Leachate chemistry'!$B$102*'Leachate chemistry'!W102*10^-6</f>
        <v>3.8758776819103818E-5</v>
      </c>
      <c r="W102" s="2">
        <f>'Leachate chemistry'!$B$102*'Leachate chemistry'!X102*10^-6</f>
        <v>6.6876469377273514E-5</v>
      </c>
      <c r="X102" s="2">
        <f>'Leachate chemistry'!$B$102*'Leachate chemistry'!Y102*10^-6</f>
        <v>3.8099051948807827E-5</v>
      </c>
      <c r="Y102" s="2">
        <f>'Leachate chemistry'!$B$102*'Leachate chemistry'!Z102*10^-6</f>
        <v>1.1311452716091324E-5</v>
      </c>
      <c r="Z102" s="2">
        <f>'Leachate chemistry'!$B$102*'Leachate chemistry'!AA102*10^-6</f>
        <v>5.8899682721221997E-5</v>
      </c>
      <c r="AA102" s="2">
        <f>'Leachate chemistry'!$B$102*'Leachate chemistry'!AB102*10^-6</f>
        <v>1.0975133422418759E-5</v>
      </c>
      <c r="AB102" s="2">
        <f>'Leachate chemistry'!$B$102*'Leachate chemistry'!AC102*10^-6</f>
        <v>2.0843896355929756E-4</v>
      </c>
      <c r="AC102" s="2">
        <f>'Leachate chemistry'!$B$102*'Leachate chemistry'!AD102*10^-6</f>
        <v>-1.2542586716705484E-8</v>
      </c>
      <c r="AD102" s="2">
        <f>'Leachate chemistry'!$B$102*'Leachate chemistry'!AE102*10^-6</f>
        <v>6.2732654680175207E-2</v>
      </c>
      <c r="AE102" s="2">
        <f>'Leachate chemistry'!$B$102*'Leachate chemistry'!AF102*10^-6</f>
        <v>3.0240996040116469E-4</v>
      </c>
      <c r="AF102" s="2">
        <f>'Leachate chemistry'!$B$102*'Leachate chemistry'!AG102*10^-6</f>
        <v>5.1842271057895316E-5</v>
      </c>
      <c r="AG102" s="2">
        <f>'Leachate chemistry'!$B$102*'Leachate chemistry'!AH102*10^-6</f>
        <v>2.3191306228462743E-6</v>
      </c>
      <c r="AH102" s="2">
        <f>'Leachate chemistry'!$B$102*'Leachate chemistry'!AI102*10^-6</f>
        <v>4.3059665440531442E-2</v>
      </c>
      <c r="AI102" s="2">
        <f>'Leachate chemistry'!$B$102*'Leachate chemistry'!AJ102*10^-6</f>
        <v>8.3545415874205239E-4</v>
      </c>
      <c r="AJ102" s="2">
        <f>'Leachate chemistry'!$B$102*'Leachate chemistry'!AK102*10^-6</f>
        <v>5.4332197476167852E-5</v>
      </c>
      <c r="AK102" s="2">
        <f>'Leachate chemistry'!$B$102*'Leachate chemistry'!AL102*10^-6</f>
        <v>83.409108358374993</v>
      </c>
      <c r="AL102" s="2">
        <f>'Leachate chemistry'!$B$102*'Leachate chemistry'!AM102*10^-6</f>
        <v>4.9607296961525065E-6</v>
      </c>
      <c r="AM102" s="2">
        <f>'Leachate chemistry'!$B$102*'Leachate chemistry'!AN102*10^-6</f>
        <v>4.3510544680017404E-4</v>
      </c>
      <c r="AN102" s="2">
        <f>'Leachate chemistry'!$B$102*'Leachate chemistry'!AO102*10^-6</f>
        <v>9.7633748566748605E-5</v>
      </c>
      <c r="AO102" s="2">
        <f>'Leachate chemistry'!$B$102*'Leachate chemistry'!AP102*10^-6</f>
        <v>-8.4537567831754078E-8</v>
      </c>
      <c r="AP102" s="2">
        <f>'Leachate chemistry'!$B$102*'Leachate chemistry'!AQ102*10^-6</f>
        <v>3.2747261173019654E-2</v>
      </c>
      <c r="AQ102" s="2">
        <f>'Leachate chemistry'!$B$102*'Leachate chemistry'!AR102*10^-6</f>
        <v>1.0954285451043647E-4</v>
      </c>
      <c r="AR102" s="2">
        <f>'Leachate chemistry'!$B$102*'Leachate chemistry'!AS102*10^-6</f>
        <v>-3.73648E-6</v>
      </c>
      <c r="AS102" s="2">
        <f>'Leachate chemistry'!$B$102*'Leachate chemistry'!AT102*10^-6</f>
        <v>9.6791431525721273E-5</v>
      </c>
      <c r="AT102" s="2">
        <f>'Leachate chemistry'!$B$102*'Leachate chemistry'!AU102*10^-6</f>
        <v>3.4708214805393968E-6</v>
      </c>
      <c r="AU102" s="2">
        <f>'Leachate chemistry'!$B$102*'Leachate chemistry'!AV102*10^-6</f>
        <v>1.267106922896595E-4</v>
      </c>
      <c r="AV102" s="2">
        <f>'Leachate chemistry'!$B$102*'Leachate chemistry'!AW102*10^-6</f>
        <v>1.246777743494301E-7</v>
      </c>
      <c r="AW102" s="2">
        <f>'Leachate chemistry'!$B$102*'Leachate chemistry'!AX102*10^-6</f>
        <v>-4.0126064679383594E-7</v>
      </c>
      <c r="AX102" s="2">
        <f>'Leachate chemistry'!$B$102*'Leachate chemistry'!AY102*10^-6</f>
        <v>1.9634512447845404E-8</v>
      </c>
      <c r="AY102" s="2">
        <f>'Leachate chemistry'!$B$102*'Leachate chemistry'!AZ102*10^-6</f>
        <v>3.0623475998036618</v>
      </c>
      <c r="AZ102" s="2">
        <f>'Leachate chemistry'!$B$102*'Leachate chemistry'!BA102*10^-6</f>
        <v>2.97641605233827E-4</v>
      </c>
      <c r="BA102" s="2">
        <f>'Leachate chemistry'!$B$102*'Leachate chemistry'!BB102*10^-6</f>
        <v>3.9720686182751074E-5</v>
      </c>
      <c r="BB102" s="2">
        <f>'Leachate chemistry'!$B$102*'Leachate chemistry'!BC102*10^-6</f>
        <v>1.5507746944605377E-4</v>
      </c>
      <c r="BC102" s="2">
        <f>'Leachate chemistry'!$B$102*'Leachate chemistry'!BD102*10^-6</f>
        <v>26.43102100264225</v>
      </c>
      <c r="BD102" s="2">
        <f>'Leachate chemistry'!$B$102*'Leachate chemistry'!BE102*10^-6</f>
        <v>8.059658636616195E-5</v>
      </c>
      <c r="BE102" s="2">
        <f>'Leachate chemistry'!$B$102*'Leachate chemistry'!BF102*10^-6</f>
        <v>1.6262511761904646E-3</v>
      </c>
      <c r="BF102" s="2">
        <f>'Leachate chemistry'!$B$102*'Leachate chemistry'!BG102*10^-6</f>
        <v>1.380019446803254E-3</v>
      </c>
      <c r="BG102" s="2">
        <f>'Leachate chemistry'!$B$102*'Leachate chemistry'!BH102*10^-6</f>
        <v>2.8496365309179163E-7</v>
      </c>
      <c r="BH102" s="2">
        <f>'Leachate chemistry'!$B$102*'Leachate chemistry'!BI102*10^-6</f>
        <v>8.5526779617312921E-6</v>
      </c>
      <c r="BI102" s="2">
        <f>'Leachate chemistry'!$B$102*'Leachate chemistry'!BJ102*10^-6</f>
        <v>2.558860308355668E-2</v>
      </c>
      <c r="BJ102" s="2">
        <f>'Leachate chemistry'!$B$102*'Leachate chemistry'!BK102*10^-6</f>
        <v>5.7637959728044138E-5</v>
      </c>
      <c r="BK102" s="2">
        <f>'Leachate chemistry'!$B$102*'Leachate chemistry'!BL102*10^-6</f>
        <v>1.6002476107076799E-3</v>
      </c>
      <c r="BL102" s="2">
        <f>'Leachate chemistry'!$B$102*'Leachate chemistry'!BM102*10^-6</f>
        <v>3.8368399999999997E-6</v>
      </c>
      <c r="BM102" s="2">
        <f>'Leachate chemistry'!$B$102*'Leachate chemistry'!BN102*10^-6</f>
        <v>3.1938480421683806E-6</v>
      </c>
      <c r="BN102" s="2">
        <f>'Leachate chemistry'!$B$102*'Leachate chemistry'!BO102*10^-6</f>
        <v>3.7663293873016224E-4</v>
      </c>
      <c r="BO102" s="2">
        <f>'Leachate chemistry'!$B$102*'Leachate chemistry'!BP102*10^-6</f>
        <v>2.1525676423847528E-3</v>
      </c>
      <c r="BP102" s="2">
        <f>'Leachate chemistry'!$B$102*'Leachate chemistry'!BQ102*10^-6</f>
        <v>6.4967066855172893E-4</v>
      </c>
      <c r="BQ102" s="2">
        <f>'Leachate chemistry'!$B$102*'Leachate chemistry'!BR102*10^-6</f>
        <v>3.0692601664989875E-4</v>
      </c>
      <c r="BR102" s="2">
        <f>'Leachate chemistry'!$B$102*'Leachate chemistry'!BS102*10^-6</f>
        <v>1.7725587264970943E-5</v>
      </c>
      <c r="BS102" s="2">
        <f>'Leachate chemistry'!$B$102*'Leachate chemistry'!BT102*10^-6</f>
        <v>1.3209006966523008E-3</v>
      </c>
      <c r="BT102" s="2">
        <f>'Leachate chemistry'!$B$102*'Leachate chemistry'!BU102*10^-6</f>
        <v>2.7081686301547587E-4</v>
      </c>
    </row>
    <row r="103" spans="1:72" x14ac:dyDescent="0.3">
      <c r="A103" s="9">
        <v>14</v>
      </c>
      <c r="B103" s="2">
        <f>'Leachate chemistry'!$B$103*'Leachate chemistry'!C103*10^-6</f>
        <v>7.5407060439937714E-5</v>
      </c>
      <c r="C103" s="2">
        <f>'Leachate chemistry'!$B$103*'Leachate chemistry'!D103*10^-6</f>
        <v>5.1284187398212486E-3</v>
      </c>
      <c r="D103" s="2">
        <f>'Leachate chemistry'!$B$103*'Leachate chemistry'!E103*10^-6</f>
        <v>2.8648585524112847E-4</v>
      </c>
      <c r="E103" s="2">
        <f>'Leachate chemistry'!$B$103*'Leachate chemistry'!F103*10^-6</f>
        <v>1.9701664041641701E-5</v>
      </c>
      <c r="F103" s="2">
        <f>'Leachate chemistry'!$B$103*'Leachate chemistry'!G103*10^-6</f>
        <v>1.2777975121272796E-3</v>
      </c>
      <c r="G103" s="2">
        <f>'Leachate chemistry'!$B$103*'Leachate chemistry'!H103*10^-6</f>
        <v>1.6122935866326159E-4</v>
      </c>
      <c r="H103" s="2">
        <f>'Leachate chemistry'!$B$103*'Leachate chemistry'!I103*10^-6</f>
        <v>4.0080859810552702E-6</v>
      </c>
      <c r="I103" s="2">
        <f>'Leachate chemistry'!$B$103*'Leachate chemistry'!J103*10^-6</f>
        <v>1.3883012153569293E-5</v>
      </c>
      <c r="J103" s="2">
        <f>'Leachate chemistry'!$B$103*'Leachate chemistry'!K103*10^-6</f>
        <v>7.1732209300940563E-5</v>
      </c>
      <c r="K103" s="2">
        <f>'Leachate chemistry'!$B$103*'Leachate chemistry'!L103*10^-6</f>
        <v>0.11236411933755155</v>
      </c>
      <c r="L103" s="2">
        <f>'Leachate chemistry'!$B$103*'Leachate chemistry'!M103*10^-6</f>
        <v>2.3957268545129233E-6</v>
      </c>
      <c r="M103" s="2">
        <f>'Leachate chemistry'!$B$103*'Leachate chemistry'!N103*10^-6</f>
        <v>7.3095344976768057E-4</v>
      </c>
      <c r="N103" s="2">
        <f>'Leachate chemistry'!$B$103*'Leachate chemistry'!O103*10^-6</f>
        <v>1.508156034792706E-4</v>
      </c>
      <c r="O103" s="2">
        <f>'Leachate chemistry'!$B$103*'Leachate chemistry'!P103*10^-6</f>
        <v>3.7309097803639778E-5</v>
      </c>
      <c r="P103" s="2">
        <f>'Leachate chemistry'!$B$103*'Leachate chemistry'!Q103*10^-6</f>
        <v>2.9364573498348386E-6</v>
      </c>
      <c r="Q103" s="2">
        <f>'Leachate chemistry'!$B$103*'Leachate chemistry'!R103*10^-6</f>
        <v>9.6446558721909536E-4</v>
      </c>
      <c r="R103" s="2">
        <f>'Leachate chemistry'!$B$103*'Leachate chemistry'!S103*10^-6</f>
        <v>3.1362441086518122E-5</v>
      </c>
      <c r="S103" s="2">
        <f>'Leachate chemistry'!$B$103*'Leachate chemistry'!T103*10^-6</f>
        <v>1.4382510993501623E-5</v>
      </c>
      <c r="T103" s="2">
        <f>'Leachate chemistry'!$B$103*'Leachate chemistry'!U103*10^-6</f>
        <v>1.3814669816430857E-5</v>
      </c>
      <c r="U103" s="2">
        <f>'Leachate chemistry'!$B$103*'Leachate chemistry'!V103*10^-6</f>
        <v>1.4954968710230825E-2</v>
      </c>
      <c r="V103" s="2">
        <f>'Leachate chemistry'!$B$103*'Leachate chemistry'!W103*10^-6</f>
        <v>3.9315766864964648E-6</v>
      </c>
      <c r="W103" s="2">
        <f>'Leachate chemistry'!$B$103*'Leachate chemistry'!X103*10^-6</f>
        <v>5.4172146784477519E-5</v>
      </c>
      <c r="X103" s="2">
        <f>'Leachate chemistry'!$B$103*'Leachate chemistry'!Y103*10^-6</f>
        <v>3.9600698330673067E-5</v>
      </c>
      <c r="Y103" s="2">
        <f>'Leachate chemistry'!$B$103*'Leachate chemistry'!Z103*10^-6</f>
        <v>9.4022303029745965E-6</v>
      </c>
      <c r="Z103" s="2">
        <f>'Leachate chemistry'!$B$103*'Leachate chemistry'!AA103*10^-6</f>
        <v>1.1064223873165229E-5</v>
      </c>
      <c r="AA103" s="2">
        <f>'Leachate chemistry'!$B$103*'Leachate chemistry'!AB103*10^-6</f>
        <v>5.626542181250066E-6</v>
      </c>
      <c r="AB103" s="2">
        <f>'Leachate chemistry'!$B$103*'Leachate chemistry'!AC103*10^-6</f>
        <v>6.4392565685305852E-5</v>
      </c>
      <c r="AC103" s="2">
        <f>'Leachate chemistry'!$B$103*'Leachate chemistry'!AD103*10^-6</f>
        <v>1.6915134151891154E-7</v>
      </c>
      <c r="AD103" s="2">
        <f>'Leachate chemistry'!$B$103*'Leachate chemistry'!AE103*10^-6</f>
        <v>1.9665205029171677E-2</v>
      </c>
      <c r="AE103" s="2">
        <f>'Leachate chemistry'!$B$103*'Leachate chemistry'!AF103*10^-6</f>
        <v>2.3654182945674046E-4</v>
      </c>
      <c r="AF103" s="2">
        <f>'Leachate chemistry'!$B$103*'Leachate chemistry'!AG103*10^-6</f>
        <v>2.1777208185941215E-4</v>
      </c>
      <c r="AG103" s="2">
        <f>'Leachate chemistry'!$B$103*'Leachate chemistry'!AH103*10^-6</f>
        <v>1.0960206915050023E-6</v>
      </c>
      <c r="AH103" s="2">
        <f>'Leachate chemistry'!$B$103*'Leachate chemistry'!AI103*10^-6</f>
        <v>3.5685288389528551E-2</v>
      </c>
      <c r="AI103" s="2">
        <f>'Leachate chemistry'!$B$103*'Leachate chemistry'!AJ103*10^-6</f>
        <v>1.0944011592879019E-3</v>
      </c>
      <c r="AJ103" s="2">
        <f>'Leachate chemistry'!$B$103*'Leachate chemistry'!AK103*10^-6</f>
        <v>1.2205904463094792E-5</v>
      </c>
      <c r="AK103" s="2">
        <f>'Leachate chemistry'!$B$103*'Leachate chemistry'!AL103*10^-6</f>
        <v>31.703823748727871</v>
      </c>
      <c r="AL103" s="2">
        <f>'Leachate chemistry'!$B$103*'Leachate chemistry'!AM103*10^-6</f>
        <v>3.6810773651592699E-6</v>
      </c>
      <c r="AM103" s="2">
        <f>'Leachate chemistry'!$B$103*'Leachate chemistry'!AN103*10^-6</f>
        <v>3.9126187132453651E-4</v>
      </c>
      <c r="AN103" s="2">
        <f>'Leachate chemistry'!$B$103*'Leachate chemistry'!AO103*10^-6</f>
        <v>3.9454492814565942E-5</v>
      </c>
      <c r="AO103" s="2">
        <f>'Leachate chemistry'!$B$103*'Leachate chemistry'!AP103*10^-6</f>
        <v>1.8628810744842899E-8</v>
      </c>
      <c r="AP103" s="2">
        <f>'Leachate chemistry'!$B$103*'Leachate chemistry'!AQ103*10^-6</f>
        <v>1.2875414509047941E-2</v>
      </c>
      <c r="AQ103" s="2">
        <f>'Leachate chemistry'!$B$103*'Leachate chemistry'!AR103*10^-6</f>
        <v>2.7101745808486743E-5</v>
      </c>
      <c r="AR103" s="2">
        <f>'Leachate chemistry'!$B$103*'Leachate chemistry'!AS103*10^-6</f>
        <v>8.5404999999999979E-7</v>
      </c>
      <c r="AS103" s="2">
        <f>'Leachate chemistry'!$B$103*'Leachate chemistry'!AT103*10^-6</f>
        <v>7.6824648166847162E-5</v>
      </c>
      <c r="AT103" s="2">
        <f>'Leachate chemistry'!$B$103*'Leachate chemistry'!AU103*10^-6</f>
        <v>1.1059844780157577E-6</v>
      </c>
      <c r="AU103" s="2">
        <f>'Leachate chemistry'!$B$103*'Leachate chemistry'!AV103*10^-6</f>
        <v>3.0075227655232406E-5</v>
      </c>
      <c r="AV103" s="2">
        <f>'Leachate chemistry'!$B$103*'Leachate chemistry'!AW103*10^-6</f>
        <v>7.1334067681522339E-8</v>
      </c>
      <c r="AW103" s="2">
        <f>'Leachate chemistry'!$B$103*'Leachate chemistry'!AX103*10^-6</f>
        <v>6.4730519031474644E-7</v>
      </c>
      <c r="AX103" s="2">
        <f>'Leachate chemistry'!$B$103*'Leachate chemistry'!AY103*10^-6</f>
        <v>1.2144040379073396E-7</v>
      </c>
      <c r="AY103" s="2">
        <f>'Leachate chemistry'!$B$103*'Leachate chemistry'!AZ103*10^-6</f>
        <v>0.44385628317138032</v>
      </c>
      <c r="AZ103" s="2">
        <f>'Leachate chemistry'!$B$103*'Leachate chemistry'!BA103*10^-6</f>
        <v>1.3835055192966007E-4</v>
      </c>
      <c r="BA103" s="2">
        <f>'Leachate chemistry'!$B$103*'Leachate chemistry'!BB103*10^-6</f>
        <v>3.7936647404438853E-5</v>
      </c>
      <c r="BB103" s="2">
        <f>'Leachate chemistry'!$B$103*'Leachate chemistry'!BC103*10^-6</f>
        <v>4.4144658744436274E-5</v>
      </c>
      <c r="BC103" s="2">
        <f>'Leachate chemistry'!$B$103*'Leachate chemistry'!BD103*10^-6</f>
        <v>15.179319391908695</v>
      </c>
      <c r="BD103" s="2">
        <f>'Leachate chemistry'!$B$103*'Leachate chemistry'!BE103*10^-6</f>
        <v>6.7107339038364149E-5</v>
      </c>
      <c r="BE103" s="2">
        <f>'Leachate chemistry'!$B$103*'Leachate chemistry'!BF103*10^-6</f>
        <v>8.5285153634034612E-4</v>
      </c>
      <c r="BF103" s="2">
        <f>'Leachate chemistry'!$B$103*'Leachate chemistry'!BG103*10^-6</f>
        <v>3.943165626263932E-4</v>
      </c>
      <c r="BG103" s="2">
        <f>'Leachate chemistry'!$B$103*'Leachate chemistry'!BH103*10^-6</f>
        <v>2.3240523806290682E-7</v>
      </c>
      <c r="BH103" s="2">
        <f>'Leachate chemistry'!$B$103*'Leachate chemistry'!BI103*10^-6</f>
        <v>5.5501723321563689E-6</v>
      </c>
      <c r="BI103" s="2">
        <f>'Leachate chemistry'!$B$103*'Leachate chemistry'!BJ103*10^-6</f>
        <v>8.1854116161396481E-3</v>
      </c>
      <c r="BJ103" s="2">
        <f>'Leachate chemistry'!$B$103*'Leachate chemistry'!BK103*10^-6</f>
        <v>4.1547348380622745E-5</v>
      </c>
      <c r="BK103" s="2">
        <f>'Leachate chemistry'!$B$103*'Leachate chemistry'!BL103*10^-6</f>
        <v>1.2499667364745772E-3</v>
      </c>
      <c r="BL103" s="2">
        <f>'Leachate chemistry'!$B$103*'Leachate chemistry'!BM103*10^-6</f>
        <v>3.7596819945967147E-7</v>
      </c>
      <c r="BM103" s="2">
        <f>'Leachate chemistry'!$B$103*'Leachate chemistry'!BN103*10^-6</f>
        <v>1.3888621590566134E-6</v>
      </c>
      <c r="BN103" s="2">
        <f>'Leachate chemistry'!$B$103*'Leachate chemistry'!BO103*10^-6</f>
        <v>5.8367877353352917E-5</v>
      </c>
      <c r="BO103" s="2">
        <f>'Leachate chemistry'!$B$103*'Leachate chemistry'!BP103*10^-6</f>
        <v>6.7629512732214495E-4</v>
      </c>
      <c r="BP103" s="2">
        <f>'Leachate chemistry'!$B$103*'Leachate chemistry'!BQ103*10^-6</f>
        <v>1.1944195785316659E-4</v>
      </c>
      <c r="BQ103" s="2">
        <f>'Leachate chemistry'!$B$103*'Leachate chemistry'!BR103*10^-6</f>
        <v>1.5015781904709354E-4</v>
      </c>
      <c r="BR103" s="2">
        <f>'Leachate chemistry'!$B$103*'Leachate chemistry'!BS103*10^-6</f>
        <v>8.054820054800251E-6</v>
      </c>
      <c r="BS103" s="2">
        <f>'Leachate chemistry'!$B$103*'Leachate chemistry'!BT103*10^-6</f>
        <v>3.7028563866200651E-4</v>
      </c>
      <c r="BT103" s="2">
        <f>'Leachate chemistry'!$B$103*'Leachate chemistry'!BU103*10^-6</f>
        <v>2.6855986722959584E-4</v>
      </c>
    </row>
    <row r="104" spans="1:72" x14ac:dyDescent="0.3">
      <c r="A104" s="9">
        <v>15</v>
      </c>
      <c r="B104" s="2">
        <f>'Leachate chemistry'!$B$104*'Leachate chemistry'!C104*10^-6</f>
        <v>1.1699999999999998E-5</v>
      </c>
      <c r="C104" s="2">
        <f>'Leachate chemistry'!$B$104*'Leachate chemistry'!D104*10^-6</f>
        <v>1.9499999999999999E-3</v>
      </c>
      <c r="D104" s="2">
        <f>'Leachate chemistry'!$B$104*'Leachate chemistry'!E104*10^-6</f>
        <v>1.8199999999999998E-4</v>
      </c>
      <c r="E104" s="2">
        <f>'Leachate chemistry'!$B$104*'Leachate chemistry'!F104*10^-6</f>
        <v>4.16E-6</v>
      </c>
      <c r="F104" s="2">
        <f>'Leachate chemistry'!$B$104*'Leachate chemistry'!G104*10^-6</f>
        <v>1.0529999999999999E-3</v>
      </c>
      <c r="G104" s="2">
        <f>'Leachate chemistry'!$B$104*'Leachate chemistry'!H104*10^-6</f>
        <v>1.8200000000000002E-5</v>
      </c>
      <c r="H104" s="2">
        <f>'Leachate chemistry'!$B$104*'Leachate chemistry'!I104*10^-6</f>
        <v>1.248E-6</v>
      </c>
      <c r="I104" s="2">
        <f>'Leachate chemistry'!$B$104*'Leachate chemistry'!J104*10^-6</f>
        <v>3.7699999999999999E-6</v>
      </c>
      <c r="J104" s="2">
        <f>'Leachate chemistry'!$B$104*'Leachate chemistry'!K104*10^-6</f>
        <v>3.5099999999999999E-5</v>
      </c>
      <c r="K104" s="2">
        <f>'Leachate chemistry'!$B$104*'Leachate chemistry'!L104*10^-6</f>
        <v>2.9899999999999999E-2</v>
      </c>
      <c r="L104" s="2">
        <f>'Leachate chemistry'!$B$104*'Leachate chemistry'!M104*10^-6</f>
        <v>5.3300000000000002E-7</v>
      </c>
      <c r="M104" s="2">
        <f>'Leachate chemistry'!$B$104*'Leachate chemistry'!N104*10^-6</f>
        <v>2.99E-4</v>
      </c>
      <c r="N104" s="2">
        <f>'Leachate chemistry'!$B$104*'Leachate chemistry'!O104*10^-6</f>
        <v>6.369999999999999E-5</v>
      </c>
      <c r="O104" s="2">
        <f>'Leachate chemistry'!$B$104*'Leachate chemistry'!P104*10^-6</f>
        <v>1.56E-5</v>
      </c>
      <c r="P104" s="2">
        <f>'Leachate chemistry'!$B$104*'Leachate chemistry'!Q104*10^-6</f>
        <v>1.1829999999999999E-6</v>
      </c>
      <c r="Q104" s="2">
        <f>'Leachate chemistry'!$B$104*'Leachate chemistry'!R104*10^-6</f>
        <v>1.6899999999999999E-4</v>
      </c>
      <c r="R104" s="2">
        <f>'Leachate chemistry'!$B$104*'Leachate chemistry'!S104*10^-6</f>
        <v>1.287E-5</v>
      </c>
      <c r="S104" s="2">
        <f>'Leachate chemistry'!$B$104*'Leachate chemistry'!T104*10^-6</f>
        <v>5.849999999999999E-6</v>
      </c>
      <c r="T104" s="2">
        <f>'Leachate chemistry'!$B$104*'Leachate chemistry'!U104*10^-6</f>
        <v>5.9799999999999995E-6</v>
      </c>
      <c r="U104" s="2">
        <f>'Leachate chemistry'!$B$104*'Leachate chemistry'!V104*10^-6</f>
        <v>7.6699999999999997E-3</v>
      </c>
      <c r="V104" s="2">
        <f>'Leachate chemistry'!$B$104*'Leachate chemistry'!W104*10^-6</f>
        <v>0</v>
      </c>
      <c r="W104" s="2">
        <f>'Leachate chemistry'!$B$104*'Leachate chemistry'!X104*10^-6</f>
        <v>2.2100000000000002E-5</v>
      </c>
      <c r="X104" s="2">
        <f>'Leachate chemistry'!$B$104*'Leachate chemistry'!Y104*10^-6</f>
        <v>3.6399999999999999E-6</v>
      </c>
      <c r="Y104" s="2">
        <f>'Leachate chemistry'!$B$104*'Leachate chemistry'!Z104*10^-6</f>
        <v>6.7599999999999997E-6</v>
      </c>
      <c r="Z104" s="2">
        <f>'Leachate chemistry'!$B$104*'Leachate chemistry'!AA104*10^-6</f>
        <v>2.6000000000000001E-6</v>
      </c>
      <c r="AA104" s="2">
        <f>'Leachate chemistry'!$B$104*'Leachate chemistry'!AB104*10^-6</f>
        <v>2.21E-6</v>
      </c>
      <c r="AB104" s="2">
        <f>'Leachate chemistry'!$B$104*'Leachate chemistry'!AC104*10^-6</f>
        <v>7.1500000000000003E-5</v>
      </c>
      <c r="AC104" s="2">
        <f>'Leachate chemistry'!$B$104*'Leachate chemistry'!AD104*10^-6</f>
        <v>0</v>
      </c>
      <c r="AD104" s="2">
        <f>'Leachate chemistry'!$B$104*'Leachate chemistry'!AE104*10^-6</f>
        <v>1.209E-2</v>
      </c>
      <c r="AE104" s="2">
        <f>'Leachate chemistry'!$B$104*'Leachate chemistry'!AF104*10^-6</f>
        <v>9.4899999999999989E-5</v>
      </c>
      <c r="AF104" s="2">
        <f>'Leachate chemistry'!$B$104*'Leachate chemistry'!AG104*10^-6</f>
        <v>4.8099999999999997E-5</v>
      </c>
      <c r="AG104" s="2">
        <f>'Leachate chemistry'!$B$104*'Leachate chemistry'!AH104*10^-6</f>
        <v>3.8999999999999997E-7</v>
      </c>
      <c r="AH104" s="2">
        <f>'Leachate chemistry'!$B$104*'Leachate chemistry'!AI104*10^-6</f>
        <v>1.1049999999999999E-2</v>
      </c>
      <c r="AI104" s="2">
        <f>'Leachate chemistry'!$B$104*'Leachate chemistry'!AJ104*10^-6</f>
        <v>8.0599999999999997E-4</v>
      </c>
      <c r="AJ104" s="2">
        <f>'Leachate chemistry'!$B$104*'Leachate chemistry'!AK104*10^-6</f>
        <v>9.879999999999999E-7</v>
      </c>
      <c r="AK104" s="2">
        <f>'Leachate chemistry'!$B$104*'Leachate chemistry'!AL104*10^-6</f>
        <v>7.54</v>
      </c>
      <c r="AL104" s="2">
        <f>'Leachate chemistry'!$B$104*'Leachate chemistry'!AM104*10^-6</f>
        <v>2.3399999999999996E-6</v>
      </c>
      <c r="AM104" s="2">
        <f>'Leachate chemistry'!$B$104*'Leachate chemistry'!AN104*10^-6</f>
        <v>1.56E-4</v>
      </c>
      <c r="AN104" s="2">
        <f>'Leachate chemistry'!$B$104*'Leachate chemistry'!AO104*10^-6</f>
        <v>2.4699999999999997E-5</v>
      </c>
      <c r="AO104" s="2">
        <f>'Leachate chemistry'!$B$104*'Leachate chemistry'!AP104*10^-6</f>
        <v>2.73E-8</v>
      </c>
      <c r="AP104" s="2">
        <f>'Leachate chemistry'!$B$104*'Leachate chemistry'!AQ104*10^-6</f>
        <v>1.9499999999999999E-3</v>
      </c>
      <c r="AQ104" s="2">
        <f>'Leachate chemistry'!$B$104*'Leachate chemistry'!AR104*10^-6</f>
        <v>7.2799999999999998E-6</v>
      </c>
      <c r="AR104" s="2">
        <f>'Leachate chemistry'!$B$104*'Leachate chemistry'!AS104*10^-6</f>
        <v>1.5599999999999999E-7</v>
      </c>
      <c r="AS104" s="2">
        <f>'Leachate chemistry'!$B$104*'Leachate chemistry'!AT104*10^-6</f>
        <v>3.1199999999999999E-5</v>
      </c>
      <c r="AT104" s="2">
        <f>'Leachate chemistry'!$B$104*'Leachate chemistry'!AU104*10^-6</f>
        <v>1.5599999999999999E-6</v>
      </c>
      <c r="AU104" s="2">
        <f>'Leachate chemistry'!$B$104*'Leachate chemistry'!AV104*10^-6</f>
        <v>1.6900000000000001E-5</v>
      </c>
      <c r="AV104" s="2">
        <f>'Leachate chemistry'!$B$104*'Leachate chemistry'!AW104*10^-6</f>
        <v>0</v>
      </c>
      <c r="AW104" s="2">
        <f>'Leachate chemistry'!$B$104*'Leachate chemistry'!AX104*10^-6</f>
        <v>0</v>
      </c>
      <c r="AX104" s="2">
        <f>'Leachate chemistry'!$B$104*'Leachate chemistry'!AY104*10^-6</f>
        <v>0</v>
      </c>
      <c r="AY104" s="2">
        <f>'Leachate chemistry'!$B$104*'Leachate chemistry'!AZ104*10^-6</f>
        <v>0.182</v>
      </c>
      <c r="AZ104" s="2">
        <f>'Leachate chemistry'!$B$104*'Leachate chemistry'!BA104*10^-6</f>
        <v>6.8900000000000008E-5</v>
      </c>
      <c r="BA104" s="2">
        <f>'Leachate chemistry'!$B$104*'Leachate chemistry'!BB104*10^-6</f>
        <v>2.0800000000000001E-5</v>
      </c>
      <c r="BB104" s="2">
        <f>'Leachate chemistry'!$B$104*'Leachate chemistry'!BC104*10^-6</f>
        <v>1.6899999999999999E-6</v>
      </c>
      <c r="BC104" s="2">
        <f>'Leachate chemistry'!$B$104*'Leachate chemistry'!BD104*10^-6</f>
        <v>7.67</v>
      </c>
      <c r="BD104" s="2">
        <f>'Leachate chemistry'!$B$104*'Leachate chemistry'!BE104*10^-6</f>
        <v>2.73E-5</v>
      </c>
      <c r="BE104" s="2">
        <f>'Leachate chemistry'!$B$104*'Leachate chemistry'!BF104*10^-6</f>
        <v>2.34E-4</v>
      </c>
      <c r="BF104" s="2">
        <f>'Leachate chemistry'!$B$104*'Leachate chemistry'!BG104*10^-6</f>
        <v>1.0010000000000001E-4</v>
      </c>
      <c r="BG104" s="2">
        <f>'Leachate chemistry'!$B$104*'Leachate chemistry'!BH104*10^-6</f>
        <v>1.1699999999999999E-7</v>
      </c>
      <c r="BH104" s="2">
        <f>'Leachate chemistry'!$B$104*'Leachate chemistry'!BI104*10^-6</f>
        <v>2.4699999999999996E-6</v>
      </c>
      <c r="BI104" s="2">
        <f>'Leachate chemistry'!$B$104*'Leachate chemistry'!BJ104*10^-6</f>
        <v>2.5999999999999999E-3</v>
      </c>
      <c r="BJ104" s="2">
        <f>'Leachate chemistry'!$B$104*'Leachate chemistry'!BK104*10^-6</f>
        <v>2.3399999999999996E-5</v>
      </c>
      <c r="BK104" s="2">
        <f>'Leachate chemistry'!$B$104*'Leachate chemistry'!BL104*10^-6</f>
        <v>8.3199999999999995E-4</v>
      </c>
      <c r="BL104" s="2">
        <f>'Leachate chemistry'!$B$104*'Leachate chemistry'!BM104*10^-6</f>
        <v>0</v>
      </c>
      <c r="BM104" s="2">
        <f>'Leachate chemistry'!$B$104*'Leachate chemistry'!BN104*10^-6</f>
        <v>4.5499999999999998E-7</v>
      </c>
      <c r="BN104" s="2">
        <f>'Leachate chemistry'!$B$104*'Leachate chemistry'!BO104*10^-6</f>
        <v>1.6900000000000001E-5</v>
      </c>
      <c r="BO104" s="2">
        <f>'Leachate chemistry'!$B$104*'Leachate chemistry'!BP104*10^-6</f>
        <v>3.3799999999999998E-4</v>
      </c>
      <c r="BP104" s="2">
        <f>'Leachate chemistry'!$B$104*'Leachate chemistry'!BQ104*10^-6</f>
        <v>6.2399999999999999E-5</v>
      </c>
      <c r="BQ104" s="2">
        <f>'Leachate chemistry'!$B$104*'Leachate chemistry'!BR104*10^-6</f>
        <v>5.9800000000000003E-5</v>
      </c>
      <c r="BR104" s="2">
        <f>'Leachate chemistry'!$B$104*'Leachate chemistry'!BS104*10^-6</f>
        <v>2.21E-6</v>
      </c>
      <c r="BS104" s="2">
        <f>'Leachate chemistry'!$B$104*'Leachate chemistry'!BT104*10^-6</f>
        <v>2.0799999999999999E-4</v>
      </c>
      <c r="BT104" s="2">
        <f>'Leachate chemistry'!$B$104*'Leachate chemistry'!BU104*10^-6</f>
        <v>1.8199999999999998E-4</v>
      </c>
    </row>
    <row r="105" spans="1:72" x14ac:dyDescent="0.3">
      <c r="A105" s="9">
        <v>16</v>
      </c>
      <c r="B105" s="2">
        <f>'Leachate chemistry'!$B$105*'Leachate chemistry'!C105*10^-6</f>
        <v>1.535E-5</v>
      </c>
      <c r="C105" s="2">
        <f>'Leachate chemistry'!$B$105*'Leachate chemistry'!D105*10^-6</f>
        <v>3.3499999999999997E-3</v>
      </c>
      <c r="D105" s="2">
        <f>'Leachate chemistry'!$B$105*'Leachate chemistry'!E105*10^-6</f>
        <v>2.3549999999999998E-4</v>
      </c>
      <c r="E105" s="2">
        <f>'Leachate chemistry'!$B$105*'Leachate chemistry'!F105*10^-6</f>
        <v>6.0999999999999992E-6</v>
      </c>
      <c r="F105" s="2">
        <f>'Leachate chemistry'!$B$105*'Leachate chemistry'!G105*10^-6</f>
        <v>1.9599999999999999E-3</v>
      </c>
      <c r="G105" s="2">
        <f>'Leachate chemistry'!$B$105*'Leachate chemistry'!H105*10^-6</f>
        <v>3.15E-5</v>
      </c>
      <c r="H105" s="2">
        <f>'Leachate chemistry'!$B$105*'Leachate chemistry'!I105*10^-6</f>
        <v>1.795E-6</v>
      </c>
      <c r="I105" s="2">
        <f>'Leachate chemistry'!$B$105*'Leachate chemistry'!J105*10^-6</f>
        <v>5.75E-6</v>
      </c>
      <c r="J105" s="2">
        <f>'Leachate chemistry'!$B$105*'Leachate chemistry'!K105*10^-6</f>
        <v>1.1499999999999998E-4</v>
      </c>
      <c r="K105" s="2">
        <f>'Leachate chemistry'!$B$105*'Leachate chemistry'!L105*10^-6</f>
        <v>6.0499999999999998E-2</v>
      </c>
      <c r="L105" s="2">
        <f>'Leachate chemistry'!$B$105*'Leachate chemistry'!M105*10^-6</f>
        <v>8.2999999999999989E-7</v>
      </c>
      <c r="M105" s="2">
        <f>'Leachate chemistry'!$B$105*'Leachate chemistry'!N105*10^-6</f>
        <v>4.4499999999999997E-4</v>
      </c>
      <c r="N105" s="2">
        <f>'Leachate chemistry'!$B$105*'Leachate chemistry'!O105*10^-6</f>
        <v>8.2999999999999998E-5</v>
      </c>
      <c r="O105" s="2">
        <f>'Leachate chemistry'!$B$105*'Leachate chemistry'!P105*10^-6</f>
        <v>2.55E-5</v>
      </c>
      <c r="P105" s="2">
        <f>'Leachate chemistry'!$B$105*'Leachate chemistry'!Q105*10^-6</f>
        <v>1.5849999999999999E-6</v>
      </c>
      <c r="Q105" s="2">
        <f>'Leachate chemistry'!$B$105*'Leachate chemistry'!R105*10^-6</f>
        <v>1.9799999999999999E-4</v>
      </c>
      <c r="R105" s="2">
        <f>'Leachate chemistry'!$B$105*'Leachate chemistry'!S105*10^-6</f>
        <v>1.88E-5</v>
      </c>
      <c r="S105" s="2">
        <f>'Leachate chemistry'!$B$105*'Leachate chemistry'!T105*10^-6</f>
        <v>7.6999999999999991E-6</v>
      </c>
      <c r="T105" s="2">
        <f>'Leachate chemistry'!$B$105*'Leachate chemistry'!U105*10^-6</f>
        <v>8.8999999999999995E-6</v>
      </c>
      <c r="U105" s="2">
        <f>'Leachate chemistry'!$B$105*'Leachate chemistry'!V105*10^-6</f>
        <v>1.145E-2</v>
      </c>
      <c r="V105" s="2">
        <f>'Leachate chemistry'!$B$105*'Leachate chemistry'!W105*10^-6</f>
        <v>5.9000000000000007E-7</v>
      </c>
      <c r="W105" s="2">
        <f>'Leachate chemistry'!$B$105*'Leachate chemistry'!X105*10^-6</f>
        <v>3.4E-5</v>
      </c>
      <c r="X105" s="2">
        <f>'Leachate chemistry'!$B$105*'Leachate chemistry'!Y105*10^-6</f>
        <v>2.5299999999999998E-5</v>
      </c>
      <c r="Y105" s="2">
        <f>'Leachate chemistry'!$B$105*'Leachate chemistry'!Z105*10^-6</f>
        <v>1.1049999999999999E-5</v>
      </c>
      <c r="Z105" s="2">
        <f>'Leachate chemistry'!$B$105*'Leachate chemistry'!AA105*10^-6</f>
        <v>3.4000000000000001E-6</v>
      </c>
      <c r="AA105" s="2">
        <f>'Leachate chemistry'!$B$105*'Leachate chemistry'!AB105*10^-6</f>
        <v>3.1E-6</v>
      </c>
      <c r="AB105" s="2">
        <f>'Leachate chemistry'!$B$105*'Leachate chemistry'!AC105*10^-6</f>
        <v>1.2350000000000002E-4</v>
      </c>
      <c r="AC105" s="2">
        <f>'Leachate chemistry'!$B$105*'Leachate chemistry'!AD105*10^-6</f>
        <v>6E-10</v>
      </c>
      <c r="AD105" s="2">
        <f>'Leachate chemistry'!$B$105*'Leachate chemistry'!AE105*10^-6</f>
        <v>1.6449999999999999E-2</v>
      </c>
      <c r="AE105" s="2">
        <f>'Leachate chemistry'!$B$105*'Leachate chemistry'!AF105*10^-6</f>
        <v>1.2799999999999999E-4</v>
      </c>
      <c r="AF105" s="2">
        <f>'Leachate chemistry'!$B$105*'Leachate chemistry'!AG105*10^-6</f>
        <v>7.25E-5</v>
      </c>
      <c r="AG105" s="2">
        <f>'Leachate chemistry'!$B$105*'Leachate chemistry'!AH105*10^-6</f>
        <v>4.5000000000000003E-7</v>
      </c>
      <c r="AH105" s="2">
        <f>'Leachate chemistry'!$B$105*'Leachate chemistry'!AI105*10^-6</f>
        <v>1.4449999999999999E-2</v>
      </c>
      <c r="AI105" s="2">
        <f>'Leachate chemistry'!$B$105*'Leachate chemistry'!AJ105*10^-6</f>
        <v>8.4999999999999995E-4</v>
      </c>
      <c r="AJ105" s="2">
        <f>'Leachate chemistry'!$B$105*'Leachate chemistry'!AK105*10^-6</f>
        <v>4.8600000000000001E-6</v>
      </c>
      <c r="AK105" s="2">
        <f>'Leachate chemistry'!$B$105*'Leachate chemistry'!AL105*10^-6</f>
        <v>10.85</v>
      </c>
      <c r="AL105" s="2">
        <f>'Leachate chemistry'!$B$105*'Leachate chemistry'!AM105*10^-6</f>
        <v>3.1499999999999999E-6</v>
      </c>
      <c r="AM105" s="2">
        <f>'Leachate chemistry'!$B$105*'Leachate chemistry'!AN105*10^-6</f>
        <v>2.2499999999999999E-4</v>
      </c>
      <c r="AN105" s="2">
        <f>'Leachate chemistry'!$B$105*'Leachate chemistry'!AO105*10^-6</f>
        <v>2.9449999999999998E-5</v>
      </c>
      <c r="AO105" s="2">
        <f>'Leachate chemistry'!$B$105*'Leachate chemistry'!AP105*10^-6</f>
        <v>2.55E-8</v>
      </c>
      <c r="AP105" s="2">
        <f>'Leachate chemistry'!$B$105*'Leachate chemistry'!AQ105*10^-6</f>
        <v>2.5499999999999997E-3</v>
      </c>
      <c r="AQ105" s="2">
        <f>'Leachate chemistry'!$B$105*'Leachate chemistry'!AR105*10^-6</f>
        <v>9.6499999999999991E-6</v>
      </c>
      <c r="AR105" s="2">
        <f>'Leachate chemistry'!$B$105*'Leachate chemistry'!AS105*10^-6</f>
        <v>2.7000000000000001E-7</v>
      </c>
      <c r="AS105" s="2">
        <f>'Leachate chemistry'!$B$105*'Leachate chemistry'!AT105*10^-6</f>
        <v>4.4499999999999997E-5</v>
      </c>
      <c r="AT105" s="2">
        <f>'Leachate chemistry'!$B$105*'Leachate chemistry'!AU105*10^-6</f>
        <v>1.7350000000000001E-6</v>
      </c>
      <c r="AU105" s="2">
        <f>'Leachate chemistry'!$B$105*'Leachate chemistry'!AV105*10^-6</f>
        <v>2.2499999999999998E-5</v>
      </c>
      <c r="AV105" s="2">
        <f>'Leachate chemistry'!$B$105*'Leachate chemistry'!AW105*10^-6</f>
        <v>2.4500000000000001E-8</v>
      </c>
      <c r="AW105" s="2">
        <f>'Leachate chemistry'!$B$105*'Leachate chemistry'!AX105*10^-6</f>
        <v>0</v>
      </c>
      <c r="AX105" s="2">
        <f>'Leachate chemistry'!$B$105*'Leachate chemistry'!AY105*10^-6</f>
        <v>0</v>
      </c>
      <c r="AY105" s="2">
        <f>'Leachate chemistry'!$B$105*'Leachate chemistry'!AZ105*10^-6</f>
        <v>0.61</v>
      </c>
      <c r="AZ105" s="2">
        <f>'Leachate chemistry'!$B$105*'Leachate chemistry'!BA105*10^-6</f>
        <v>1.7300000000000003E-4</v>
      </c>
      <c r="BA105" s="2">
        <f>'Leachate chemistry'!$B$105*'Leachate chemistry'!BB105*10^-6</f>
        <v>2.9000000000000004E-5</v>
      </c>
      <c r="BB105" s="2">
        <f>'Leachate chemistry'!$B$105*'Leachate chemistry'!BC105*10^-6</f>
        <v>8.7999999999999988E-6</v>
      </c>
      <c r="BC105" s="2">
        <f>'Leachate chemistry'!$B$105*'Leachate chemistry'!BD105*10^-6</f>
        <v>11</v>
      </c>
      <c r="BD105" s="2">
        <f>'Leachate chemistry'!$B$105*'Leachate chemistry'!BE105*10^-6</f>
        <v>4.3999999999999999E-5</v>
      </c>
      <c r="BE105" s="2">
        <f>'Leachate chemistry'!$B$105*'Leachate chemistry'!BF105*10^-6</f>
        <v>7.3499999999999998E-4</v>
      </c>
      <c r="BF105" s="2">
        <f>'Leachate chemistry'!$B$105*'Leachate chemistry'!BG105*10^-6</f>
        <v>1.8699999999999999E-4</v>
      </c>
      <c r="BG105" s="2">
        <f>'Leachate chemistry'!$B$105*'Leachate chemistry'!BH105*10^-6</f>
        <v>1.8149999999999998E-7</v>
      </c>
      <c r="BH105" s="2">
        <f>'Leachate chemistry'!$B$105*'Leachate chemistry'!BI105*10^-6</f>
        <v>3.7499999999999997E-6</v>
      </c>
      <c r="BI105" s="2">
        <f>'Leachate chemistry'!$B$105*'Leachate chemistry'!BJ105*10^-6</f>
        <v>3.4499999999999999E-3</v>
      </c>
      <c r="BJ105" s="2">
        <f>'Leachate chemistry'!$B$105*'Leachate chemistry'!BK105*10^-6</f>
        <v>4.2499999999999996E-5</v>
      </c>
      <c r="BK105" s="2">
        <f>'Leachate chemistry'!$B$105*'Leachate chemistry'!BL105*10^-6</f>
        <v>1.1099999999999999E-3</v>
      </c>
      <c r="BL105" s="2">
        <f>'Leachate chemistry'!$B$105*'Leachate chemistry'!BM105*10^-6</f>
        <v>1.7499999999999999E-7</v>
      </c>
      <c r="BM105" s="2">
        <f>'Leachate chemistry'!$B$105*'Leachate chemistry'!BN105*10^-6</f>
        <v>6.3999999999999991E-7</v>
      </c>
      <c r="BN105" s="2">
        <f>'Leachate chemistry'!$B$105*'Leachate chemistry'!BO105*10^-6</f>
        <v>4.8000000000000001E-5</v>
      </c>
      <c r="BO105" s="2">
        <f>'Leachate chemistry'!$B$105*'Leachate chemistry'!BP105*10^-6</f>
        <v>5.8000000000000011E-4</v>
      </c>
      <c r="BP105" s="2">
        <f>'Leachate chemistry'!$B$105*'Leachate chemistry'!BQ105*10^-6</f>
        <v>2.33E-4</v>
      </c>
      <c r="BQ105" s="2">
        <f>'Leachate chemistry'!$B$105*'Leachate chemistry'!BR105*10^-6</f>
        <v>8.1500000000000002E-5</v>
      </c>
      <c r="BR105" s="2">
        <f>'Leachate chemistry'!$B$105*'Leachate chemistry'!BS105*10^-6</f>
        <v>3.0499999999999996E-6</v>
      </c>
      <c r="BS105" s="2">
        <f>'Leachate chemistry'!$B$105*'Leachate chemistry'!BT105*10^-6</f>
        <v>5.0500000000000002E-4</v>
      </c>
      <c r="BT105" s="2">
        <f>'Leachate chemistry'!$B$105*'Leachate chemistry'!BU105*10^-6</f>
        <v>2.0499999999999997E-4</v>
      </c>
    </row>
    <row r="106" spans="1:72" x14ac:dyDescent="0.3">
      <c r="A106" s="9">
        <v>17</v>
      </c>
      <c r="B106" s="2">
        <f>'Leachate chemistry'!$B$106*'Leachate chemistry'!C106*10^-6</f>
        <v>1.0794999999999999E-5</v>
      </c>
      <c r="C106" s="2">
        <f>'Leachate chemistry'!$B$106*'Leachate chemistry'!D106*10^-6</f>
        <v>3.1449999999999998E-3</v>
      </c>
      <c r="D106" s="2">
        <f>'Leachate chemistry'!$B$106*'Leachate chemistry'!E106*10^-6</f>
        <v>1.6234999999999999E-4</v>
      </c>
      <c r="E106" s="2">
        <f>'Leachate chemistry'!$B$106*'Leachate chemistry'!F106*10^-6</f>
        <v>4.9299999999999994E-6</v>
      </c>
      <c r="F106" s="2">
        <f>'Leachate chemistry'!$B$106*'Leachate chemistry'!G106*10^-6</f>
        <v>1.9549999999999997E-3</v>
      </c>
      <c r="G106" s="2">
        <f>'Leachate chemistry'!$B$106*'Leachate chemistry'!H106*10^-6</f>
        <v>2.9749999999999995E-5</v>
      </c>
      <c r="H106" s="2">
        <f>'Leachate chemistry'!$B$106*'Leachate chemistry'!I106*10^-6</f>
        <v>1.4194999999999999E-6</v>
      </c>
      <c r="I106" s="2">
        <f>'Leachate chemistry'!$B$106*'Leachate chemistry'!J106*10^-6</f>
        <v>4.8449999999999994E-6</v>
      </c>
      <c r="J106" s="2">
        <f>'Leachate chemistry'!$B$106*'Leachate chemistry'!K106*10^-6</f>
        <v>1.4959999999999998E-4</v>
      </c>
      <c r="K106" s="2">
        <f>'Leachate chemistry'!$B$106*'Leachate chemistry'!L106*10^-6</f>
        <v>6.3750000000000001E-2</v>
      </c>
      <c r="L106" s="2">
        <f>'Leachate chemistry'!$B$106*'Leachate chemistry'!M106*10^-6</f>
        <v>7.1399999999999996E-7</v>
      </c>
      <c r="M106" s="2">
        <f>'Leachate chemistry'!$B$106*'Leachate chemistry'!N106*10^-6</f>
        <v>3.6550000000000005E-4</v>
      </c>
      <c r="N106" s="2">
        <f>'Leachate chemistry'!$B$106*'Leachate chemistry'!O106*10^-6</f>
        <v>5.7800000000000002E-5</v>
      </c>
      <c r="O106" s="2">
        <f>'Leachate chemistry'!$B$106*'Leachate chemistry'!P106*10^-6</f>
        <v>2.2950000000000002E-5</v>
      </c>
      <c r="P106" s="2">
        <f>'Leachate chemistry'!$B$106*'Leachate chemistry'!Q106*10^-6</f>
        <v>1.1474999999999998E-6</v>
      </c>
      <c r="Q106" s="2">
        <f>'Leachate chemistry'!$B$106*'Leachate chemistry'!R106*10^-6</f>
        <v>1.1559999999999999E-4</v>
      </c>
      <c r="R106" s="2">
        <f>'Leachate chemistry'!$B$106*'Leachate chemistry'!S106*10^-6</f>
        <v>1.5129999999999999E-5</v>
      </c>
      <c r="S106" s="2">
        <f>'Leachate chemistry'!$B$106*'Leachate chemistry'!T106*10^-6</f>
        <v>5.4400000000000004E-6</v>
      </c>
      <c r="T106" s="2">
        <f>'Leachate chemistry'!$B$106*'Leachate chemistry'!U106*10^-6</f>
        <v>7.3099999999999995E-6</v>
      </c>
      <c r="U106" s="2">
        <f>'Leachate chemistry'!$B$106*'Leachate chemistry'!V106*10^-6</f>
        <v>9.4349999999999989E-3</v>
      </c>
      <c r="V106" s="2">
        <f>'Leachate chemistry'!$B$106*'Leachate chemistry'!W106*10^-6</f>
        <v>1.003E-6</v>
      </c>
      <c r="W106" s="2">
        <f>'Leachate chemistry'!$B$106*'Leachate chemistry'!X106*10^-6</f>
        <v>2.8899999999999998E-5</v>
      </c>
      <c r="X106" s="2">
        <f>'Leachate chemistry'!$B$106*'Leachate chemistry'!Y106*10^-6</f>
        <v>3.8250000000000001E-5</v>
      </c>
      <c r="Y106" s="2">
        <f>'Leachate chemistry'!$B$106*'Leachate chemistry'!Z106*10^-6</f>
        <v>9.9450000000000005E-6</v>
      </c>
      <c r="Z106" s="2">
        <f>'Leachate chemistry'!$B$106*'Leachate chemistry'!AA106*10^-6</f>
        <v>2.3799999999999997E-6</v>
      </c>
      <c r="AA106" s="2">
        <f>'Leachate chemistry'!$B$106*'Leachate chemistry'!AB106*10^-6</f>
        <v>2.3799999999999997E-6</v>
      </c>
      <c r="AB106" s="2">
        <f>'Leachate chemistry'!$B$106*'Leachate chemistry'!AC106*10^-6</f>
        <v>1.1645E-4</v>
      </c>
      <c r="AC106" s="2">
        <f>'Leachate chemistry'!$B$106*'Leachate chemistry'!AD106*10^-6</f>
        <v>1.02E-9</v>
      </c>
      <c r="AD106" s="2">
        <f>'Leachate chemistry'!$B$106*'Leachate chemistry'!AE106*10^-6</f>
        <v>1.2154999999999999E-2</v>
      </c>
      <c r="AE106" s="2">
        <f>'Leachate chemistry'!$B$106*'Leachate chemistry'!AF106*10^-6</f>
        <v>9.3500000000000009E-5</v>
      </c>
      <c r="AF106" s="2">
        <f>'Leachate chemistry'!$B$106*'Leachate chemistry'!AG106*10^-6</f>
        <v>6.034999999999999E-5</v>
      </c>
      <c r="AG106" s="2">
        <f>'Leachate chemistry'!$B$106*'Leachate chemistry'!AH106*10^-6</f>
        <v>2.5499999999999999E-7</v>
      </c>
      <c r="AH106" s="2">
        <f>'Leachate chemistry'!$B$106*'Leachate chemistry'!AI106*10^-6</f>
        <v>1.0114999999999999E-2</v>
      </c>
      <c r="AI106" s="2">
        <f>'Leachate chemistry'!$B$106*'Leachate chemistry'!AJ106*10^-6</f>
        <v>3.9099999999999991E-4</v>
      </c>
      <c r="AJ106" s="2">
        <f>'Leachate chemistry'!$B$106*'Leachate chemistry'!AK106*10^-6</f>
        <v>6.9700000000000002E-6</v>
      </c>
      <c r="AK106" s="2">
        <f>'Leachate chemistry'!$B$106*'Leachate chemistry'!AL106*10^-6</f>
        <v>8.5849999999999991</v>
      </c>
      <c r="AL106" s="2">
        <f>'Leachate chemistry'!$B$106*'Leachate chemistry'!AM106*10^-6</f>
        <v>2.2949999999999996E-6</v>
      </c>
      <c r="AM106" s="2">
        <f>'Leachate chemistry'!$B$106*'Leachate chemistry'!AN106*10^-6</f>
        <v>1.785E-4</v>
      </c>
      <c r="AN106" s="2">
        <f>'Leachate chemistry'!$B$106*'Leachate chemistry'!AO106*10^-6</f>
        <v>1.7765E-5</v>
      </c>
      <c r="AO106" s="2">
        <f>'Leachate chemistry'!$B$106*'Leachate chemistry'!AP106*10^-6</f>
        <v>7.6500000000000007E-9</v>
      </c>
      <c r="AP106" s="2">
        <f>'Leachate chemistry'!$B$106*'Leachate chemistry'!AQ106*10^-6</f>
        <v>1.7849999999999999E-3</v>
      </c>
      <c r="AQ106" s="2">
        <f>'Leachate chemistry'!$B$106*'Leachate chemistry'!AR106*10^-6</f>
        <v>6.8849999999999993E-6</v>
      </c>
      <c r="AR106" s="2">
        <f>'Leachate chemistry'!$B$106*'Leachate chemistry'!AS106*10^-6</f>
        <v>2.5499999999999999E-7</v>
      </c>
      <c r="AS106" s="2">
        <f>'Leachate chemistry'!$B$106*'Leachate chemistry'!AT106*10^-6</f>
        <v>3.485E-5</v>
      </c>
      <c r="AT106" s="2">
        <f>'Leachate chemistry'!$B$106*'Leachate chemistry'!AU106*10^-6</f>
        <v>9.0950000000000004E-7</v>
      </c>
      <c r="AU106" s="2">
        <f>'Leachate chemistry'!$B$106*'Leachate chemistry'!AV106*10^-6</f>
        <v>1.615E-5</v>
      </c>
      <c r="AV106" s="2">
        <f>'Leachate chemistry'!$B$106*'Leachate chemistry'!AW106*10^-6</f>
        <v>4.1649999999999999E-8</v>
      </c>
      <c r="AW106" s="2">
        <f>'Leachate chemistry'!$B$106*'Leachate chemistry'!AX106*10^-6</f>
        <v>0</v>
      </c>
      <c r="AX106" s="2">
        <f>'Leachate chemistry'!$B$106*'Leachate chemistry'!AY106*10^-6</f>
        <v>0</v>
      </c>
      <c r="AY106" s="2">
        <f>'Leachate chemistry'!$B$106*'Leachate chemistry'!AZ106*10^-6</f>
        <v>0.79899999999999993</v>
      </c>
      <c r="AZ106" s="2">
        <f>'Leachate chemistry'!$B$106*'Leachate chemistry'!BA106*10^-6</f>
        <v>2.0400000000000003E-4</v>
      </c>
      <c r="BA106" s="2">
        <f>'Leachate chemistry'!$B$106*'Leachate chemistry'!BB106*10^-6</f>
        <v>2.2100000000000002E-5</v>
      </c>
      <c r="BB106" s="2">
        <f>'Leachate chemistry'!$B$106*'Leachate chemistry'!BC106*10^-6</f>
        <v>1.275E-5</v>
      </c>
      <c r="BC106" s="2">
        <f>'Leachate chemistry'!$B$106*'Leachate chemistry'!BD106*10^-6</f>
        <v>8.67</v>
      </c>
      <c r="BD106" s="2">
        <f>'Leachate chemistry'!$B$106*'Leachate chemistry'!BE106*10^-6</f>
        <v>3.9100000000000002E-5</v>
      </c>
      <c r="BE106" s="2">
        <f>'Leachate chemistry'!$B$106*'Leachate chemistry'!BF106*10^-6</f>
        <v>9.4350000000000011E-4</v>
      </c>
      <c r="BF106" s="2">
        <f>'Leachate chemistry'!$B$106*'Leachate chemistry'!BG106*10^-6</f>
        <v>1.8700000000000002E-4</v>
      </c>
      <c r="BG106" s="2">
        <f>'Leachate chemistry'!$B$106*'Leachate chemistry'!BH106*10^-6</f>
        <v>1.5554999999999999E-7</v>
      </c>
      <c r="BH106" s="2">
        <f>'Leachate chemistry'!$B$106*'Leachate chemistry'!BI106*10^-6</f>
        <v>3.145E-6</v>
      </c>
      <c r="BI106" s="2">
        <f>'Leachate chemistry'!$B$106*'Leachate chemistry'!BJ106*10^-6</f>
        <v>2.4649999999999997E-3</v>
      </c>
      <c r="BJ106" s="2">
        <f>'Leachate chemistry'!$B$106*'Leachate chemistry'!BK106*10^-6</f>
        <v>4.1649999999999996E-5</v>
      </c>
      <c r="BK106" s="2">
        <f>'Leachate chemistry'!$B$106*'Leachate chemistry'!BL106*10^-6</f>
        <v>7.989999999999998E-4</v>
      </c>
      <c r="BL106" s="2">
        <f>'Leachate chemistry'!$B$106*'Leachate chemistry'!BM106*10^-6</f>
        <v>2.9749999999999996E-7</v>
      </c>
      <c r="BM106" s="2">
        <f>'Leachate chemistry'!$B$106*'Leachate chemistry'!BN106*10^-6</f>
        <v>4.9299999999999998E-7</v>
      </c>
      <c r="BN106" s="2">
        <f>'Leachate chemistry'!$B$106*'Leachate chemistry'!BO106*10^-6</f>
        <v>5.9499999999999989E-5</v>
      </c>
      <c r="BO106" s="2">
        <f>'Leachate chemistry'!$B$106*'Leachate chemistry'!BP106*10^-6</f>
        <v>5.44E-4</v>
      </c>
      <c r="BP106" s="2">
        <f>'Leachate chemistry'!$B$106*'Leachate chemistry'!BQ106*10^-6</f>
        <v>3.145E-4</v>
      </c>
      <c r="BQ106" s="2">
        <f>'Leachate chemistry'!$B$106*'Leachate chemistry'!BR106*10^-6</f>
        <v>6.034999999999999E-5</v>
      </c>
      <c r="BR106" s="2">
        <f>'Leachate chemistry'!$B$106*'Leachate chemistry'!BS106*10^-6</f>
        <v>2.2949999999999996E-6</v>
      </c>
      <c r="BS106" s="2">
        <f>'Leachate chemistry'!$B$106*'Leachate chemistry'!BT106*10^-6</f>
        <v>5.865E-4</v>
      </c>
      <c r="BT106" s="2">
        <f>'Leachate chemistry'!$B$106*'Leachate chemistry'!BU106*10^-6</f>
        <v>1.1049999999999999E-4</v>
      </c>
    </row>
    <row r="107" spans="1:72" x14ac:dyDescent="0.3">
      <c r="A107" s="9">
        <v>18</v>
      </c>
      <c r="B107" s="2">
        <f>'Leachate chemistry'!$B$107*'Leachate chemistry'!C107*10^-6</f>
        <v>1.1048053266437359E-5</v>
      </c>
      <c r="C107" s="2">
        <f>'Leachate chemistry'!$B$107*'Leachate chemistry'!D107*10^-6</f>
        <v>3.2302379363547602E-3</v>
      </c>
      <c r="D107" s="2">
        <f>'Leachate chemistry'!$B$107*'Leachate chemistry'!E107*10^-6</f>
        <v>1.733679477445587E-4</v>
      </c>
      <c r="E107" s="2">
        <f>'Leachate chemistry'!$B$107*'Leachate chemistry'!F107*10^-6</f>
        <v>4.6897536473236603E-6</v>
      </c>
      <c r="F107" s="2">
        <f>'Leachate chemistry'!$B$107*'Leachate chemistry'!G107*10^-6</f>
        <v>2.6722698518687697E-3</v>
      </c>
      <c r="G107" s="2">
        <f>'Leachate chemistry'!$B$107*'Leachate chemistry'!H107*10^-6</f>
        <v>3.6420257950441694E-5</v>
      </c>
      <c r="H107" s="2">
        <f>'Leachate chemistry'!$B$107*'Leachate chemistry'!I107*10^-6</f>
        <v>1.2318979826591988E-6</v>
      </c>
      <c r="I107" s="2">
        <f>'Leachate chemistry'!$B$107*'Leachate chemistry'!J107*10^-6</f>
        <v>5.2966251552036302E-6</v>
      </c>
      <c r="J107" s="2">
        <f>'Leachate chemistry'!$B$107*'Leachate chemistry'!K107*10^-6</f>
        <v>4.9833707764296298E-4</v>
      </c>
      <c r="K107" s="2">
        <f>'Leachate chemistry'!$B$107*'Leachate chemistry'!L107*10^-6</f>
        <v>6.2219234302821405E-2</v>
      </c>
      <c r="L107" s="2">
        <f>'Leachate chemistry'!$B$107*'Leachate chemistry'!M107*10^-6</f>
        <v>4.1479332749307283E-7</v>
      </c>
      <c r="M107" s="2">
        <f>'Leachate chemistry'!$B$107*'Leachate chemistry'!N107*10^-6</f>
        <v>3.2786727975367099E-4</v>
      </c>
      <c r="N107" s="2">
        <f>'Leachate chemistry'!$B$107*'Leachate chemistry'!O107*10^-6</f>
        <v>4.84215369389069E-5</v>
      </c>
      <c r="O107" s="2">
        <f>'Leachate chemistry'!$B$107*'Leachate chemistry'!P107*10^-6</f>
        <v>2.6963322897992103E-5</v>
      </c>
      <c r="P107" s="2">
        <f>'Leachate chemistry'!$B$107*'Leachate chemistry'!Q107*10^-6</f>
        <v>1.0238293329336141E-6</v>
      </c>
      <c r="Q107" s="2">
        <f>'Leachate chemistry'!$B$107*'Leachate chemistry'!R107*10^-6</f>
        <v>1.2095539758628181E-4</v>
      </c>
      <c r="R107" s="2">
        <f>'Leachate chemistry'!$B$107*'Leachate chemistry'!S107*10^-6</f>
        <v>1.3918875949274377E-5</v>
      </c>
      <c r="S107" s="2">
        <f>'Leachate chemistry'!$B$107*'Leachate chemistry'!T107*10^-6</f>
        <v>4.8177563581790705E-6</v>
      </c>
      <c r="T107" s="2">
        <f>'Leachate chemistry'!$B$107*'Leachate chemistry'!U107*10^-6</f>
        <v>6.9860070748739488E-6</v>
      </c>
      <c r="U107" s="2">
        <f>'Leachate chemistry'!$B$107*'Leachate chemistry'!V107*10^-6</f>
        <v>8.3949271421121501E-3</v>
      </c>
      <c r="V107" s="2">
        <f>'Leachate chemistry'!$B$107*'Leachate chemistry'!W107*10^-6</f>
        <v>1.489995804488522E-6</v>
      </c>
      <c r="W107" s="2">
        <f>'Leachate chemistry'!$B$107*'Leachate chemistry'!X107*10^-6</f>
        <v>2.826201601953E-5</v>
      </c>
      <c r="X107" s="2">
        <f>'Leachate chemistry'!$B$107*'Leachate chemistry'!Y107*10^-6</f>
        <v>3.2185739554836504E-5</v>
      </c>
      <c r="Y107" s="2">
        <f>'Leachate chemistry'!$B$107*'Leachate chemistry'!Z107*10^-6</f>
        <v>7.7715542459728599E-6</v>
      </c>
      <c r="Z107" s="2">
        <f>'Leachate chemistry'!$B$107*'Leachate chemistry'!AA107*10^-6</f>
        <v>3.8557791891770801E-6</v>
      </c>
      <c r="AA107" s="2">
        <f>'Leachate chemistry'!$B$107*'Leachate chemistry'!AB107*10^-6</f>
        <v>2.3277479188867505E-6</v>
      </c>
      <c r="AB107" s="2">
        <f>'Leachate chemistry'!$B$107*'Leachate chemistry'!AC107*10^-6</f>
        <v>1.2048892000724712E-4</v>
      </c>
      <c r="AC107" s="2">
        <f>'Leachate chemistry'!$B$107*'Leachate chemistry'!AD107*10^-6</f>
        <v>4.1481358826119301E-8</v>
      </c>
      <c r="AD107" s="2">
        <f>'Leachate chemistry'!$B$107*'Leachate chemistry'!AE107*10^-6</f>
        <v>1.265054986941083E-2</v>
      </c>
      <c r="AE107" s="2">
        <f>'Leachate chemistry'!$B$107*'Leachate chemistry'!AF107*10^-6</f>
        <v>8.2701990632979002E-5</v>
      </c>
      <c r="AF107" s="2">
        <f>'Leachate chemistry'!$B$107*'Leachate chemistry'!AG107*10^-6</f>
        <v>8.0641209247407801E-5</v>
      </c>
      <c r="AG107" s="2">
        <f>'Leachate chemistry'!$B$107*'Leachate chemistry'!AH107*10^-6</f>
        <v>2.90305814976492E-7</v>
      </c>
      <c r="AH107" s="2">
        <f>'Leachate chemistry'!$B$107*'Leachate chemistry'!AI107*10^-6</f>
        <v>9.3745111837888698E-3</v>
      </c>
      <c r="AI107" s="2">
        <f>'Leachate chemistry'!$B$107*'Leachate chemistry'!AJ107*10^-6</f>
        <v>2.9447751605698395E-4</v>
      </c>
      <c r="AJ107" s="2">
        <f>'Leachate chemistry'!$B$107*'Leachate chemistry'!AK107*10^-6</f>
        <v>8.4532236623994094E-6</v>
      </c>
      <c r="AK107" s="2">
        <f>'Leachate chemistry'!$B$107*'Leachate chemistry'!AL107*10^-6</f>
        <v>8.38682941801566</v>
      </c>
      <c r="AL107" s="2">
        <f>'Leachate chemistry'!$B$107*'Leachate chemistry'!AM107*10^-6</f>
        <v>2.1423652231793708E-6</v>
      </c>
      <c r="AM107" s="2">
        <f>'Leachate chemistry'!$B$107*'Leachate chemistry'!AN107*10^-6</f>
        <v>1.6486264247222656E-4</v>
      </c>
      <c r="AN107" s="2">
        <f>'Leachate chemistry'!$B$107*'Leachate chemistry'!AO107*10^-6</f>
        <v>1.6390686120397653E-5</v>
      </c>
      <c r="AO107" s="2">
        <f>'Leachate chemistry'!$B$107*'Leachate chemistry'!AP107*10^-6</f>
        <v>4.2090601040762095E-8</v>
      </c>
      <c r="AP107" s="2">
        <f>'Leachate chemistry'!$B$107*'Leachate chemistry'!AQ107*10^-6</f>
        <v>1.80395365492652E-3</v>
      </c>
      <c r="AQ107" s="2">
        <f>'Leachate chemistry'!$B$107*'Leachate chemistry'!AR107*10^-6</f>
        <v>8.1957664683780006E-6</v>
      </c>
      <c r="AR107" s="2">
        <f>'Leachate chemistry'!$B$107*'Leachate chemistry'!AS107*10^-6</f>
        <v>3.7286648554788101E-7</v>
      </c>
      <c r="AS107" s="2">
        <f>'Leachate chemistry'!$B$107*'Leachate chemistry'!AT107*10^-6</f>
        <v>3.16443720980429E-5</v>
      </c>
      <c r="AT107" s="2">
        <f>'Leachate chemistry'!$B$107*'Leachate chemistry'!AU107*10^-6</f>
        <v>9.310077701207279E-7</v>
      </c>
      <c r="AU107" s="2">
        <f>'Leachate chemistry'!$B$107*'Leachate chemistry'!AV107*10^-6</f>
        <v>1.5566079556476678E-5</v>
      </c>
      <c r="AV107" s="2">
        <f>'Leachate chemistry'!$B$107*'Leachate chemistry'!AW107*10^-6</f>
        <v>5.9860259288682799E-8</v>
      </c>
      <c r="AW107" s="2">
        <f>'Leachate chemistry'!$B$107*'Leachate chemistry'!AX107*10^-6</f>
        <v>1.4834758944073799E-7</v>
      </c>
      <c r="AX107" s="2">
        <f>'Leachate chemistry'!$B$107*'Leachate chemistry'!AY107*10^-6</f>
        <v>1.1305495343903E-7</v>
      </c>
      <c r="AY107" s="2">
        <f>'Leachate chemistry'!$B$107*'Leachate chemistry'!AZ107*10^-6</f>
        <v>1.171524849319044</v>
      </c>
      <c r="AZ107" s="2">
        <f>'Leachate chemistry'!$B$107*'Leachate chemistry'!BA107*10^-6</f>
        <v>2.5845332105264401E-4</v>
      </c>
      <c r="BA107" s="2">
        <f>'Leachate chemistry'!$B$107*'Leachate chemistry'!BB107*10^-6</f>
        <v>1.7715595769391041E-5</v>
      </c>
      <c r="BB107" s="2">
        <f>'Leachate chemistry'!$B$107*'Leachate chemistry'!BC107*10^-6</f>
        <v>1.8714319042521999E-5</v>
      </c>
      <c r="BC107" s="2">
        <f>'Leachate chemistry'!$B$107*'Leachate chemistry'!BD107*10^-6</f>
        <v>9.0431870923457289</v>
      </c>
      <c r="BD107" s="2">
        <f>'Leachate chemistry'!$B$107*'Leachate chemistry'!BE107*10^-6</f>
        <v>3.5815618979735199E-5</v>
      </c>
      <c r="BE107" s="2">
        <f>'Leachate chemistry'!$B$107*'Leachate chemistry'!BF107*10^-6</f>
        <v>9.5554375085017012E-4</v>
      </c>
      <c r="BF107" s="2">
        <f>'Leachate chemistry'!$B$107*'Leachate chemistry'!BG107*10^-6</f>
        <v>1.8417908921590531E-4</v>
      </c>
      <c r="BG107" s="2">
        <f>'Leachate chemistry'!$B$107*'Leachate chemistry'!BH107*10^-6</f>
        <v>1.4335503051188856E-7</v>
      </c>
      <c r="BH107" s="2">
        <f>'Leachate chemistry'!$B$107*'Leachate chemistry'!BI107*10^-6</f>
        <v>2.8192936595483584E-6</v>
      </c>
      <c r="BI107" s="2">
        <f>'Leachate chemistry'!$B$107*'Leachate chemistry'!BJ107*10^-6</f>
        <v>2.8983194971751998E-3</v>
      </c>
      <c r="BJ107" s="2">
        <f>'Leachate chemistry'!$B$107*'Leachate chemistry'!BK107*10^-6</f>
        <v>3.965874641478479E-5</v>
      </c>
      <c r="BK107" s="2">
        <f>'Leachate chemistry'!$B$107*'Leachate chemistry'!BL107*10^-6</f>
        <v>7.0696969563711887E-4</v>
      </c>
      <c r="BL107" s="2">
        <f>'Leachate chemistry'!$B$107*'Leachate chemistry'!BM107*10^-6</f>
        <v>3.2355216261267793E-6</v>
      </c>
      <c r="BM107" s="2">
        <f>'Leachate chemistry'!$B$107*'Leachate chemistry'!BN107*10^-6</f>
        <v>4.7785314879395298E-7</v>
      </c>
      <c r="BN107" s="2">
        <f>'Leachate chemistry'!$B$107*'Leachate chemistry'!BO107*10^-6</f>
        <v>7.2098890662777783E-5</v>
      </c>
      <c r="BO107" s="2">
        <f>'Leachate chemistry'!$B$107*'Leachate chemistry'!BP107*10^-6</f>
        <v>5.5922154254548406E-4</v>
      </c>
      <c r="BP107" s="2">
        <f>'Leachate chemistry'!$B$107*'Leachate chemistry'!BQ107*10^-6</f>
        <v>3.5398972835179395E-4</v>
      </c>
      <c r="BQ107" s="2">
        <f>'Leachate chemistry'!$B$107*'Leachate chemistry'!BR107*10^-6</f>
        <v>5.2884211526161093E-5</v>
      </c>
      <c r="BR107" s="2">
        <f>'Leachate chemistry'!$B$107*'Leachate chemistry'!BS107*10^-6</f>
        <v>2.1994045176329909E-6</v>
      </c>
      <c r="BS107" s="2">
        <f>'Leachate chemistry'!$B$107*'Leachate chemistry'!BT107*10^-6</f>
        <v>6.0640397113201599E-4</v>
      </c>
      <c r="BT107" s="2">
        <f>'Leachate chemistry'!$B$107*'Leachate chemistry'!BU107*10^-6</f>
        <v>9.3382263610034891E-5</v>
      </c>
    </row>
    <row r="108" spans="1:72" x14ac:dyDescent="0.3">
      <c r="A108" s="9">
        <v>19</v>
      </c>
      <c r="B108" s="2">
        <f>'Leachate chemistry'!$B$108*'Leachate chemistry'!C108*10^-6</f>
        <v>8.2215932162653807E-6</v>
      </c>
      <c r="C108" s="2">
        <f>'Leachate chemistry'!$B$108*'Leachate chemistry'!D108*10^-6</f>
        <v>2.4154163886208296E-3</v>
      </c>
      <c r="D108" s="2">
        <f>'Leachate chemistry'!$B$108*'Leachate chemistry'!E108*10^-6</f>
        <v>1.3626890855297769E-4</v>
      </c>
      <c r="E108" s="2">
        <f>'Leachate chemistry'!$B$108*'Leachate chemistry'!F108*10^-6</f>
        <v>3.1320688828164051E-6</v>
      </c>
      <c r="F108" s="2">
        <f>'Leachate chemistry'!$B$108*'Leachate chemistry'!G108*10^-6</f>
        <v>2.6639722407703474E-3</v>
      </c>
      <c r="G108" s="2">
        <f>'Leachate chemistry'!$B$108*'Leachate chemistry'!H108*10^-6</f>
        <v>3.3110451413272972E-5</v>
      </c>
      <c r="H108" s="2">
        <f>'Leachate chemistry'!$B$108*'Leachate chemistry'!I108*10^-6</f>
        <v>6.945714696535983E-7</v>
      </c>
      <c r="I108" s="2">
        <f>'Leachate chemistry'!$B$108*'Leachate chemistry'!J108*10^-6</f>
        <v>4.281594021606352E-6</v>
      </c>
      <c r="J108" s="2">
        <f>'Leachate chemistry'!$B$108*'Leachate chemistry'!K108*10^-6</f>
        <v>7.1808988587518526E-4</v>
      </c>
      <c r="K108" s="2">
        <f>'Leachate chemistry'!$B$108*'Leachate chemistry'!L108*10^-6</f>
        <v>4.3258660029937446E-2</v>
      </c>
      <c r="L108" s="2">
        <f>'Leachate chemistry'!$B$108*'Leachate chemistry'!M108*10^-6</f>
        <v>-9.111676887122494E-9</v>
      </c>
      <c r="M108" s="2">
        <f>'Leachate chemistry'!$B$108*'Leachate chemistry'!N108*10^-6</f>
        <v>1.9751773956892422E-4</v>
      </c>
      <c r="N108" s="2">
        <f>'Leachate chemistry'!$B$108*'Leachate chemistry'!O108*10^-6</f>
        <v>2.5237689643087075E-5</v>
      </c>
      <c r="O108" s="2">
        <f>'Leachate chemistry'!$B$108*'Leachate chemistry'!P108*10^-6</f>
        <v>2.3560815071486173E-5</v>
      </c>
      <c r="P108" s="2">
        <f>'Leachate chemistry'!$B$108*'Leachate chemistry'!Q108*10^-6</f>
        <v>6.1045133263382446E-7</v>
      </c>
      <c r="Q108" s="2">
        <f>'Leachate chemistry'!$B$108*'Leachate chemistry'!R108*10^-6</f>
        <v>9.2671945775993147E-5</v>
      </c>
      <c r="R108" s="2">
        <f>'Leachate chemistry'!$B$108*'Leachate chemistry'!S108*10^-6</f>
        <v>8.7830329112301635E-6</v>
      </c>
      <c r="S108" s="2">
        <f>'Leachate chemistry'!$B$108*'Leachate chemistry'!T108*10^-6</f>
        <v>2.8310736268133724E-6</v>
      </c>
      <c r="T108" s="2">
        <f>'Leachate chemistry'!$B$108*'Leachate chemistry'!U108*10^-6</f>
        <v>4.7005123810294124E-6</v>
      </c>
      <c r="U108" s="2">
        <f>'Leachate chemistry'!$B$108*'Leachate chemistry'!V108*10^-6</f>
        <v>4.9786224986962625E-3</v>
      </c>
      <c r="V108" s="2">
        <f>'Leachate chemistry'!$B$108*'Leachate chemistry'!W108*10^-6</f>
        <v>1.5749926578549132E-6</v>
      </c>
      <c r="W108" s="2">
        <f>'Leachate chemistry'!$B$108*'Leachate chemistry'!X108*10^-6</f>
        <v>1.9708528034177498E-5</v>
      </c>
      <c r="X108" s="2">
        <f>'Leachate chemistry'!$B$108*'Leachate chemistry'!Y108*10^-6</f>
        <v>1.6950044220963875E-5</v>
      </c>
      <c r="Y108" s="2">
        <f>'Leachate chemistry'!$B$108*'Leachate chemistry'!Z108*10^-6</f>
        <v>3.362719930452505E-6</v>
      </c>
      <c r="Z108" s="2">
        <f>'Leachate chemistry'!$B$108*'Leachate chemistry'!AA108*10^-6</f>
        <v>4.2976135810598897E-6</v>
      </c>
      <c r="AA108" s="2">
        <f>'Leachate chemistry'!$B$108*'Leachate chemistry'!AB108*10^-6</f>
        <v>1.6235588580518143E-6</v>
      </c>
      <c r="AB108" s="2">
        <f>'Leachate chemistry'!$B$108*'Leachate chemistry'!AC108*10^-6</f>
        <v>9.0980610012682416E-5</v>
      </c>
      <c r="AC108" s="2">
        <f>'Leachate chemistry'!$B$108*'Leachate chemistry'!AD108*10^-6</f>
        <v>7.1542377945708776E-8</v>
      </c>
      <c r="AD108" s="2">
        <f>'Leachate chemistry'!$B$108*'Leachate chemistry'!AE108*10^-6</f>
        <v>9.6259622714689515E-3</v>
      </c>
      <c r="AE108" s="2">
        <f>'Leachate chemistry'!$B$108*'Leachate chemistry'!AF108*10^-6</f>
        <v>4.8478483607713248E-5</v>
      </c>
      <c r="AF108" s="2">
        <f>'Leachate chemistry'!$B$108*'Leachate chemistry'!AG108*10^-6</f>
        <v>7.8997116182963643E-5</v>
      </c>
      <c r="AG108" s="2">
        <f>'Leachate chemistry'!$B$108*'Leachate chemistry'!AH108*10^-6</f>
        <v>2.45535176208861E-7</v>
      </c>
      <c r="AH108" s="2">
        <f>'Leachate chemistry'!$B$108*'Leachate chemistry'!AI108*10^-6</f>
        <v>5.9928945716305219E-3</v>
      </c>
      <c r="AI108" s="2">
        <f>'Leachate chemistry'!$B$108*'Leachate chemistry'!AJ108*10^-6</f>
        <v>1.1283565309972199E-4</v>
      </c>
      <c r="AJ108" s="2">
        <f>'Leachate chemistry'!$B$108*'Leachate chemistry'!AK108*10^-6</f>
        <v>7.6181414091989669E-6</v>
      </c>
      <c r="AK108" s="2">
        <f>'Leachate chemistry'!$B$108*'Leachate chemistry'!AL108*10^-6</f>
        <v>5.839451481527405</v>
      </c>
      <c r="AL108" s="2">
        <f>'Leachate chemistry'!$B$108*'Leachate chemistry'!AM108*10^-6</f>
        <v>1.3866391405638994E-6</v>
      </c>
      <c r="AM108" s="2">
        <f>'Leachate chemistry'!$B$108*'Leachate chemistry'!AN108*10^-6</f>
        <v>1.0475962432639655E-4</v>
      </c>
      <c r="AN108" s="2">
        <f>'Leachate chemistry'!$B$108*'Leachate chemistry'!AO108*10^-6</f>
        <v>1.0396200710695888E-5</v>
      </c>
      <c r="AO108" s="2">
        <f>'Leachate chemistry'!$B$108*'Leachate chemistry'!AP108*10^-6</f>
        <v>6.5783551821333678E-8</v>
      </c>
      <c r="AP108" s="2">
        <f>'Leachate chemistry'!$B$108*'Leachate chemistry'!AQ108*10^-6</f>
        <v>1.3194188961214099E-3</v>
      </c>
      <c r="AQ108" s="2">
        <f>'Leachate chemistry'!$B$108*'Leachate chemistry'!AR108*10^-6</f>
        <v>7.2550913196614994E-6</v>
      </c>
      <c r="AR108" s="2">
        <f>'Leachate chemistry'!$B$108*'Leachate chemistry'!AS108*10^-6</f>
        <v>3.9001634970879176E-7</v>
      </c>
      <c r="AS108" s="2">
        <f>'Leachate chemistry'!$B$108*'Leachate chemistry'!AT108*10^-6</f>
        <v>1.9502651171575073E-5</v>
      </c>
      <c r="AT108" s="2">
        <f>'Leachate chemistry'!$B$108*'Leachate chemistry'!AU108*10^-6</f>
        <v>6.9301359771127396E-7</v>
      </c>
      <c r="AU108" s="2">
        <f>'Leachate chemistry'!$B$108*'Leachate chemistry'!AV108*10^-6</f>
        <v>1.061563922383419E-5</v>
      </c>
      <c r="AV108" s="2">
        <f>'Leachate chemistry'!$B$108*'Leachate chemistry'!AW108*10^-6</f>
        <v>6.1880453755194893E-8</v>
      </c>
      <c r="AW108" s="2">
        <f>'Leachate chemistry'!$B$108*'Leachate chemistry'!AX108*10^-6</f>
        <v>2.5960828152129149E-7</v>
      </c>
      <c r="AX108" s="2">
        <f>'Leachate chemistry'!$B$108*'Leachate chemistry'!AY108*10^-6</f>
        <v>1.9784616851830249E-7</v>
      </c>
      <c r="AY108" s="2">
        <f>'Leachate chemistry'!$B$108*'Leachate chemistry'!AZ108*10^-6</f>
        <v>1.2276684863083269</v>
      </c>
      <c r="AZ108" s="2">
        <f>'Leachate chemistry'!$B$108*'Leachate chemistry'!BA108*10^-6</f>
        <v>2.4229331184212702E-4</v>
      </c>
      <c r="BA108" s="2">
        <f>'Leachate chemistry'!$B$108*'Leachate chemistry'!BB108*10^-6</f>
        <v>8.2522925964343183E-6</v>
      </c>
      <c r="BB108" s="2">
        <f>'Leachate chemistry'!$B$108*'Leachate chemistry'!BC108*10^-6</f>
        <v>1.9625058324413502E-5</v>
      </c>
      <c r="BC108" s="2">
        <f>'Leachate chemistry'!$B$108*'Leachate chemistry'!BD108*10^-6</f>
        <v>6.9005774116050285</v>
      </c>
      <c r="BD108" s="2">
        <f>'Leachate chemistry'!$B$108*'Leachate chemistry'!BE108*10^-6</f>
        <v>2.2427333214536598E-5</v>
      </c>
      <c r="BE108" s="2">
        <f>'Leachate chemistry'!$B$108*'Leachate chemistry'!BF108*10^-6</f>
        <v>7.0095156398779744E-4</v>
      </c>
      <c r="BF108" s="2">
        <f>'Leachate chemistry'!$B$108*'Leachate chemistry'!BG108*10^-6</f>
        <v>1.2981340612783427E-4</v>
      </c>
      <c r="BG108" s="2">
        <f>'Leachate chemistry'!$B$108*'Leachate chemistry'!BH108*10^-6</f>
        <v>9.0746303395805048E-8</v>
      </c>
      <c r="BH108" s="2">
        <f>'Leachate chemistry'!$B$108*'Leachate chemistry'!BI108*10^-6</f>
        <v>1.6962639042096283E-6</v>
      </c>
      <c r="BI108" s="2">
        <f>'Leachate chemistry'!$B$108*'Leachate chemistry'!BJ108*10^-6</f>
        <v>2.5345591200566001E-3</v>
      </c>
      <c r="BJ108" s="2">
        <f>'Leachate chemistry'!$B$108*'Leachate chemistry'!BK108*10^-6</f>
        <v>2.6527806225873397E-5</v>
      </c>
      <c r="BK108" s="2">
        <f>'Leachate chemistry'!$B$108*'Leachate chemistry'!BL108*10^-6</f>
        <v>4.1469696736495825E-4</v>
      </c>
      <c r="BL108" s="2">
        <f>'Leachate chemistry'!$B$108*'Leachate chemistry'!BM108*10^-6</f>
        <v>5.3559128457218649E-6</v>
      </c>
      <c r="BM108" s="2">
        <f>'Leachate chemistry'!$B$108*'Leachate chemistry'!BN108*10^-6</f>
        <v>3.2874301038941776E-7</v>
      </c>
      <c r="BN108" s="2">
        <f>'Leachate chemistry'!$B$108*'Leachate chemistry'!BO108*10^-6</f>
        <v>6.492305865986115E-5</v>
      </c>
      <c r="BO108" s="2">
        <f>'Leachate chemistry'!$B$108*'Leachate chemistry'!BP108*10^-6</f>
        <v>4.1863769945459697E-4</v>
      </c>
      <c r="BP108" s="2">
        <f>'Leachate chemistry'!$B$108*'Leachate chemistry'!BQ108*10^-6</f>
        <v>2.9573202461563949E-4</v>
      </c>
      <c r="BQ108" s="2">
        <f>'Leachate chemistry'!$B$108*'Leachate chemistry'!BR108*10^-6</f>
        <v>3.0422370170781924E-5</v>
      </c>
      <c r="BR108" s="2">
        <f>'Leachate chemistry'!$B$108*'Leachate chemistry'!BS108*10^-6</f>
        <v>1.4864579058577341E-6</v>
      </c>
      <c r="BS108" s="2">
        <f>'Leachate chemistry'!$B$108*'Leachate chemistry'!BT108*10^-6</f>
        <v>4.57456949481028E-4</v>
      </c>
      <c r="BT108" s="2">
        <f>'Leachate chemistry'!$B$108*'Leachate chemistry'!BU108*10^-6</f>
        <v>4.9668961317561076E-5</v>
      </c>
    </row>
    <row r="109" spans="1:72" x14ac:dyDescent="0.3">
      <c r="A109" s="9">
        <v>20</v>
      </c>
      <c r="B109" s="2">
        <f>'Leachate chemistry'!$B$109*'Leachate chemistry'!C109*10^-6</f>
        <v>6.4035302441391724E-6</v>
      </c>
      <c r="C109" s="2">
        <f>'Leachate chemistry'!$B$109*'Leachate chemistry'!D109*10^-6</f>
        <v>1.7276419561376623E-3</v>
      </c>
      <c r="D109" s="2">
        <f>'Leachate chemistry'!$B$109*'Leachate chemistry'!E109*10^-6</f>
        <v>1.3768949707291151E-4</v>
      </c>
      <c r="E109" s="2">
        <f>'Leachate chemistry'!$B$109*'Leachate chemistry'!F109*10^-6</f>
        <v>2.4401225991000787E-6</v>
      </c>
      <c r="F109" s="2">
        <f>'Leachate chemistry'!$B$109*'Leachate chemistry'!G109*10^-6</f>
        <v>2.9017021071681254E-3</v>
      </c>
      <c r="G109" s="2">
        <f>'Leachate chemistry'!$B$109*'Leachate chemistry'!H109*10^-6</f>
        <v>2.717402735455088E-5</v>
      </c>
      <c r="H109" s="2">
        <f>'Leachate chemistry'!$B$109*'Leachate chemistry'!I109*10^-6</f>
        <v>2.39844905939138E-6</v>
      </c>
      <c r="I109" s="2">
        <f>'Leachate chemistry'!$B$109*'Leachate chemistry'!J109*10^-6</f>
        <v>3.3498366652509742E-6</v>
      </c>
      <c r="J109" s="2">
        <f>'Leachate chemistry'!$B$109*'Leachate chemistry'!K109*10^-6</f>
        <v>4.5957867810221981E-4</v>
      </c>
      <c r="K109" s="2">
        <f>'Leachate chemistry'!$B$109*'Leachate chemistry'!L109*10^-6</f>
        <v>3.6801665814253974E-2</v>
      </c>
      <c r="L109" s="2">
        <f>'Leachate chemistry'!$B$109*'Leachate chemistry'!M109*10^-6</f>
        <v>2.3638815839257398E-6</v>
      </c>
      <c r="M109" s="2">
        <f>'Leachate chemistry'!$B$109*'Leachate chemistry'!N109*10^-6</f>
        <v>1.2400960365082576E-4</v>
      </c>
      <c r="N109" s="2">
        <f>'Leachate chemistry'!$B$109*'Leachate chemistry'!O109*10^-6</f>
        <v>2.8865488801973218E-5</v>
      </c>
      <c r="O109" s="2">
        <f>'Leachate chemistry'!$B$109*'Leachate chemistry'!P109*10^-6</f>
        <v>2.9560212817568389E-5</v>
      </c>
      <c r="P109" s="2">
        <f>'Leachate chemistry'!$B$109*'Leachate chemistry'!Q109*10^-6</f>
        <v>2.0729218504212527E-6</v>
      </c>
      <c r="Q109" s="2">
        <f>'Leachate chemistry'!$B$109*'Leachate chemistry'!R109*10^-6</f>
        <v>8.7436573581209162E-5</v>
      </c>
      <c r="R109" s="2">
        <f>'Leachate chemistry'!$B$109*'Leachate chemistry'!S109*10^-6</f>
        <v>5.6710298338550879E-6</v>
      </c>
      <c r="S109" s="2">
        <f>'Leachate chemistry'!$B$109*'Leachate chemistry'!T109*10^-6</f>
        <v>1.953676365536662E-6</v>
      </c>
      <c r="T109" s="2">
        <f>'Leachate chemistry'!$B$109*'Leachate chemistry'!U109*10^-6</f>
        <v>3.1593705520326604E-6</v>
      </c>
      <c r="U109" s="2">
        <f>'Leachate chemistry'!$B$109*'Leachate chemistry'!V109*10^-6</f>
        <v>3.3575657113683478E-3</v>
      </c>
      <c r="V109" s="2">
        <f>'Leachate chemistry'!$B$109*'Leachate chemistry'!W109*10^-6</f>
        <v>1.5129007354499905E-6</v>
      </c>
      <c r="W109" s="2">
        <f>'Leachate chemistry'!$B$109*'Leachate chemistry'!X109*10^-6</f>
        <v>1.2304006471653548E-5</v>
      </c>
      <c r="X109" s="2">
        <f>'Leachate chemistry'!$B$109*'Leachate chemistry'!Y109*10^-6</f>
        <v>1.3023794726219926E-5</v>
      </c>
      <c r="Y109" s="2">
        <f>'Leachate chemistry'!$B$109*'Leachate chemistry'!Z109*10^-6</f>
        <v>2.0376204235367871E-6</v>
      </c>
      <c r="Z109" s="2">
        <f>'Leachate chemistry'!$B$109*'Leachate chemistry'!AA109*10^-6</f>
        <v>3.346660525549715E-6</v>
      </c>
      <c r="AA109" s="2">
        <f>'Leachate chemistry'!$B$109*'Leachate chemistry'!AB109*10^-6</f>
        <v>1.1113392403880689E-6</v>
      </c>
      <c r="AB109" s="2">
        <f>'Leachate chemistry'!$B$109*'Leachate chemistry'!AC109*10^-6</f>
        <v>7.8519695210397603E-5</v>
      </c>
      <c r="AC109" s="2">
        <f>'Leachate chemistry'!$B$109*'Leachate chemistry'!AD109*10^-6</f>
        <v>1.4706910630988006E-7</v>
      </c>
      <c r="AD109" s="2">
        <f>'Leachate chemistry'!$B$109*'Leachate chemistry'!AE109*10^-6</f>
        <v>8.4592352737321835E-3</v>
      </c>
      <c r="AE109" s="2">
        <f>'Leachate chemistry'!$B$109*'Leachate chemistry'!AF109*10^-6</f>
        <v>3.0897092858249097E-5</v>
      </c>
      <c r="AF109" s="2">
        <f>'Leachate chemistry'!$B$109*'Leachate chemistry'!AG109*10^-6</f>
        <v>9.1730492500012361E-5</v>
      </c>
      <c r="AG109" s="2">
        <f>'Leachate chemistry'!$B$109*'Leachate chemistry'!AH109*10^-6</f>
        <v>2.1812252236990311E-7</v>
      </c>
      <c r="AH109" s="2">
        <f>'Leachate chemistry'!$B$109*'Leachate chemistry'!AI109*10^-6</f>
        <v>4.3274899646305424E-3</v>
      </c>
      <c r="AI109" s="2">
        <f>'Leachate chemistry'!$B$109*'Leachate chemistry'!AJ109*10^-6</f>
        <v>1.1113319769497806E-4</v>
      </c>
      <c r="AJ109" s="2">
        <f>'Leachate chemistry'!$B$109*'Leachate chemistry'!AK109*10^-6</f>
        <v>6.9692142971394697E-6</v>
      </c>
      <c r="AK109" s="2">
        <f>'Leachate chemistry'!$B$109*'Leachate chemistry'!AL109*10^-6</f>
        <v>4.848438391288278</v>
      </c>
      <c r="AL109" s="2">
        <f>'Leachate chemistry'!$B$109*'Leachate chemistry'!AM109*10^-6</f>
        <v>1.0352227637038727E-6</v>
      </c>
      <c r="AM109" s="2">
        <f>'Leachate chemistry'!$B$109*'Leachate chemistry'!AN109*10^-6</f>
        <v>6.690943765453904E-5</v>
      </c>
      <c r="AN109" s="2">
        <f>'Leachate chemistry'!$B$109*'Leachate chemistry'!AO109*10^-6</f>
        <v>6.0799999999999994E-6</v>
      </c>
      <c r="AO109" s="2">
        <f>'Leachate chemistry'!$B$109*'Leachate chemistry'!AP109*10^-6</f>
        <v>4.2100398612668269E-8</v>
      </c>
      <c r="AP109" s="2">
        <f>'Leachate chemistry'!$B$109*'Leachate chemistry'!AQ109*10^-6</f>
        <v>3.7652657716210477E-3</v>
      </c>
      <c r="AQ109" s="2">
        <f>'Leachate chemistry'!$B$109*'Leachate chemistry'!AR109*10^-6</f>
        <v>7.1983915437192046E-6</v>
      </c>
      <c r="AR109" s="2">
        <f>'Leachate chemistry'!$B$109*'Leachate chemistry'!AS109*10^-6</f>
        <v>2.5522419207688125E-7</v>
      </c>
      <c r="AS109" s="2">
        <f>'Leachate chemistry'!$B$109*'Leachate chemistry'!AT109*10^-6</f>
        <v>1.2417233509479253E-5</v>
      </c>
      <c r="AT109" s="2">
        <f>'Leachate chemistry'!$B$109*'Leachate chemistry'!AU109*10^-6</f>
        <v>7.9914340804806851E-7</v>
      </c>
      <c r="AU109" s="2">
        <f>'Leachate chemistry'!$B$109*'Leachate chemistry'!AV109*10^-6</f>
        <v>1.1161720710282585E-5</v>
      </c>
      <c r="AV109" s="2">
        <f>'Leachate chemistry'!$B$109*'Leachate chemistry'!AW109*10^-6</f>
        <v>1.9286024196303095E-7</v>
      </c>
      <c r="AW109" s="2">
        <f>'Leachate chemistry'!$B$109*'Leachate chemistry'!AX109*10^-6</f>
        <v>4.0570076978837303E-7</v>
      </c>
      <c r="AX109" s="2">
        <f>'Leachate chemistry'!$B$109*'Leachate chemistry'!AY109*10^-6</f>
        <v>4.6767676290339523E-7</v>
      </c>
      <c r="AY109" s="2">
        <f>'Leachate chemistry'!$B$109*'Leachate chemistry'!AZ109*10^-6</f>
        <v>1.414537914852352</v>
      </c>
      <c r="AZ109" s="2">
        <f>'Leachate chemistry'!$B$109*'Leachate chemistry'!BA109*10^-6</f>
        <v>1.734666535153923E-4</v>
      </c>
      <c r="BA109" s="2">
        <f>'Leachate chemistry'!$B$109*'Leachate chemistry'!BB109*10^-6</f>
        <v>6.1580718575390647E-6</v>
      </c>
      <c r="BB109" s="2">
        <f>'Leachate chemistry'!$B$109*'Leachate chemistry'!BC109*10^-6</f>
        <v>1.8104012599897374E-5</v>
      </c>
      <c r="BC109" s="2">
        <f>'Leachate chemistry'!$B$109*'Leachate chemistry'!BD109*10^-6</f>
        <v>6.2153808541951365</v>
      </c>
      <c r="BD109" s="2">
        <f>'Leachate chemistry'!$B$109*'Leachate chemistry'!BE109*10^-6</f>
        <v>1.4174743454971702E-5</v>
      </c>
      <c r="BE109" s="2">
        <f>'Leachate chemistry'!$B$109*'Leachate chemistry'!BF109*10^-6</f>
        <v>6.0487986375097418E-4</v>
      </c>
      <c r="BF109" s="2">
        <f>'Leachate chemistry'!$B$109*'Leachate chemistry'!BG109*10^-6</f>
        <v>1.0744419589728161E-4</v>
      </c>
      <c r="BG109" s="2">
        <f>'Leachate chemistry'!$B$109*'Leachate chemistry'!BH109*10^-6</f>
        <v>1.400028893752892E-7</v>
      </c>
      <c r="BH109" s="2">
        <f>'Leachate chemistry'!$B$109*'Leachate chemistry'!BI109*10^-6</f>
        <v>1.1595812749082378E-6</v>
      </c>
      <c r="BI109" s="2">
        <f>'Leachate chemistry'!$B$109*'Leachate chemistry'!BJ109*10^-6</f>
        <v>2.2753742634626273E-3</v>
      </c>
      <c r="BJ109" s="2">
        <f>'Leachate chemistry'!$B$109*'Leachate chemistry'!BK109*10^-6</f>
        <v>1.6404550432639078E-5</v>
      </c>
      <c r="BK109" s="2">
        <f>'Leachate chemistry'!$B$109*'Leachate chemistry'!BL109*10^-6</f>
        <v>2.7520894249297883E-4</v>
      </c>
      <c r="BL109" s="2">
        <f>'Leachate chemistry'!$B$109*'Leachate chemistry'!BM109*10^-6</f>
        <v>3.1053835885374358E-6</v>
      </c>
      <c r="BM109" s="2">
        <f>'Leachate chemistry'!$B$109*'Leachate chemistry'!BN109*10^-6</f>
        <v>3.4070978963572932E-7</v>
      </c>
      <c r="BN109" s="2">
        <f>'Leachate chemistry'!$B$109*'Leachate chemistry'!BO109*10^-6</f>
        <v>4.5340679538729624E-5</v>
      </c>
      <c r="BO109" s="2">
        <f>'Leachate chemistry'!$B$109*'Leachate chemistry'!BP109*10^-6</f>
        <v>3.3879955372832592E-4</v>
      </c>
      <c r="BP109" s="2">
        <f>'Leachate chemistry'!$B$109*'Leachate chemistry'!BQ109*10^-6</f>
        <v>2.3205744247091516E-4</v>
      </c>
      <c r="BQ109" s="2">
        <f>'Leachate chemistry'!$B$109*'Leachate chemistry'!BR109*10^-6</f>
        <v>2.0049731592345292E-5</v>
      </c>
      <c r="BR109" s="2">
        <f>'Leachate chemistry'!$B$109*'Leachate chemistry'!BS109*10^-6</f>
        <v>9.0531789936221295E-7</v>
      </c>
      <c r="BS109" s="2">
        <f>'Leachate chemistry'!$B$109*'Leachate chemistry'!BT109*10^-6</f>
        <v>5.5914235802870737E-4</v>
      </c>
      <c r="BT109" s="2">
        <f>'Leachate chemistry'!$B$109*'Leachate chemistry'!BU109*10^-6</f>
        <v>3.2250188638088004E-5</v>
      </c>
    </row>
    <row r="110" spans="1:72" x14ac:dyDescent="0.3">
      <c r="A110" s="9">
        <v>21</v>
      </c>
      <c r="B110" s="2">
        <f>'Leachate chemistry'!$B$110*'Leachate chemistry'!C110*10^-6</f>
        <v>3.8807592820473615E-6</v>
      </c>
      <c r="C110" s="2">
        <f>'Leachate chemistry'!$B$110*'Leachate chemistry'!D110*10^-6</f>
        <v>8.3283183320128045E-4</v>
      </c>
      <c r="D110" s="2">
        <f>'Leachate chemistry'!$B$110*'Leachate chemistry'!E110*10^-6</f>
        <v>1.2742989343116147E-4</v>
      </c>
      <c r="E110" s="2">
        <f>'Leachate chemistry'!$B$110*'Leachate chemistry'!F110*10^-6</f>
        <v>1.4797132682852037E-6</v>
      </c>
      <c r="F110" s="2">
        <f>'Leachate chemistry'!$B$110*'Leachate chemistry'!G110*10^-6</f>
        <v>2.9110914957855877E-3</v>
      </c>
      <c r="G110" s="2">
        <f>'Leachate chemistry'!$B$110*'Leachate chemistry'!H110*10^-6</f>
        <v>1.8399564603262531E-5</v>
      </c>
      <c r="H110" s="2">
        <f>'Leachate chemistry'!$B$110*'Leachate chemistry'!I110*10^-6</f>
        <v>4.0427919517302819E-6</v>
      </c>
      <c r="I110" s="2">
        <f>'Leachate chemistry'!$B$110*'Leachate chemistry'!J110*10^-6</f>
        <v>2.0510855356150508E-6</v>
      </c>
      <c r="J110" s="2">
        <f>'Leachate chemistry'!$B$110*'Leachate chemistry'!K110*10^-6</f>
        <v>1.3951690868280992E-4</v>
      </c>
      <c r="K110" s="2">
        <f>'Leachate chemistry'!$B$110*'Leachate chemistry'!L110*10^-6</f>
        <v>2.6636786453147283E-2</v>
      </c>
      <c r="L110" s="2">
        <f>'Leachate chemistry'!$B$110*'Leachate chemistry'!M110*10^-6</f>
        <v>4.7376558456146412E-6</v>
      </c>
      <c r="M110" s="2">
        <f>'Leachate chemistry'!$B$110*'Leachate chemistry'!N110*10^-6</f>
        <v>3.3571375769676688E-5</v>
      </c>
      <c r="N110" s="2">
        <f>'Leachate chemistry'!$B$110*'Leachate chemistry'!O110*10^-6</f>
        <v>3.0330057420023329E-5</v>
      </c>
      <c r="O110" s="2">
        <f>'Leachate chemistry'!$B$110*'Leachate chemistry'!P110*10^-6</f>
        <v>3.3540112128951781E-5</v>
      </c>
      <c r="P110" s="2">
        <f>'Leachate chemistry'!$B$110*'Leachate chemistry'!Q110*10^-6</f>
        <v>3.4830679682686395E-6</v>
      </c>
      <c r="Q110" s="2">
        <f>'Leachate chemistry'!$B$110*'Leachate chemistry'!R110*10^-6</f>
        <v>7.4257891748482868E-5</v>
      </c>
      <c r="R110" s="2">
        <f>'Leachate chemistry'!$B$110*'Leachate chemistry'!S110*10^-6</f>
        <v>1.8061953640888538E-6</v>
      </c>
      <c r="S110" s="2">
        <f>'Leachate chemistry'!$B$110*'Leachate chemistry'!T110*10^-6</f>
        <v>8.3361565053309085E-7</v>
      </c>
      <c r="T110" s="2">
        <f>'Leachate chemistry'!$B$110*'Leachate chemistry'!U110*10^-6</f>
        <v>1.2153276618048161E-6</v>
      </c>
      <c r="U110" s="2">
        <f>'Leachate chemistry'!$B$110*'Leachate chemistry'!V110*10^-6</f>
        <v>1.3097698527236102E-3</v>
      </c>
      <c r="V110" s="2">
        <f>'Leachate chemistry'!$B$110*'Leachate chemistry'!W110*10^-6</f>
        <v>1.3158094423717891E-6</v>
      </c>
      <c r="W110" s="2">
        <f>'Leachate chemistry'!$B$110*'Leachate chemistry'!X110*10^-6</f>
        <v>3.210182506200098E-6</v>
      </c>
      <c r="X110" s="2">
        <f>'Leachate chemistry'!$B$110*'Leachate chemistry'!Y110*10^-6</f>
        <v>7.6446842982505018E-6</v>
      </c>
      <c r="Y110" s="2">
        <f>'Leachate chemistry'!$B$110*'Leachate chemistry'!Z110*10^-6</f>
        <v>4.2428777972513965E-7</v>
      </c>
      <c r="Z110" s="2">
        <f>'Leachate chemistry'!$B$110*'Leachate chemistry'!AA110*10^-6</f>
        <v>2.0273405916629782E-6</v>
      </c>
      <c r="AA110" s="2">
        <f>'Leachate chemistry'!$B$110*'Leachate chemistry'!AB110*10^-6</f>
        <v>4.5995743489131091E-7</v>
      </c>
      <c r="AB110" s="2">
        <f>'Leachate chemistry'!$B$110*'Leachate chemistry'!AC110*10^-6</f>
        <v>5.8260442407025722E-5</v>
      </c>
      <c r="AC110" s="2">
        <f>'Leachate chemistry'!$B$110*'Leachate chemistry'!AD110*10^-6</f>
        <v>2.1646363085013346E-7</v>
      </c>
      <c r="AD110" s="2">
        <f>'Leachate chemistry'!$B$110*'Leachate chemistry'!AE110*10^-6</f>
        <v>6.4674257955837896E-3</v>
      </c>
      <c r="AE110" s="2">
        <f>'Leachate chemistry'!$B$110*'Leachate chemistry'!AF110*10^-6</f>
        <v>9.1604035138380967E-6</v>
      </c>
      <c r="AF110" s="2">
        <f>'Leachate chemistry'!$B$110*'Leachate chemistry'!AG110*10^-6</f>
        <v>9.7692687429949904E-5</v>
      </c>
      <c r="AG110" s="2">
        <f>'Leachate chemistry'!$B$110*'Leachate chemistry'!AH110*10^-6</f>
        <v>1.6966399628447145E-7</v>
      </c>
      <c r="AH110" s="2">
        <f>'Leachate chemistry'!$B$110*'Leachate chemistry'!AI110*10^-6</f>
        <v>2.1484086800622332E-3</v>
      </c>
      <c r="AI110" s="2">
        <f>'Leachate chemistry'!$B$110*'Leachate chemistry'!AJ110*10^-6</f>
        <v>9.9759114881686525E-5</v>
      </c>
      <c r="AJ110" s="2">
        <f>'Leachate chemistry'!$B$110*'Leachate chemistry'!AK110*10^-6</f>
        <v>5.6673036357200607E-6</v>
      </c>
      <c r="AK110" s="2">
        <f>'Leachate chemistry'!$B$110*'Leachate chemistry'!AL110*10^-6</f>
        <v>3.3569008883468041</v>
      </c>
      <c r="AL110" s="2">
        <f>'Leachate chemistry'!$B$110*'Leachate chemistry'!AM110*10^-6</f>
        <v>5.6495160336694047E-7</v>
      </c>
      <c r="AM110" s="2">
        <f>'Leachate chemistry'!$B$110*'Leachate chemistry'!AN110*10^-6</f>
        <v>2.0079854611847563E-5</v>
      </c>
      <c r="AN110" s="2">
        <f>'Leachate chemistry'!$B$110*'Leachate chemistry'!AO110*10^-6</f>
        <v>6.0799999999999994E-6</v>
      </c>
      <c r="AO110" s="2">
        <f>'Leachate chemistry'!$B$110*'Leachate chemistry'!AP110*10^-6</f>
        <v>1.277865524788855E-8</v>
      </c>
      <c r="AP110" s="2">
        <f>'Leachate chemistry'!$B$110*'Leachate chemistry'!AQ110*10^-6</f>
        <v>6.0980195988817078E-3</v>
      </c>
      <c r="AQ110" s="2">
        <f>'Leachate chemistry'!$B$110*'Leachate chemistry'!AR110*10^-6</f>
        <v>6.5198267975202073E-6</v>
      </c>
      <c r="AR110" s="2">
        <f>'Leachate chemistry'!$B$110*'Leachate chemistry'!AS110*10^-6</f>
        <v>8.7002061612788497E-8</v>
      </c>
      <c r="AS110" s="2">
        <f>'Leachate chemistry'!$B$110*'Leachate chemistry'!AT110*10^-6</f>
        <v>3.6601600326769983E-6</v>
      </c>
      <c r="AT110" s="2">
        <f>'Leachate chemistry'!$B$110*'Leachate chemistry'!AU110*10^-6</f>
        <v>8.4587205286675375E-7</v>
      </c>
      <c r="AU110" s="2">
        <f>'Leachate chemistry'!$B$110*'Leachate chemistry'!AV110*10^-6</f>
        <v>1.0797890263259478E-5</v>
      </c>
      <c r="AV110" s="2">
        <f>'Leachate chemistry'!$B$110*'Leachate chemistry'!AW110*10^-6</f>
        <v>3.1853599127756461E-7</v>
      </c>
      <c r="AW110" s="2">
        <f>'Leachate chemistry'!$B$110*'Leachate chemistry'!AX110*10^-6</f>
        <v>5.2954111963934401E-7</v>
      </c>
      <c r="AX110" s="2">
        <f>'Leachate chemistry'!$B$110*'Leachate chemistry'!AY110*10^-6</f>
        <v>7.2054911427263343E-7</v>
      </c>
      <c r="AY110" s="2">
        <f>'Leachate chemistry'!$B$110*'Leachate chemistry'!AZ110*10^-6</f>
        <v>1.4961786159985204</v>
      </c>
      <c r="AZ110" s="2">
        <f>'Leachate chemistry'!$B$110*'Leachate chemistry'!BA110*10^-6</f>
        <v>8.3871997030760941E-5</v>
      </c>
      <c r="BA110" s="2">
        <f>'Leachate chemistry'!$B$110*'Leachate chemistry'!BB110*10^-6</f>
        <v>3.3565117532351539E-6</v>
      </c>
      <c r="BB110" s="2">
        <f>'Leachate chemistry'!$B$110*'Leachate chemistry'!BC110*10^-6</f>
        <v>1.4900819019002947E-5</v>
      </c>
      <c r="BC110" s="2">
        <f>'Leachate chemistry'!$B$110*'Leachate chemistry'!BD110*10^-6</f>
        <v>4.9387062329333862</v>
      </c>
      <c r="BD110" s="2">
        <f>'Leachate chemistry'!$B$110*'Leachate chemistry'!BE110*10^-6</f>
        <v>3.9998108484465259E-6</v>
      </c>
      <c r="BE110" s="2">
        <f>'Leachate chemistry'!$B$110*'Leachate chemistry'!BF110*10^-6</f>
        <v>4.4872660088662533E-4</v>
      </c>
      <c r="BF110" s="2">
        <f>'Leachate chemistry'!$B$110*'Leachate chemistry'!BG110*10^-6</f>
        <v>7.3948122284343137E-5</v>
      </c>
      <c r="BG110" s="2">
        <f>'Leachate chemistry'!$B$110*'Leachate chemistry'!BH110*10^-6</f>
        <v>1.8148122077799003E-7</v>
      </c>
      <c r="BH110" s="2">
        <f>'Leachate chemistry'!$B$110*'Leachate chemistry'!BI110*10^-6</f>
        <v>4.775045966745938E-7</v>
      </c>
      <c r="BI110" s="2">
        <f>'Leachate chemistry'!$B$110*'Leachate chemistry'!BJ110*10^-6</f>
        <v>1.7989414822923747E-3</v>
      </c>
      <c r="BJ110" s="2">
        <f>'Leachate chemistry'!$B$110*'Leachate chemistry'!BK110*10^-6</f>
        <v>4.0074826771870383E-6</v>
      </c>
      <c r="BK110" s="2">
        <f>'Leachate chemistry'!$B$110*'Leachate chemistry'!BL110*10^-6</f>
        <v>1.001754632754316E-4</v>
      </c>
      <c r="BL110" s="2">
        <f>'Leachate chemistry'!$B$110*'Leachate chemistry'!BM110*10^-6</f>
        <v>3.957760874339893E-7</v>
      </c>
      <c r="BM110" s="2">
        <f>'Leachate chemistry'!$B$110*'Leachate chemistry'!BN110*10^-6</f>
        <v>3.2449859656294796E-7</v>
      </c>
      <c r="BN110" s="2">
        <f>'Leachate chemistry'!$B$110*'Leachate chemistry'!BO110*10^-6</f>
        <v>2.0193466818181419E-5</v>
      </c>
      <c r="BO110" s="2">
        <f>'Leachate chemistry'!$B$110*'Leachate chemistry'!BP110*10^-6</f>
        <v>2.2307817662023225E-4</v>
      </c>
      <c r="BP110" s="2">
        <f>'Leachate chemistry'!$B$110*'Leachate chemistry'!BQ110*10^-6</f>
        <v>1.4303440107342165E-4</v>
      </c>
      <c r="BQ110" s="2">
        <f>'Leachate chemistry'!$B$110*'Leachate chemistry'!BR110*10^-6</f>
        <v>7.0694612849844941E-6</v>
      </c>
      <c r="BR110" s="2">
        <f>'Leachate chemistry'!$B$110*'Leachate chemistry'!BS110*10^-6</f>
        <v>1.9676721522174337E-7</v>
      </c>
      <c r="BS110" s="2">
        <f>'Leachate chemistry'!$B$110*'Leachate chemistry'!BT110*10^-6</f>
        <v>6.2161717090658433E-4</v>
      </c>
      <c r="BT110" s="2">
        <f>'Leachate chemistry'!$B$110*'Leachate chemistry'!BU110*10^-6</f>
        <v>1.0574076417109693E-5</v>
      </c>
    </row>
    <row r="111" spans="1:72" x14ac:dyDescent="0.3">
      <c r="A111" s="9"/>
    </row>
    <row r="112" spans="1:72" x14ac:dyDescent="0.3">
      <c r="A112" s="9"/>
    </row>
    <row r="116" spans="51:51" x14ac:dyDescent="0.3">
      <c r="AY116" s="2">
        <f>((AY27-AY110)/AY27)*100</f>
        <v>54.827822658350534</v>
      </c>
    </row>
  </sheetData>
  <phoneticPr fontId="7"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9297B-A46D-488B-B7C5-BB5798FDD4E4}">
  <dimension ref="A2:O17"/>
  <sheetViews>
    <sheetView zoomScale="85" zoomScaleNormal="85" workbookViewId="0">
      <selection activeCell="R11" sqref="R11"/>
    </sheetView>
  </sheetViews>
  <sheetFormatPr defaultRowHeight="14.5" x14ac:dyDescent="0.35"/>
  <cols>
    <col min="1" max="13" width="8.7265625" style="2"/>
    <col min="14" max="15" width="8.7265625" style="12"/>
    <col min="16" max="16384" width="8.7265625" style="2"/>
  </cols>
  <sheetData>
    <row r="2" spans="1:15" ht="14" x14ac:dyDescent="0.3">
      <c r="A2" s="16"/>
      <c r="B2" s="47" t="s">
        <v>75</v>
      </c>
      <c r="C2" s="47"/>
      <c r="D2" s="47"/>
      <c r="E2" s="47" t="s">
        <v>76</v>
      </c>
      <c r="F2" s="47"/>
      <c r="G2" s="47"/>
      <c r="H2" s="47" t="s">
        <v>78</v>
      </c>
      <c r="I2" s="47"/>
      <c r="J2" s="47"/>
      <c r="K2" s="47" t="s">
        <v>79</v>
      </c>
      <c r="L2" s="47"/>
      <c r="M2" s="47"/>
      <c r="N2" s="2"/>
      <c r="O2" s="2"/>
    </row>
    <row r="3" spans="1:15" ht="14" x14ac:dyDescent="0.3">
      <c r="A3" s="16" t="s">
        <v>166</v>
      </c>
      <c r="B3" s="16">
        <v>11</v>
      </c>
      <c r="C3" s="16">
        <v>13</v>
      </c>
      <c r="D3" s="16">
        <v>23</v>
      </c>
      <c r="E3" s="16">
        <v>11</v>
      </c>
      <c r="F3" s="16">
        <v>13</v>
      </c>
      <c r="G3" s="16">
        <v>23</v>
      </c>
      <c r="H3" s="16">
        <v>11</v>
      </c>
      <c r="I3" s="16">
        <v>13</v>
      </c>
      <c r="J3" s="16">
        <v>23</v>
      </c>
      <c r="K3" s="16">
        <v>11</v>
      </c>
      <c r="L3" s="16">
        <v>13</v>
      </c>
      <c r="M3" s="16">
        <v>21</v>
      </c>
      <c r="N3" s="2"/>
      <c r="O3" s="2"/>
    </row>
    <row r="4" spans="1:15" ht="14" x14ac:dyDescent="0.3">
      <c r="A4" s="16" t="s">
        <v>103</v>
      </c>
      <c r="B4" s="14">
        <v>97.928590896702104</v>
      </c>
      <c r="C4" s="14">
        <v>96.681057744198583</v>
      </c>
      <c r="D4" s="14">
        <v>98.432174505794151</v>
      </c>
      <c r="E4" s="14">
        <v>100</v>
      </c>
      <c r="F4" s="14">
        <v>100</v>
      </c>
      <c r="G4" s="14">
        <v>99.375380865326022</v>
      </c>
      <c r="H4" s="14">
        <v>99.977683552778402</v>
      </c>
      <c r="I4" s="14">
        <v>99.977683552778402</v>
      </c>
      <c r="J4" s="14">
        <v>99.492609750716952</v>
      </c>
      <c r="K4" s="14">
        <v>99.072512647554817</v>
      </c>
      <c r="L4" s="14">
        <v>100</v>
      </c>
      <c r="M4" s="14">
        <v>99.446153846153834</v>
      </c>
      <c r="N4" s="2"/>
      <c r="O4" s="2"/>
    </row>
    <row r="5" spans="1:15" ht="14" x14ac:dyDescent="0.3">
      <c r="A5" s="16" t="s">
        <v>104</v>
      </c>
      <c r="B5" s="14">
        <v>1.5925320250749526</v>
      </c>
      <c r="C5" s="14">
        <v>2.2973556395035075</v>
      </c>
      <c r="D5" s="14">
        <v>1.2699386503067482</v>
      </c>
      <c r="E5" s="14">
        <v>1.1411092985318108E-2</v>
      </c>
      <c r="F5" s="14">
        <v>6.2605752961082915E-3</v>
      </c>
      <c r="G5" s="14">
        <v>0.57236441194393661</v>
      </c>
      <c r="H5" s="14">
        <v>6.0946217362195946E-3</v>
      </c>
      <c r="I5" s="14">
        <v>6.0946217362195946E-3</v>
      </c>
      <c r="J5" s="14">
        <v>0.47165232737701301</v>
      </c>
      <c r="K5" s="14">
        <v>0.81028667790893771</v>
      </c>
      <c r="L5" s="14">
        <v>5.1614086573734414E-3</v>
      </c>
      <c r="M5" s="14">
        <v>0.4822153846153846</v>
      </c>
      <c r="N5" s="2"/>
      <c r="O5" s="2"/>
    </row>
    <row r="6" spans="1:15" ht="14" x14ac:dyDescent="0.3">
      <c r="A6" s="16" t="s">
        <v>105</v>
      </c>
      <c r="B6" s="14">
        <v>0.48133006268738077</v>
      </c>
      <c r="C6" s="14">
        <v>1.0121424716675662</v>
      </c>
      <c r="D6" s="14">
        <v>0.30865712338104978</v>
      </c>
      <c r="E6" s="14">
        <v>3.5995106035889071E-5</v>
      </c>
      <c r="F6" s="14">
        <v>1.3344613649182175E-5</v>
      </c>
      <c r="G6" s="14">
        <v>6.1898232784887264E-2</v>
      </c>
      <c r="H6" s="14">
        <v>1.2809640705199733E-5</v>
      </c>
      <c r="I6" s="14">
        <v>1.2809640705199733E-5</v>
      </c>
      <c r="J6" s="14">
        <v>4.2289874255459957E-2</v>
      </c>
      <c r="K6" s="14">
        <v>0.12542158516020235</v>
      </c>
      <c r="L6" s="14">
        <v>9.8716067498165824E-6</v>
      </c>
      <c r="M6" s="14">
        <v>4.3975384615384618E-2</v>
      </c>
      <c r="N6" s="2"/>
      <c r="O6" s="2"/>
    </row>
    <row r="7" spans="1:15" ht="14" x14ac:dyDescent="0.3">
      <c r="A7" s="14" t="s">
        <v>106</v>
      </c>
      <c r="B7" s="14">
        <v>75.71405775765372</v>
      </c>
      <c r="C7" s="14">
        <v>69.102564093407381</v>
      </c>
      <c r="D7" s="14">
        <v>78.731665224890165</v>
      </c>
      <c r="E7" s="14">
        <v>21.569173630452624</v>
      </c>
      <c r="F7" s="14">
        <v>13.232109849444198</v>
      </c>
      <c r="G7" s="14">
        <v>84.843982168477424</v>
      </c>
      <c r="H7" s="14">
        <v>12.938322938322116</v>
      </c>
      <c r="I7" s="14">
        <v>12.938322938322116</v>
      </c>
      <c r="J7" s="14">
        <v>85.027085589811264</v>
      </c>
      <c r="K7" s="14">
        <v>12.56113999588452</v>
      </c>
      <c r="L7" s="14">
        <v>11.210161662816935</v>
      </c>
      <c r="M7" s="14">
        <v>85.020242914310614</v>
      </c>
      <c r="N7" s="2"/>
      <c r="O7" s="2"/>
    </row>
    <row r="8" spans="1:15" ht="14" x14ac:dyDescent="0.3">
      <c r="A8" s="14" t="s">
        <v>108</v>
      </c>
      <c r="B8" s="14">
        <v>22.339237273069589</v>
      </c>
      <c r="C8" s="14">
        <v>29.706959703023266</v>
      </c>
      <c r="D8" s="14">
        <v>18.6712683338808</v>
      </c>
      <c r="E8" s="14">
        <v>6.6397400185693803E-2</v>
      </c>
      <c r="F8" s="14">
        <v>2.7515183522492229E-2</v>
      </c>
      <c r="G8" s="14">
        <v>8.9524517086703419</v>
      </c>
      <c r="H8" s="14">
        <v>2.6534996534994849E-2</v>
      </c>
      <c r="I8" s="14">
        <v>2.6534996534994849E-2</v>
      </c>
      <c r="J8" s="14">
        <v>7.4409534127271124</v>
      </c>
      <c r="K8" s="14">
        <v>4.2615058732013562</v>
      </c>
      <c r="L8" s="14">
        <v>2.092378752886721E-2</v>
      </c>
      <c r="M8" s="14">
        <v>7.5676113359728294</v>
      </c>
      <c r="N8" s="2"/>
      <c r="O8" s="2"/>
    </row>
    <row r="9" spans="1:15" ht="14" x14ac:dyDescent="0.3">
      <c r="A9" s="14" t="s">
        <v>107</v>
      </c>
      <c r="B9" s="14">
        <v>1.9514919417831504</v>
      </c>
      <c r="C9" s="14">
        <v>1.2188644687029582</v>
      </c>
      <c r="D9" s="14">
        <v>2.5582398618279378</v>
      </c>
      <c r="E9" s="14">
        <v>78.375116063129823</v>
      </c>
      <c r="F9" s="14">
        <v>86.744124636647769</v>
      </c>
      <c r="G9" s="14">
        <v>6.1738484397552318</v>
      </c>
      <c r="H9" s="14">
        <v>87.040887040881515</v>
      </c>
      <c r="I9" s="14">
        <v>87.040887040881515</v>
      </c>
      <c r="J9" s="14">
        <v>7.5167930660309707</v>
      </c>
      <c r="K9" s="14">
        <v>83.169651452131305</v>
      </c>
      <c r="L9" s="14">
        <v>88.775981524244543</v>
      </c>
      <c r="M9" s="14">
        <v>7.3497975707923571</v>
      </c>
      <c r="N9" s="2"/>
      <c r="O9" s="2"/>
    </row>
    <row r="10" spans="1:15" ht="14" x14ac:dyDescent="0.3">
      <c r="A10" s="14" t="s">
        <v>109</v>
      </c>
      <c r="B10" s="14">
        <v>97.675521821631875</v>
      </c>
      <c r="C10" s="14">
        <v>97.762417994376761</v>
      </c>
      <c r="D10" s="14">
        <v>96.319018404907979</v>
      </c>
      <c r="E10" s="14">
        <v>88.56595336953049</v>
      </c>
      <c r="F10" s="14">
        <v>82.042648709315387</v>
      </c>
      <c r="G10" s="14">
        <v>99.702675916749257</v>
      </c>
      <c r="H10" s="14">
        <v>81.516464471403822</v>
      </c>
      <c r="I10" s="14">
        <v>81.516464471403822</v>
      </c>
      <c r="J10" s="14">
        <v>99.627421758569284</v>
      </c>
      <c r="K10" s="14">
        <v>95.861049519586103</v>
      </c>
      <c r="L10" s="14">
        <v>79.101429543907415</v>
      </c>
      <c r="M10" s="14">
        <v>99.609660892900706</v>
      </c>
      <c r="N10" s="2"/>
      <c r="O10" s="2"/>
    </row>
    <row r="11" spans="1:15" ht="14" x14ac:dyDescent="0.3">
      <c r="A11" s="14" t="s">
        <v>110</v>
      </c>
      <c r="B11" s="14">
        <v>1.3626660341555974</v>
      </c>
      <c r="C11" s="14">
        <v>1.28514526710403</v>
      </c>
      <c r="D11" s="14">
        <v>2.1601908657123383</v>
      </c>
      <c r="E11" s="14">
        <v>1.019163206643245</v>
      </c>
      <c r="F11" s="14">
        <v>3.8641975308641975E-2</v>
      </c>
      <c r="G11" s="14">
        <v>1.9999999999999997E-2</v>
      </c>
      <c r="H11" s="14">
        <v>6.2409012131715784E-2</v>
      </c>
      <c r="I11" s="14">
        <v>6.2409012131715784E-2</v>
      </c>
      <c r="J11" s="14">
        <v>2.6318926974664678E-2</v>
      </c>
      <c r="K11" s="14">
        <v>1.7841832963784183</v>
      </c>
      <c r="L11" s="14">
        <v>6.0149761742682092E-2</v>
      </c>
      <c r="M11" s="14">
        <v>4.9926811417418886E-2</v>
      </c>
      <c r="N11" s="2"/>
      <c r="O11" s="2"/>
    </row>
    <row r="12" spans="1:15" ht="14" x14ac:dyDescent="0.3">
      <c r="A12" s="14" t="s">
        <v>112</v>
      </c>
      <c r="B12" s="14">
        <v>0.91805028462998095</v>
      </c>
      <c r="C12" s="14">
        <v>0.9288894095595126</v>
      </c>
      <c r="D12" s="14">
        <v>1.4778459441036129</v>
      </c>
      <c r="E12" s="14">
        <v>0.60875119770041519</v>
      </c>
      <c r="F12" s="14">
        <v>1.0443322109988776E-2</v>
      </c>
      <c r="G12" s="14">
        <v>9.2447968285431122E-3</v>
      </c>
      <c r="H12" s="14">
        <v>0</v>
      </c>
      <c r="I12" s="14">
        <v>0</v>
      </c>
      <c r="J12" s="14">
        <v>4.5253353204172874E-3</v>
      </c>
      <c r="K12" s="14">
        <v>2.558758314855876E-2</v>
      </c>
      <c r="L12" s="14">
        <v>2.4111640571817562E-2</v>
      </c>
      <c r="M12" s="14">
        <v>7.1822395706269823E-3</v>
      </c>
      <c r="N12" s="2"/>
      <c r="O12" s="2"/>
    </row>
    <row r="13" spans="1:15" ht="14" x14ac:dyDescent="0.3">
      <c r="A13" s="14" t="s">
        <v>111</v>
      </c>
      <c r="B13" s="14">
        <v>0.01</v>
      </c>
      <c r="C13" s="14">
        <v>0</v>
      </c>
      <c r="D13" s="14">
        <v>0</v>
      </c>
      <c r="E13" s="14">
        <v>9.7828169913765564</v>
      </c>
      <c r="F13" s="14">
        <v>17.946127946127948</v>
      </c>
      <c r="G13" s="14">
        <v>0.30208126858275519</v>
      </c>
      <c r="H13" s="14">
        <v>18.379549393414209</v>
      </c>
      <c r="I13" s="14">
        <v>18.379549393414209</v>
      </c>
      <c r="J13" s="14">
        <v>0.3707153502235469</v>
      </c>
      <c r="K13" s="14">
        <v>2.3702882483370287</v>
      </c>
      <c r="L13" s="14">
        <v>20.742001361470386</v>
      </c>
      <c r="M13" s="14">
        <v>0.32568919248597217</v>
      </c>
      <c r="N13" s="2"/>
      <c r="O13" s="2"/>
    </row>
    <row r="14" spans="1:15" ht="14" x14ac:dyDescent="0.3">
      <c r="A14" s="14" t="s">
        <v>113</v>
      </c>
      <c r="B14" s="14">
        <v>99.566088117489983</v>
      </c>
      <c r="C14" s="14">
        <v>99.699609492340031</v>
      </c>
      <c r="D14" s="14">
        <v>99.473420260782348</v>
      </c>
      <c r="E14" s="14">
        <v>61.949924127465863</v>
      </c>
      <c r="F14" s="14">
        <v>53.038777032065617</v>
      </c>
      <c r="G14" s="14">
        <v>98.842476094614995</v>
      </c>
      <c r="H14" s="14">
        <v>53.714079161395269</v>
      </c>
      <c r="I14" s="14">
        <v>53.714079161395269</v>
      </c>
      <c r="J14" s="14">
        <v>98.571428571428569</v>
      </c>
      <c r="K14" s="14">
        <v>99.155569990256581</v>
      </c>
      <c r="L14" s="14">
        <v>57.88990825688073</v>
      </c>
      <c r="M14" s="14">
        <v>98.589921405455399</v>
      </c>
      <c r="N14" s="2"/>
      <c r="O14" s="2"/>
    </row>
    <row r="15" spans="1:15" ht="14" x14ac:dyDescent="0.3">
      <c r="A15" s="14" t="s">
        <v>114</v>
      </c>
      <c r="B15" s="14">
        <v>0.42523364485981308</v>
      </c>
      <c r="C15" s="14">
        <v>0.29152898768398916</v>
      </c>
      <c r="D15" s="14">
        <v>0.53585757271815448</v>
      </c>
      <c r="E15" s="14">
        <v>38.050075872534144</v>
      </c>
      <c r="F15" s="14">
        <v>46.923937360178975</v>
      </c>
      <c r="G15" s="14">
        <v>1.1922496225465526</v>
      </c>
      <c r="H15" s="14">
        <v>46.249774082776071</v>
      </c>
      <c r="I15" s="14">
        <v>46.249774082776071</v>
      </c>
      <c r="J15" s="14">
        <v>1.4445378151260502</v>
      </c>
      <c r="K15" s="14">
        <v>0.84248132510555374</v>
      </c>
      <c r="L15" s="14">
        <v>42.064220183486235</v>
      </c>
      <c r="M15" s="14">
        <v>1.4128525196486361</v>
      </c>
      <c r="N15" s="2"/>
      <c r="O15" s="2"/>
    </row>
    <row r="16" spans="1:15" ht="14" x14ac:dyDescent="0.3">
      <c r="A16" s="14" t="s">
        <v>115</v>
      </c>
      <c r="B16" s="14">
        <v>7.5667556742323101E-7</v>
      </c>
      <c r="C16" s="14">
        <v>3.5386001802343039E-7</v>
      </c>
      <c r="D16" s="14">
        <v>1.2171514543630894E-6</v>
      </c>
      <c r="E16" s="14">
        <v>1.3209408194233687E-2</v>
      </c>
      <c r="F16" s="14">
        <v>3.7099179716629377E-2</v>
      </c>
      <c r="G16" s="14">
        <v>6.0442878711625571E-6</v>
      </c>
      <c r="H16" s="14">
        <v>3.8749322248328215E-2</v>
      </c>
      <c r="I16" s="14">
        <v>3.8749322248328215E-2</v>
      </c>
      <c r="J16" s="14">
        <v>8.9579831932773109E-6</v>
      </c>
      <c r="K16" s="14">
        <v>3.0302046118869762E-6</v>
      </c>
      <c r="L16" s="14">
        <v>5.0435779816513773E-2</v>
      </c>
      <c r="M16" s="14">
        <v>8.5228848821081824E-6</v>
      </c>
      <c r="N16" s="2"/>
      <c r="O16" s="2"/>
    </row>
    <row r="17" spans="1:13" x14ac:dyDescent="0.35">
      <c r="A17" s="2" t="s">
        <v>80</v>
      </c>
      <c r="B17" s="2">
        <v>4.8</v>
      </c>
      <c r="C17" s="2">
        <v>4.7</v>
      </c>
      <c r="D17" s="2">
        <v>4</v>
      </c>
      <c r="E17" s="2">
        <v>9.83</v>
      </c>
      <c r="F17" s="2">
        <v>10.94</v>
      </c>
      <c r="G17" s="2">
        <v>7.1</v>
      </c>
      <c r="H17" s="2">
        <v>10.8</v>
      </c>
      <c r="I17" s="2">
        <v>10.83</v>
      </c>
      <c r="J17" s="2">
        <v>7.1</v>
      </c>
      <c r="K17" s="2">
        <v>10.8</v>
      </c>
      <c r="L17" s="2">
        <v>9.4600000000000009</v>
      </c>
      <c r="M17" s="2">
        <v>7.4</v>
      </c>
    </row>
  </sheetData>
  <mergeCells count="4">
    <mergeCell ref="B2:D2"/>
    <mergeCell ref="E2:G2"/>
    <mergeCell ref="H2:J2"/>
    <mergeCell ref="K2:M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BD2FB-6AEA-4911-AFBD-FEF0C7BD3C3B}">
  <dimension ref="A2:M27"/>
  <sheetViews>
    <sheetView zoomScale="60" zoomScaleNormal="60" workbookViewId="0">
      <selection activeCell="P30" sqref="P30"/>
    </sheetView>
  </sheetViews>
  <sheetFormatPr defaultRowHeight="14" x14ac:dyDescent="0.3"/>
  <cols>
    <col min="1" max="16384" width="8.7265625" style="2"/>
  </cols>
  <sheetData>
    <row r="2" spans="1:13" x14ac:dyDescent="0.3">
      <c r="A2" s="49" t="s">
        <v>86</v>
      </c>
      <c r="B2" s="48" t="s">
        <v>75</v>
      </c>
      <c r="C2" s="48"/>
      <c r="D2" s="48"/>
      <c r="E2" s="48" t="s">
        <v>76</v>
      </c>
      <c r="F2" s="48"/>
      <c r="G2" s="48"/>
      <c r="H2" s="48" t="s">
        <v>78</v>
      </c>
      <c r="I2" s="48"/>
      <c r="J2" s="48"/>
      <c r="K2" s="48" t="s">
        <v>79</v>
      </c>
      <c r="L2" s="48"/>
      <c r="M2" s="48"/>
    </row>
    <row r="3" spans="1:13" x14ac:dyDescent="0.3">
      <c r="A3" s="50"/>
      <c r="B3" s="15" t="s">
        <v>80</v>
      </c>
      <c r="C3" s="15" t="s">
        <v>81</v>
      </c>
      <c r="D3" s="15" t="s">
        <v>82</v>
      </c>
      <c r="E3" s="15" t="s">
        <v>80</v>
      </c>
      <c r="F3" s="15" t="s">
        <v>81</v>
      </c>
      <c r="G3" s="15" t="s">
        <v>82</v>
      </c>
      <c r="H3" s="15" t="s">
        <v>80</v>
      </c>
      <c r="I3" s="15" t="s">
        <v>81</v>
      </c>
      <c r="J3" s="15" t="s">
        <v>82</v>
      </c>
      <c r="K3" s="15" t="s">
        <v>80</v>
      </c>
      <c r="L3" s="15" t="s">
        <v>81</v>
      </c>
      <c r="M3" s="15" t="s">
        <v>82</v>
      </c>
    </row>
    <row r="4" spans="1:13" x14ac:dyDescent="0.3">
      <c r="A4" s="13">
        <v>0</v>
      </c>
      <c r="B4" s="14">
        <v>6</v>
      </c>
      <c r="C4" s="14">
        <v>99.2</v>
      </c>
      <c r="D4" s="16">
        <v>282</v>
      </c>
      <c r="E4" s="14">
        <v>6.5</v>
      </c>
      <c r="F4" s="14">
        <v>51.7</v>
      </c>
      <c r="G4" s="16">
        <v>265.89999999999998</v>
      </c>
      <c r="H4" s="14">
        <v>6.5</v>
      </c>
      <c r="I4" s="14">
        <v>54.8</v>
      </c>
      <c r="J4" s="16">
        <v>255.1</v>
      </c>
      <c r="K4" s="14">
        <v>6.6</v>
      </c>
      <c r="L4" s="14">
        <v>99.2</v>
      </c>
      <c r="M4" s="16">
        <v>239</v>
      </c>
    </row>
    <row r="5" spans="1:13" x14ac:dyDescent="0.3">
      <c r="A5" s="13">
        <v>1</v>
      </c>
      <c r="B5" s="14">
        <v>5.7400000000000011</v>
      </c>
      <c r="C5" s="14">
        <v>36.200000000000003</v>
      </c>
      <c r="D5" s="16">
        <v>278.60000000000002</v>
      </c>
      <c r="E5" s="14">
        <v>6.18</v>
      </c>
      <c r="F5" s="14">
        <v>21.11</v>
      </c>
      <c r="G5" s="16">
        <v>249.6</v>
      </c>
      <c r="H5" s="14">
        <v>6.12</v>
      </c>
      <c r="I5" s="14">
        <v>20.52</v>
      </c>
      <c r="J5" s="16">
        <v>274.60000000000002</v>
      </c>
      <c r="K5" s="14">
        <v>6.0259999999999989</v>
      </c>
      <c r="L5" s="14">
        <v>23.9</v>
      </c>
      <c r="M5" s="16">
        <v>274.10000000000002</v>
      </c>
    </row>
    <row r="6" spans="1:13" x14ac:dyDescent="0.3">
      <c r="A6" s="13">
        <v>2</v>
      </c>
      <c r="B6" s="14">
        <v>5.89</v>
      </c>
      <c r="C6" s="14">
        <v>24.811111111111114</v>
      </c>
      <c r="D6" s="16">
        <v>291.27</v>
      </c>
      <c r="E6" s="14">
        <v>6.16</v>
      </c>
      <c r="F6" s="14">
        <v>16.875</v>
      </c>
      <c r="G6" s="16">
        <v>226.55</v>
      </c>
      <c r="H6" s="14">
        <v>5.9850000000000003</v>
      </c>
      <c r="I6" s="14">
        <v>20.11</v>
      </c>
      <c r="J6" s="16">
        <v>207.7</v>
      </c>
      <c r="K6" s="14">
        <v>6.0900000000000007</v>
      </c>
      <c r="L6" s="14">
        <v>21.363333333333333</v>
      </c>
      <c r="M6" s="16">
        <v>217.6</v>
      </c>
    </row>
    <row r="7" spans="1:13" x14ac:dyDescent="0.3">
      <c r="A7" s="13">
        <v>3</v>
      </c>
      <c r="B7" s="14">
        <v>5.7766666666666673</v>
      </c>
      <c r="C7" s="14">
        <v>28.5</v>
      </c>
      <c r="D7" s="16">
        <v>245.4</v>
      </c>
      <c r="E7" s="14">
        <v>6.13</v>
      </c>
      <c r="F7" s="14">
        <v>20.573333333333334</v>
      </c>
      <c r="G7" s="16">
        <v>224.3</v>
      </c>
      <c r="H7" s="14">
        <v>5.916666666666667</v>
      </c>
      <c r="I7" s="14">
        <v>29.033333333333331</v>
      </c>
      <c r="J7" s="16">
        <v>194.8</v>
      </c>
      <c r="K7" s="14">
        <v>6.0166666666666666</v>
      </c>
      <c r="L7" s="14">
        <v>25.833333333333332</v>
      </c>
      <c r="M7" s="16">
        <v>199.7</v>
      </c>
    </row>
    <row r="8" spans="1:13" x14ac:dyDescent="0.3">
      <c r="A8" s="13">
        <v>4</v>
      </c>
      <c r="B8" s="14">
        <v>5.8325000000000005</v>
      </c>
      <c r="C8" s="14">
        <v>20.115000000000002</v>
      </c>
      <c r="D8" s="16">
        <v>262.63</v>
      </c>
      <c r="E8" s="14">
        <v>6.0633333333333326</v>
      </c>
      <c r="F8" s="14">
        <v>17.156666666666666</v>
      </c>
      <c r="G8" s="16">
        <v>219.5</v>
      </c>
      <c r="H8" s="14">
        <v>5.8233333333333333</v>
      </c>
      <c r="I8" s="14">
        <v>25.233333333333334</v>
      </c>
      <c r="J8" s="16">
        <v>196.24</v>
      </c>
      <c r="K8" s="14">
        <v>5.9633333333333338</v>
      </c>
      <c r="L8" s="14">
        <v>22.399999999999995</v>
      </c>
      <c r="M8" s="16">
        <v>195.1</v>
      </c>
    </row>
    <row r="9" spans="1:13" x14ac:dyDescent="0.3">
      <c r="A9" s="13">
        <v>5</v>
      </c>
      <c r="B9" s="14">
        <v>5.4899999999999993</v>
      </c>
      <c r="C9" s="14">
        <v>23.466666666666669</v>
      </c>
      <c r="D9" s="16">
        <v>319.39999999999998</v>
      </c>
      <c r="E9" s="14">
        <v>5.7733333333333334</v>
      </c>
      <c r="F9" s="14">
        <v>17.179999999999996</v>
      </c>
      <c r="G9" s="16">
        <v>262.3</v>
      </c>
      <c r="H9" s="14">
        <v>5.5933333333333337</v>
      </c>
      <c r="I9" s="14">
        <v>20.823333333333334</v>
      </c>
      <c r="J9" s="16">
        <v>251.7</v>
      </c>
      <c r="K9" s="14">
        <v>5.5933333333333337</v>
      </c>
      <c r="L9" s="14">
        <v>21.033333333333331</v>
      </c>
      <c r="M9" s="16">
        <v>255.9</v>
      </c>
    </row>
    <row r="10" spans="1:13" x14ac:dyDescent="0.3">
      <c r="A10" s="13">
        <v>6</v>
      </c>
      <c r="B10" s="14">
        <v>5.4666666666666659</v>
      </c>
      <c r="C10" s="14">
        <v>27.866666666666664</v>
      </c>
      <c r="D10" s="16">
        <v>298.27</v>
      </c>
      <c r="E10" s="14">
        <v>5.75</v>
      </c>
      <c r="F10" s="14">
        <v>18.983333333333334</v>
      </c>
      <c r="G10" s="16">
        <v>252.37</v>
      </c>
      <c r="H10" s="14">
        <v>5.7</v>
      </c>
      <c r="I10" s="14">
        <v>22.399999999999995</v>
      </c>
      <c r="J10" s="16">
        <v>229.4</v>
      </c>
      <c r="K10" s="14">
        <v>5.5466666666666669</v>
      </c>
      <c r="L10" s="14">
        <v>22.600000000000005</v>
      </c>
      <c r="M10" s="16">
        <v>241.33</v>
      </c>
    </row>
    <row r="11" spans="1:13" x14ac:dyDescent="0.3">
      <c r="A11" s="13">
        <v>7</v>
      </c>
      <c r="B11" s="14">
        <v>5.480666666666667</v>
      </c>
      <c r="C11" s="14">
        <v>32.166666666666664</v>
      </c>
      <c r="D11" s="16">
        <v>259.57</v>
      </c>
      <c r="E11" s="14">
        <v>5.6099999999999994</v>
      </c>
      <c r="F11" s="14">
        <v>22.400000000000002</v>
      </c>
      <c r="G11" s="16">
        <v>257.3</v>
      </c>
      <c r="H11" s="14">
        <v>5.5670000000000002</v>
      </c>
      <c r="I11" s="14">
        <v>16.52</v>
      </c>
      <c r="J11" s="16">
        <v>231.8</v>
      </c>
      <c r="K11" s="14">
        <v>5.36</v>
      </c>
      <c r="L11" s="14">
        <v>19.346666666666668</v>
      </c>
      <c r="M11" s="16">
        <v>258.64999999999998</v>
      </c>
    </row>
    <row r="12" spans="1:13" x14ac:dyDescent="0.3">
      <c r="A12" s="13">
        <v>8</v>
      </c>
      <c r="B12" s="14">
        <v>5.2566666666666668</v>
      </c>
      <c r="C12" s="14">
        <v>72</v>
      </c>
      <c r="D12" s="16">
        <v>281.10000000000002</v>
      </c>
      <c r="E12" s="14">
        <v>5.601</v>
      </c>
      <c r="F12" s="14">
        <v>39.799999999999997</v>
      </c>
      <c r="G12" s="16">
        <v>283.8</v>
      </c>
      <c r="H12" s="14">
        <v>5.5316666666666663</v>
      </c>
      <c r="I12" s="14">
        <v>45.4</v>
      </c>
      <c r="J12" s="16">
        <v>268.64999999999998</v>
      </c>
      <c r="K12" s="14">
        <v>5.3789999999999996</v>
      </c>
      <c r="L12" s="14">
        <v>54.3</v>
      </c>
      <c r="M12" s="16">
        <v>267.95</v>
      </c>
    </row>
    <row r="13" spans="1:13" x14ac:dyDescent="0.3">
      <c r="A13" s="13">
        <v>9</v>
      </c>
      <c r="B13" s="14">
        <v>4.9153333333333329</v>
      </c>
      <c r="C13" s="14">
        <v>82.13333333333334</v>
      </c>
      <c r="D13" s="16">
        <v>295.2</v>
      </c>
      <c r="E13" s="14">
        <v>5.5426666666666664</v>
      </c>
      <c r="F13" s="14">
        <v>74.2</v>
      </c>
      <c r="G13" s="16">
        <v>224.55</v>
      </c>
      <c r="H13" s="14">
        <v>5.0413333333333297</v>
      </c>
      <c r="I13" s="14">
        <v>69.63333333333334</v>
      </c>
      <c r="J13" s="16">
        <v>256.75</v>
      </c>
      <c r="K13" s="14">
        <v>5.0110000000000001</v>
      </c>
      <c r="L13" s="14">
        <v>84.266666666666666</v>
      </c>
      <c r="M13" s="16">
        <v>282.5</v>
      </c>
    </row>
    <row r="14" spans="1:13" x14ac:dyDescent="0.3">
      <c r="A14" s="13">
        <v>10</v>
      </c>
      <c r="B14" s="14">
        <v>4.8460000000000001</v>
      </c>
      <c r="C14" s="14">
        <v>85.366666666666674</v>
      </c>
      <c r="D14" s="16">
        <v>298.8</v>
      </c>
      <c r="E14" s="14">
        <v>5.1719999999999997</v>
      </c>
      <c r="F14" s="14">
        <v>88.733333333333334</v>
      </c>
      <c r="G14" s="16">
        <v>286.3</v>
      </c>
      <c r="H14" s="14">
        <v>5.1886666666666672</v>
      </c>
      <c r="I14" s="14">
        <v>96.233333333333334</v>
      </c>
      <c r="J14" s="16">
        <v>289.3</v>
      </c>
      <c r="K14" s="14">
        <v>5.0386666666666668</v>
      </c>
      <c r="L14" s="14">
        <v>113.60000000000001</v>
      </c>
      <c r="M14" s="16">
        <v>289.64999999999998</v>
      </c>
    </row>
    <row r="15" spans="1:13" x14ac:dyDescent="0.3">
      <c r="A15" s="13">
        <v>11</v>
      </c>
      <c r="B15" s="14">
        <v>4.8036666666666665</v>
      </c>
      <c r="C15" s="14">
        <v>68.466666666666654</v>
      </c>
      <c r="D15" s="16">
        <v>274.73</v>
      </c>
      <c r="E15" s="14">
        <v>9.8303333333333338</v>
      </c>
      <c r="F15" s="14">
        <v>4853.333333333333</v>
      </c>
      <c r="G15" s="16">
        <v>72.03</v>
      </c>
      <c r="H15" s="14">
        <v>10.795999999999999</v>
      </c>
      <c r="I15" s="14">
        <v>9280</v>
      </c>
      <c r="J15" s="16">
        <v>35.299999999999997</v>
      </c>
      <c r="K15" s="14">
        <v>10.8</v>
      </c>
      <c r="L15" s="14">
        <v>1715.2</v>
      </c>
      <c r="M15" s="16" t="e">
        <v>#DIV/0!</v>
      </c>
    </row>
    <row r="16" spans="1:13" x14ac:dyDescent="0.3">
      <c r="A16" s="13">
        <v>12</v>
      </c>
      <c r="B16" s="14">
        <v>4.726</v>
      </c>
      <c r="C16" s="14">
        <v>60.199999999999996</v>
      </c>
      <c r="D16" s="16">
        <v>286.75</v>
      </c>
      <c r="E16" s="14">
        <v>10.857999999999999</v>
      </c>
      <c r="F16" s="14">
        <v>9906.6666666666661</v>
      </c>
      <c r="G16" s="16">
        <v>28.8</v>
      </c>
      <c r="H16" s="14">
        <v>10.838999999999999</v>
      </c>
      <c r="I16" s="14">
        <v>11360</v>
      </c>
      <c r="J16" s="16">
        <v>24.8</v>
      </c>
      <c r="K16" s="14">
        <v>9.9793333333333347</v>
      </c>
      <c r="L16" s="14">
        <v>3316.8</v>
      </c>
      <c r="M16" s="16">
        <v>58.9</v>
      </c>
    </row>
    <row r="17" spans="1:13" x14ac:dyDescent="0.3">
      <c r="A17" s="13">
        <v>13</v>
      </c>
      <c r="B17" s="14">
        <v>4.7020000000000008</v>
      </c>
      <c r="C17" s="14">
        <v>74.566666666666677</v>
      </c>
      <c r="D17" s="16">
        <v>278.60000000000002</v>
      </c>
      <c r="E17" s="14">
        <v>10.935333333333332</v>
      </c>
      <c r="F17" s="14">
        <v>10566.666666666666</v>
      </c>
      <c r="G17" s="16">
        <v>19.600000000000001</v>
      </c>
      <c r="H17" s="14">
        <v>10.825666666666669</v>
      </c>
      <c r="I17" s="14">
        <v>11463.333333333334</v>
      </c>
      <c r="J17" s="16">
        <v>13.5</v>
      </c>
      <c r="K17" s="14">
        <v>9.4606666666666666</v>
      </c>
      <c r="L17" s="14">
        <v>1658.4</v>
      </c>
      <c r="M17" s="16">
        <v>116.75</v>
      </c>
    </row>
    <row r="18" spans="1:13" x14ac:dyDescent="0.3">
      <c r="A18" s="13">
        <v>14</v>
      </c>
      <c r="B18" s="14">
        <v>4.6259999999999994</v>
      </c>
      <c r="C18" s="14">
        <v>77.63333333333334</v>
      </c>
      <c r="D18" s="16">
        <v>269.39999999999998</v>
      </c>
      <c r="E18" s="14">
        <v>10.293999999999999</v>
      </c>
      <c r="F18" s="14">
        <v>2700</v>
      </c>
      <c r="G18" s="16">
        <v>64.55</v>
      </c>
      <c r="H18" s="14">
        <v>10.248666666666667</v>
      </c>
      <c r="I18" s="14">
        <v>2780</v>
      </c>
      <c r="J18" s="16">
        <v>60.75</v>
      </c>
      <c r="K18" s="14">
        <v>8.5936666666666675</v>
      </c>
      <c r="L18" s="14">
        <v>6520</v>
      </c>
      <c r="M18" s="16">
        <v>141.6</v>
      </c>
    </row>
    <row r="19" spans="1:13" x14ac:dyDescent="0.3">
      <c r="A19" s="13">
        <v>15</v>
      </c>
      <c r="B19" s="14">
        <v>4.6823333333333332</v>
      </c>
      <c r="C19" s="14">
        <v>188.6</v>
      </c>
      <c r="D19" s="16">
        <v>284.8</v>
      </c>
      <c r="E19" s="14">
        <v>9.1719999999999988</v>
      </c>
      <c r="F19" s="14">
        <v>321.33333333333331</v>
      </c>
      <c r="G19" s="16">
        <v>142.69999999999999</v>
      </c>
      <c r="H19" s="14">
        <v>9.1923333333333357</v>
      </c>
      <c r="I19" s="14">
        <v>286</v>
      </c>
      <c r="J19" s="16">
        <v>138.30000000000001</v>
      </c>
      <c r="K19" s="14">
        <v>8.6143333333333345</v>
      </c>
      <c r="L19" s="14">
        <v>1213.3333333333333</v>
      </c>
      <c r="M19" s="16">
        <v>179.4</v>
      </c>
    </row>
    <row r="20" spans="1:13" x14ac:dyDescent="0.3">
      <c r="A20" s="13">
        <v>16</v>
      </c>
      <c r="B20" s="14">
        <v>4.5983333333333336</v>
      </c>
      <c r="C20" s="14">
        <v>45.066666666666663</v>
      </c>
      <c r="D20" s="16">
        <v>260.85000000000002</v>
      </c>
      <c r="E20" s="14">
        <v>9.0860000000000003</v>
      </c>
      <c r="F20" s="14">
        <v>134.56666666666666</v>
      </c>
      <c r="G20" s="16">
        <v>126.8</v>
      </c>
      <c r="H20" s="14">
        <v>7.6863333333333328</v>
      </c>
      <c r="I20" s="14">
        <v>119.56666666666668</v>
      </c>
      <c r="J20" s="16">
        <v>146.25</v>
      </c>
      <c r="K20" s="14">
        <v>8.2533333333333339</v>
      </c>
      <c r="L20" s="14">
        <v>386</v>
      </c>
      <c r="M20" s="16" t="e">
        <v>#DIV/0!</v>
      </c>
    </row>
    <row r="21" spans="1:13" x14ac:dyDescent="0.3">
      <c r="A21" s="13">
        <v>17</v>
      </c>
      <c r="B21" s="14">
        <v>4.5919999999999996</v>
      </c>
      <c r="C21" s="14">
        <v>56.8</v>
      </c>
      <c r="D21" s="16">
        <v>293.8</v>
      </c>
      <c r="E21" s="14">
        <v>7.8120000000000003</v>
      </c>
      <c r="F21" s="14">
        <v>115.5</v>
      </c>
      <c r="G21" s="16">
        <v>206.15</v>
      </c>
      <c r="H21" s="14">
        <v>7.6796666666666669</v>
      </c>
      <c r="I21" s="14">
        <v>106.5</v>
      </c>
      <c r="J21" s="16">
        <v>212.9</v>
      </c>
      <c r="K21" s="14">
        <v>8.4466666666666672</v>
      </c>
      <c r="L21" s="14">
        <v>231</v>
      </c>
      <c r="M21" s="16">
        <v>139.9</v>
      </c>
    </row>
    <row r="22" spans="1:13" x14ac:dyDescent="0.3">
      <c r="A22" s="13">
        <v>18</v>
      </c>
      <c r="B22" s="14">
        <v>4.6066666666666665</v>
      </c>
      <c r="C22" s="14">
        <v>57.733333333333327</v>
      </c>
      <c r="D22" s="16">
        <v>298.8</v>
      </c>
      <c r="E22" s="14">
        <v>8.15</v>
      </c>
      <c r="F22" s="14">
        <v>113.66666666666667</v>
      </c>
      <c r="G22" s="16">
        <v>190.05</v>
      </c>
      <c r="H22" s="14">
        <v>7.7566666666666668</v>
      </c>
      <c r="I22" s="14">
        <v>94.133333333333326</v>
      </c>
      <c r="J22" s="16">
        <v>190</v>
      </c>
      <c r="K22" s="14">
        <v>7.95</v>
      </c>
      <c r="L22" s="14">
        <v>178.83333333333334</v>
      </c>
      <c r="M22" s="16">
        <v>94.4</v>
      </c>
    </row>
    <row r="23" spans="1:13" x14ac:dyDescent="0.3">
      <c r="A23" s="13">
        <v>19</v>
      </c>
      <c r="B23" s="14">
        <v>4.5266666666666664</v>
      </c>
      <c r="C23" s="14">
        <v>134.70000000000002</v>
      </c>
      <c r="D23" s="16">
        <v>279.5</v>
      </c>
      <c r="E23" s="14">
        <v>7.8500000000000005</v>
      </c>
      <c r="F23" s="14">
        <v>169</v>
      </c>
      <c r="G23" s="16">
        <v>178.8</v>
      </c>
      <c r="H23" s="14">
        <v>7.72</v>
      </c>
      <c r="I23" s="14">
        <v>150</v>
      </c>
      <c r="J23" s="16">
        <v>180.9</v>
      </c>
      <c r="K23" s="14">
        <v>7.94</v>
      </c>
      <c r="L23" s="14">
        <v>237</v>
      </c>
      <c r="M23" s="16" t="e">
        <v>#DIV/0!</v>
      </c>
    </row>
    <row r="24" spans="1:13" x14ac:dyDescent="0.3">
      <c r="A24" s="13">
        <v>20</v>
      </c>
      <c r="B24" s="14">
        <v>4.4133333333333331</v>
      </c>
      <c r="C24" s="14">
        <v>119.7</v>
      </c>
      <c r="D24" s="16">
        <v>253.6</v>
      </c>
      <c r="E24" s="14">
        <v>7.7333333333333334</v>
      </c>
      <c r="F24" s="14">
        <v>156.1</v>
      </c>
      <c r="G24" s="16">
        <v>160.4</v>
      </c>
      <c r="H24" s="14">
        <v>7.663333333333334</v>
      </c>
      <c r="I24" s="14">
        <v>157.19999999999999</v>
      </c>
      <c r="J24" s="16">
        <v>185.3</v>
      </c>
      <c r="K24" s="14">
        <v>7.52</v>
      </c>
      <c r="L24" s="14">
        <v>202.85000000000002</v>
      </c>
      <c r="M24" s="16" t="e">
        <v>#DIV/0!</v>
      </c>
    </row>
    <row r="25" spans="1:13" x14ac:dyDescent="0.3">
      <c r="A25" s="13">
        <v>21</v>
      </c>
      <c r="B25" s="14">
        <v>4.4000000000000004</v>
      </c>
      <c r="C25" s="14">
        <v>120.01</v>
      </c>
      <c r="D25" s="16">
        <v>280.60000000000002</v>
      </c>
      <c r="E25" s="14">
        <v>7.71</v>
      </c>
      <c r="F25" s="14">
        <v>155.4</v>
      </c>
      <c r="G25" s="16">
        <v>198.3</v>
      </c>
      <c r="H25" s="14">
        <v>7.64</v>
      </c>
      <c r="I25" s="14">
        <v>158.1</v>
      </c>
      <c r="J25" s="16">
        <v>187.2</v>
      </c>
      <c r="K25" s="14">
        <v>7.4</v>
      </c>
      <c r="L25" s="14">
        <v>201.3</v>
      </c>
      <c r="M25" s="16"/>
    </row>
    <row r="26" spans="1:13" x14ac:dyDescent="0.3">
      <c r="A26" s="13">
        <v>22</v>
      </c>
      <c r="B26" s="14">
        <v>4.4400000000000004</v>
      </c>
      <c r="C26" s="14">
        <f>(C25+C27)/2</f>
        <v>108.20500000000001</v>
      </c>
      <c r="D26" s="16">
        <v>270</v>
      </c>
      <c r="E26" s="14">
        <v>7.24</v>
      </c>
      <c r="F26" s="14">
        <f>(F25+F27)/2</f>
        <v>114.80000000000001</v>
      </c>
      <c r="G26" s="16">
        <v>240</v>
      </c>
      <c r="H26" s="14">
        <v>7.23</v>
      </c>
      <c r="I26" s="14">
        <f>(I25+I27)/2</f>
        <v>132.5</v>
      </c>
      <c r="J26" s="16">
        <v>210</v>
      </c>
      <c r="K26" s="16"/>
      <c r="L26" s="16"/>
      <c r="M26" s="16"/>
    </row>
    <row r="27" spans="1:13" x14ac:dyDescent="0.3">
      <c r="A27" s="13">
        <v>23</v>
      </c>
      <c r="B27" s="14">
        <v>4</v>
      </c>
      <c r="C27" s="14">
        <v>96.4</v>
      </c>
      <c r="D27" s="14">
        <v>298</v>
      </c>
      <c r="E27" s="14">
        <v>7.1</v>
      </c>
      <c r="F27" s="14">
        <v>74.2</v>
      </c>
      <c r="G27" s="14">
        <v>238.1</v>
      </c>
      <c r="H27" s="14">
        <v>7.1</v>
      </c>
      <c r="I27" s="14">
        <v>106.9</v>
      </c>
      <c r="J27" s="14">
        <v>237.5</v>
      </c>
      <c r="K27" s="16"/>
      <c r="L27" s="16"/>
      <c r="M27" s="16"/>
    </row>
  </sheetData>
  <mergeCells count="5">
    <mergeCell ref="B2:D2"/>
    <mergeCell ref="E2:G2"/>
    <mergeCell ref="H2:J2"/>
    <mergeCell ref="K2:M2"/>
    <mergeCell ref="A2:A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46236-0CE1-4C67-92B6-336D64A909E0}">
  <dimension ref="B3:U66"/>
  <sheetViews>
    <sheetView tabSelected="1" zoomScale="55" zoomScaleNormal="55" workbookViewId="0">
      <selection activeCell="U25" sqref="U25"/>
    </sheetView>
  </sheetViews>
  <sheetFormatPr defaultColWidth="9.81640625" defaultRowHeight="14.5" x14ac:dyDescent="0.35"/>
  <cols>
    <col min="1" max="1" width="9.81640625" style="12"/>
    <col min="2" max="2" width="13.36328125" style="12" customWidth="1"/>
    <col min="3" max="3" width="9.81640625" style="12"/>
    <col min="4" max="4" width="13.1796875" style="12" bestFit="1" customWidth="1"/>
    <col min="5" max="5" width="15.36328125" style="12" bestFit="1" customWidth="1"/>
    <col min="6" max="6" width="11.26953125" style="12" bestFit="1" customWidth="1"/>
    <col min="7" max="7" width="13.7265625" style="12" bestFit="1" customWidth="1"/>
    <col min="8" max="9" width="12.36328125" style="12" bestFit="1" customWidth="1"/>
    <col min="10" max="10" width="13.7265625" style="12" bestFit="1" customWidth="1"/>
    <col min="11" max="11" width="13.08984375" style="12" bestFit="1" customWidth="1"/>
    <col min="12" max="12" width="13.453125" style="12" bestFit="1" customWidth="1"/>
    <col min="13" max="13" width="12.36328125" style="12" bestFit="1" customWidth="1"/>
    <col min="14" max="14" width="18.26953125" style="12" bestFit="1" customWidth="1"/>
    <col min="15" max="17" width="16.08984375" style="12" bestFit="1" customWidth="1"/>
    <col min="18" max="19" width="18.26953125" style="12" bestFit="1" customWidth="1"/>
    <col min="20" max="20" width="13.7265625" style="12" bestFit="1" customWidth="1"/>
    <col min="21" max="21" width="16.08984375" style="12" bestFit="1" customWidth="1"/>
    <col min="22" max="16384" width="9.81640625" style="12"/>
  </cols>
  <sheetData>
    <row r="3" spans="3:3" x14ac:dyDescent="0.35">
      <c r="C3" s="12" t="s">
        <v>160</v>
      </c>
    </row>
    <row r="5" spans="3:3" x14ac:dyDescent="0.35">
      <c r="C5" s="17" t="s">
        <v>158</v>
      </c>
    </row>
    <row r="6" spans="3:3" x14ac:dyDescent="0.35">
      <c r="C6" s="12" t="s">
        <v>117</v>
      </c>
    </row>
    <row r="7" spans="3:3" x14ac:dyDescent="0.35">
      <c r="C7" s="12" t="s">
        <v>118</v>
      </c>
    </row>
    <row r="8" spans="3:3" x14ac:dyDescent="0.35">
      <c r="C8" s="12" t="s">
        <v>119</v>
      </c>
    </row>
    <row r="10" spans="3:3" x14ac:dyDescent="0.35">
      <c r="C10" s="12" t="s">
        <v>161</v>
      </c>
    </row>
    <row r="12" spans="3:3" x14ac:dyDescent="0.35">
      <c r="C12" s="17" t="s">
        <v>159</v>
      </c>
    </row>
    <row r="13" spans="3:3" x14ac:dyDescent="0.35">
      <c r="C13" s="12" t="s">
        <v>120</v>
      </c>
    </row>
    <row r="14" spans="3:3" x14ac:dyDescent="0.35">
      <c r="C14" s="12" t="s">
        <v>121</v>
      </c>
    </row>
    <row r="15" spans="3:3" x14ac:dyDescent="0.35">
      <c r="C15" s="12" t="s">
        <v>122</v>
      </c>
    </row>
    <row r="17" spans="3:4" x14ac:dyDescent="0.35">
      <c r="C17" s="12" t="s">
        <v>161</v>
      </c>
    </row>
    <row r="19" spans="3:4" x14ac:dyDescent="0.35">
      <c r="C19" s="17" t="s">
        <v>123</v>
      </c>
    </row>
    <row r="20" spans="3:4" x14ac:dyDescent="0.35">
      <c r="C20" s="12" t="s">
        <v>49</v>
      </c>
      <c r="D20" s="12" t="s">
        <v>124</v>
      </c>
    </row>
    <row r="21" spans="3:4" x14ac:dyDescent="0.35">
      <c r="C21" s="12" t="s">
        <v>61</v>
      </c>
      <c r="D21" s="12" t="s">
        <v>125</v>
      </c>
    </row>
    <row r="22" spans="3:4" x14ac:dyDescent="0.35">
      <c r="C22" s="12" t="s">
        <v>33</v>
      </c>
      <c r="D22" s="12" t="s">
        <v>126</v>
      </c>
    </row>
    <row r="23" spans="3:4" x14ac:dyDescent="0.35">
      <c r="C23" s="12" t="s">
        <v>12</v>
      </c>
      <c r="D23" s="12" t="s">
        <v>126</v>
      </c>
    </row>
    <row r="24" spans="3:4" x14ac:dyDescent="0.35">
      <c r="C24" s="12" t="s">
        <v>38</v>
      </c>
      <c r="D24" s="12" t="s">
        <v>127</v>
      </c>
    </row>
    <row r="25" spans="3:4" x14ac:dyDescent="0.35">
      <c r="C25" s="12" t="s">
        <v>15</v>
      </c>
      <c r="D25" s="12" t="s">
        <v>126</v>
      </c>
    </row>
    <row r="26" spans="3:4" x14ac:dyDescent="0.35">
      <c r="C26" s="12" t="s">
        <v>69</v>
      </c>
      <c r="D26" s="12" t="s">
        <v>128</v>
      </c>
    </row>
    <row r="27" spans="3:4" x14ac:dyDescent="0.35">
      <c r="C27" s="12" t="s">
        <v>2</v>
      </c>
      <c r="D27" s="12" t="s">
        <v>129</v>
      </c>
    </row>
    <row r="28" spans="3:4" x14ac:dyDescent="0.35">
      <c r="C28" s="12" t="s">
        <v>52</v>
      </c>
      <c r="D28" s="12" t="s">
        <v>126</v>
      </c>
    </row>
    <row r="29" spans="3:4" x14ac:dyDescent="0.35">
      <c r="C29" s="12" t="s">
        <v>34</v>
      </c>
      <c r="D29" s="12" t="s">
        <v>126</v>
      </c>
    </row>
    <row r="30" spans="3:4" x14ac:dyDescent="0.35">
      <c r="C30" s="12" t="s">
        <v>0</v>
      </c>
      <c r="D30" s="12" t="s">
        <v>130</v>
      </c>
    </row>
    <row r="31" spans="3:4" x14ac:dyDescent="0.35">
      <c r="C31" s="12" t="s">
        <v>59</v>
      </c>
      <c r="D31" s="12" t="s">
        <v>126</v>
      </c>
    </row>
    <row r="32" spans="3:4" x14ac:dyDescent="0.35">
      <c r="C32" s="12" t="s">
        <v>24</v>
      </c>
      <c r="D32" s="12" t="s">
        <v>131</v>
      </c>
    </row>
    <row r="33" spans="2:21" x14ac:dyDescent="0.35">
      <c r="C33" s="12" t="s">
        <v>41</v>
      </c>
      <c r="D33" s="12" t="s">
        <v>126</v>
      </c>
    </row>
    <row r="35" spans="2:21" x14ac:dyDescent="0.35">
      <c r="C35" s="17" t="s">
        <v>132</v>
      </c>
    </row>
    <row r="36" spans="2:21" x14ac:dyDescent="0.35">
      <c r="C36" s="18"/>
      <c r="D36" s="18"/>
    </row>
    <row r="37" spans="2:21" x14ac:dyDescent="0.35">
      <c r="E37" s="19" t="s">
        <v>49</v>
      </c>
      <c r="F37" s="20" t="s">
        <v>61</v>
      </c>
      <c r="G37" s="20" t="s">
        <v>33</v>
      </c>
      <c r="H37" s="20" t="s">
        <v>12</v>
      </c>
      <c r="I37" s="20" t="s">
        <v>38</v>
      </c>
      <c r="J37" s="20" t="s">
        <v>15</v>
      </c>
      <c r="K37" s="20" t="s">
        <v>69</v>
      </c>
      <c r="L37" s="20" t="s">
        <v>2</v>
      </c>
      <c r="M37" s="20" t="s">
        <v>52</v>
      </c>
      <c r="N37" s="20" t="s">
        <v>34</v>
      </c>
      <c r="O37" s="20" t="s">
        <v>0</v>
      </c>
      <c r="P37" s="20" t="s">
        <v>50</v>
      </c>
      <c r="Q37" s="20" t="s">
        <v>59</v>
      </c>
      <c r="R37" s="20" t="s">
        <v>44</v>
      </c>
      <c r="S37" s="20" t="s">
        <v>3</v>
      </c>
      <c r="T37" s="20" t="s">
        <v>24</v>
      </c>
      <c r="U37" s="21" t="s">
        <v>41</v>
      </c>
    </row>
    <row r="38" spans="2:21" x14ac:dyDescent="0.35">
      <c r="C38" s="22" t="s">
        <v>133</v>
      </c>
      <c r="D38" s="23" t="s">
        <v>134</v>
      </c>
      <c r="E38" s="24">
        <f>AVERAGE(E46:E55)</f>
        <v>533500</v>
      </c>
      <c r="F38" s="25">
        <f t="shared" ref="F38:U38" si="0">AVERAGE(F46:F55)</f>
        <v>35.1</v>
      </c>
      <c r="G38" s="25">
        <f t="shared" si="0"/>
        <v>4.0179</v>
      </c>
      <c r="H38" s="25">
        <f t="shared" si="0"/>
        <v>211.65</v>
      </c>
      <c r="I38" s="25">
        <f t="shared" si="0"/>
        <v>28.089999999999996</v>
      </c>
      <c r="J38" s="25">
        <f t="shared" si="0"/>
        <v>18.162299999999998</v>
      </c>
      <c r="K38" s="25">
        <f t="shared" si="0"/>
        <v>-1.2049999999999998</v>
      </c>
      <c r="L38" s="25">
        <f t="shared" si="0"/>
        <v>43.625000000000007</v>
      </c>
      <c r="M38" s="25">
        <f t="shared" si="0"/>
        <v>17.919999999999998</v>
      </c>
      <c r="N38" s="25">
        <f t="shared" si="0"/>
        <v>7.2400000000000003E-4</v>
      </c>
      <c r="O38" s="25">
        <f t="shared" si="0"/>
        <v>6.8559999999999982E-2</v>
      </c>
      <c r="P38" s="25">
        <f t="shared" si="0"/>
        <v>9.6760000000000013E-2</v>
      </c>
      <c r="Q38" s="25">
        <f t="shared" si="0"/>
        <v>9.1414600000000004</v>
      </c>
      <c r="R38" s="25">
        <f t="shared" si="0"/>
        <v>4.249000000000001E-3</v>
      </c>
      <c r="S38" s="25">
        <f t="shared" si="0"/>
        <v>1.9340000000000004E-3</v>
      </c>
      <c r="T38" s="25">
        <f t="shared" si="0"/>
        <v>0.32200000000000001</v>
      </c>
      <c r="U38" s="26">
        <f t="shared" si="0"/>
        <v>2.1826300000000005</v>
      </c>
    </row>
    <row r="39" spans="2:21" x14ac:dyDescent="0.35">
      <c r="C39" s="27"/>
      <c r="D39" s="28" t="s">
        <v>135</v>
      </c>
      <c r="E39" s="29">
        <f t="shared" ref="E39:U39" si="1">_xlfn.STDEV.P(E46:E55)</f>
        <v>14108.508071373104</v>
      </c>
      <c r="F39" s="30">
        <f t="shared" si="1"/>
        <v>2.6065302607105862</v>
      </c>
      <c r="G39" s="30">
        <f t="shared" si="1"/>
        <v>9.6342014349919012</v>
      </c>
      <c r="H39" s="30">
        <f t="shared" si="1"/>
        <v>47.394646322132211</v>
      </c>
      <c r="I39" s="30">
        <f t="shared" si="1"/>
        <v>9.3493796585655939</v>
      </c>
      <c r="J39" s="30">
        <f t="shared" si="1"/>
        <v>53.616005651391085</v>
      </c>
      <c r="K39" s="30">
        <f t="shared" si="1"/>
        <v>0.69729835795016759</v>
      </c>
      <c r="L39" s="30">
        <f t="shared" si="1"/>
        <v>88.190926545762068</v>
      </c>
      <c r="M39" s="30">
        <f t="shared" si="1"/>
        <v>3.736790066353747</v>
      </c>
      <c r="N39" s="30">
        <f t="shared" si="1"/>
        <v>1.2187119594063234E-2</v>
      </c>
      <c r="O39" s="30">
        <f t="shared" si="1"/>
        <v>0.1664791530492632</v>
      </c>
      <c r="P39" s="30">
        <f t="shared" si="1"/>
        <v>0.26598331601812925</v>
      </c>
      <c r="Q39" s="30">
        <f t="shared" si="1"/>
        <v>19.23783265402836</v>
      </c>
      <c r="R39" s="30">
        <f t="shared" si="1"/>
        <v>1.3713637336607673E-2</v>
      </c>
      <c r="S39" s="30">
        <f t="shared" si="1"/>
        <v>4.4215047212459247E-3</v>
      </c>
      <c r="T39" s="30">
        <f t="shared" si="1"/>
        <v>0.89363001292481226</v>
      </c>
      <c r="U39" s="31">
        <f t="shared" si="1"/>
        <v>6.1494887444485977</v>
      </c>
    </row>
    <row r="40" spans="2:21" x14ac:dyDescent="0.35">
      <c r="C40" s="22" t="s">
        <v>136</v>
      </c>
      <c r="D40" s="23" t="s">
        <v>134</v>
      </c>
      <c r="E40" s="32">
        <f>AVERAGE(E56:E65)</f>
        <v>530500</v>
      </c>
      <c r="F40" s="33">
        <f t="shared" ref="F40:U40" si="2">AVERAGE(F56:F65)</f>
        <v>26.71</v>
      </c>
      <c r="G40" s="33">
        <f t="shared" si="2"/>
        <v>1.3988</v>
      </c>
      <c r="H40" s="33">
        <f t="shared" si="2"/>
        <v>240.79000000000002</v>
      </c>
      <c r="I40" s="33">
        <f t="shared" si="2"/>
        <v>22.800000000000004</v>
      </c>
      <c r="J40" s="33">
        <f t="shared" si="2"/>
        <v>25.738200000000006</v>
      </c>
      <c r="K40" s="33">
        <f t="shared" si="2"/>
        <v>-0.21000000000000002</v>
      </c>
      <c r="L40" s="33">
        <f t="shared" si="2"/>
        <v>8.7590000000000003</v>
      </c>
      <c r="M40" s="33">
        <f t="shared" si="2"/>
        <v>18.86</v>
      </c>
      <c r="N40" s="33">
        <f t="shared" si="2"/>
        <v>15.147665999999997</v>
      </c>
      <c r="O40" s="33">
        <f t="shared" si="2"/>
        <v>5.2239999999999995E-2</v>
      </c>
      <c r="P40" s="33">
        <f t="shared" si="2"/>
        <v>4.0300000000000002E-2</v>
      </c>
      <c r="Q40" s="33">
        <f t="shared" si="2"/>
        <v>6.5191299999999996</v>
      </c>
      <c r="R40" s="33">
        <f t="shared" si="2"/>
        <v>9.7399999999999982E-4</v>
      </c>
      <c r="S40" s="33">
        <f t="shared" si="2"/>
        <v>2.918E-3</v>
      </c>
      <c r="T40" s="33">
        <f t="shared" si="2"/>
        <v>0.16980000000000001</v>
      </c>
      <c r="U40" s="34">
        <f t="shared" si="2"/>
        <v>0.74360999999999999</v>
      </c>
    </row>
    <row r="41" spans="2:21" x14ac:dyDescent="0.35">
      <c r="C41" s="27"/>
      <c r="D41" s="28" t="s">
        <v>135</v>
      </c>
      <c r="E41" s="29">
        <f>_xlfn.STDEV.P(E56:E65)</f>
        <v>11868.02426691149</v>
      </c>
      <c r="F41" s="30">
        <f t="shared" ref="F41:U41" si="3">_xlfn.STDEV.P(F56:F65)</f>
        <v>2.2893012034243108</v>
      </c>
      <c r="G41" s="30">
        <f t="shared" si="3"/>
        <v>2.1285921074738576</v>
      </c>
      <c r="H41" s="30">
        <f t="shared" si="3"/>
        <v>60.378612935376339</v>
      </c>
      <c r="I41" s="30">
        <f t="shared" si="3"/>
        <v>6.0794736614282474</v>
      </c>
      <c r="J41" s="30">
        <f t="shared" si="3"/>
        <v>60.425115324341746</v>
      </c>
      <c r="K41" s="30">
        <f t="shared" si="3"/>
        <v>2.2186797876214586</v>
      </c>
      <c r="L41" s="30">
        <f t="shared" si="3"/>
        <v>11.360444049419899</v>
      </c>
      <c r="M41" s="30">
        <f t="shared" si="3"/>
        <v>2.4282503989498272</v>
      </c>
      <c r="N41" s="30">
        <f t="shared" si="3"/>
        <v>44.623685199516459</v>
      </c>
      <c r="O41" s="30">
        <f t="shared" si="3"/>
        <v>0.10201094255029702</v>
      </c>
      <c r="P41" s="30">
        <f t="shared" si="3"/>
        <v>0.11245536892474277</v>
      </c>
      <c r="Q41" s="30">
        <f t="shared" si="3"/>
        <v>12.549299184101875</v>
      </c>
      <c r="R41" s="30">
        <f t="shared" si="3"/>
        <v>3.1239244549124425E-3</v>
      </c>
      <c r="S41" s="30">
        <f t="shared" si="3"/>
        <v>6.8019788297230101E-3</v>
      </c>
      <c r="T41" s="30">
        <f t="shared" si="3"/>
        <v>0.42074785798622905</v>
      </c>
      <c r="U41" s="31">
        <f t="shared" si="3"/>
        <v>1.6755178264942452</v>
      </c>
    </row>
    <row r="42" spans="2:21" x14ac:dyDescent="0.35">
      <c r="E42" s="33"/>
      <c r="F42" s="33"/>
      <c r="G42" s="33"/>
      <c r="H42" s="33"/>
      <c r="I42" s="33"/>
      <c r="J42" s="33"/>
      <c r="K42" s="33"/>
      <c r="L42" s="33"/>
      <c r="M42" s="33"/>
      <c r="N42" s="33"/>
      <c r="O42" s="33"/>
      <c r="P42" s="33"/>
      <c r="Q42" s="33"/>
      <c r="R42" s="33"/>
      <c r="S42" s="33"/>
      <c r="T42" s="33"/>
      <c r="U42" s="33"/>
    </row>
    <row r="44" spans="2:21" x14ac:dyDescent="0.35">
      <c r="B44" s="12" t="s">
        <v>137</v>
      </c>
    </row>
    <row r="45" spans="2:21" x14ac:dyDescent="0.35">
      <c r="B45" s="35" t="s">
        <v>138</v>
      </c>
      <c r="C45" s="35" t="s">
        <v>139</v>
      </c>
      <c r="D45" s="36" t="s">
        <v>53</v>
      </c>
      <c r="E45" s="36" t="s">
        <v>49</v>
      </c>
      <c r="F45" s="36" t="s">
        <v>61</v>
      </c>
      <c r="G45" s="36" t="s">
        <v>33</v>
      </c>
      <c r="H45" s="36" t="s">
        <v>12</v>
      </c>
      <c r="I45" s="36" t="s">
        <v>38</v>
      </c>
      <c r="J45" s="36" t="s">
        <v>15</v>
      </c>
      <c r="K45" s="36" t="s">
        <v>69</v>
      </c>
      <c r="L45" s="36" t="s">
        <v>2</v>
      </c>
      <c r="M45" s="36" t="s">
        <v>52</v>
      </c>
      <c r="N45" s="36" t="s">
        <v>34</v>
      </c>
      <c r="O45" s="36" t="s">
        <v>0</v>
      </c>
      <c r="P45" s="36" t="s">
        <v>50</v>
      </c>
      <c r="Q45" s="36" t="s">
        <v>59</v>
      </c>
      <c r="R45" s="36" t="s">
        <v>44</v>
      </c>
      <c r="S45" s="36" t="s">
        <v>3</v>
      </c>
      <c r="T45" s="36" t="s">
        <v>24</v>
      </c>
      <c r="U45" s="36" t="s">
        <v>41</v>
      </c>
    </row>
    <row r="46" spans="2:21" x14ac:dyDescent="0.35">
      <c r="B46" s="37" t="s">
        <v>133</v>
      </c>
      <c r="C46" s="37" t="s">
        <v>133</v>
      </c>
      <c r="D46" s="38">
        <v>-15</v>
      </c>
      <c r="E46" s="39">
        <v>535000</v>
      </c>
      <c r="F46" s="39">
        <v>29.5</v>
      </c>
      <c r="G46" s="38">
        <v>0.02</v>
      </c>
      <c r="H46" s="39">
        <v>302</v>
      </c>
      <c r="I46" s="39">
        <v>42.8</v>
      </c>
      <c r="J46" s="39">
        <v>7.0999999999999994E-2</v>
      </c>
      <c r="K46" s="38">
        <v>-0.69</v>
      </c>
      <c r="L46" s="39">
        <v>5.48</v>
      </c>
      <c r="M46" s="39">
        <v>20.7</v>
      </c>
      <c r="N46" s="38">
        <v>-1.04E-2</v>
      </c>
      <c r="O46" s="38">
        <v>0</v>
      </c>
      <c r="P46" s="38">
        <v>7.0000000000000001E-3</v>
      </c>
      <c r="Q46" s="38">
        <v>6.2E-2</v>
      </c>
      <c r="R46" s="38">
        <v>5.9999999999999995E-4</v>
      </c>
      <c r="S46" s="38">
        <v>5.9999999999999995E-4</v>
      </c>
      <c r="T46" s="38">
        <v>7.3999999999999996E-2</v>
      </c>
      <c r="U46" s="38">
        <v>-5.7999999999999996E-3</v>
      </c>
    </row>
    <row r="47" spans="2:21" x14ac:dyDescent="0.35">
      <c r="B47" s="37" t="s">
        <v>133</v>
      </c>
      <c r="C47" s="37" t="s">
        <v>140</v>
      </c>
      <c r="D47" s="38">
        <v>18</v>
      </c>
      <c r="E47" s="39">
        <v>524000</v>
      </c>
      <c r="F47" s="39">
        <v>31.3</v>
      </c>
      <c r="G47" s="38">
        <v>3.5999999999999997E-2</v>
      </c>
      <c r="H47" s="39">
        <v>173.5</v>
      </c>
      <c r="I47" s="39">
        <v>39.6</v>
      </c>
      <c r="J47" s="38">
        <v>2.7E-2</v>
      </c>
      <c r="K47" s="38">
        <v>-0.43</v>
      </c>
      <c r="L47" s="39">
        <v>1.76</v>
      </c>
      <c r="M47" s="39">
        <v>19.7</v>
      </c>
      <c r="N47" s="38">
        <v>1.4E-2</v>
      </c>
      <c r="O47" s="38">
        <v>1.5E-3</v>
      </c>
      <c r="P47" s="38">
        <v>1.0999999999999999E-2</v>
      </c>
      <c r="Q47" s="38">
        <v>6.9000000000000006E-2</v>
      </c>
      <c r="R47" s="39">
        <v>4.3999999999999997E-2</v>
      </c>
      <c r="S47" s="38">
        <v>-8.0000000000000007E-5</v>
      </c>
      <c r="T47" s="38">
        <v>6.5000000000000002E-2</v>
      </c>
      <c r="U47" s="38">
        <v>6.0000000000000001E-3</v>
      </c>
    </row>
    <row r="48" spans="2:21" x14ac:dyDescent="0.35">
      <c r="B48" s="37" t="s">
        <v>133</v>
      </c>
      <c r="C48" s="37" t="s">
        <v>141</v>
      </c>
      <c r="D48" s="39">
        <v>710</v>
      </c>
      <c r="E48" s="39">
        <v>535000</v>
      </c>
      <c r="F48" s="39">
        <v>34.9</v>
      </c>
      <c r="G48" s="39">
        <v>32</v>
      </c>
      <c r="H48" s="39">
        <v>153.80000000000001</v>
      </c>
      <c r="I48" s="39">
        <v>26.6</v>
      </c>
      <c r="J48" s="39">
        <v>2.1</v>
      </c>
      <c r="K48" s="38">
        <v>-0.33</v>
      </c>
      <c r="L48" s="39">
        <v>286</v>
      </c>
      <c r="M48" s="39">
        <v>14</v>
      </c>
      <c r="N48" s="38">
        <v>-1.0410000000000001E-2</v>
      </c>
      <c r="O48" s="38">
        <v>0.55000000000000004</v>
      </c>
      <c r="P48" s="39">
        <v>9.0999999999999998E-2</v>
      </c>
      <c r="Q48" s="39">
        <v>60</v>
      </c>
      <c r="R48" s="38">
        <v>2.9999999999999997E-4</v>
      </c>
      <c r="S48" s="39">
        <v>1.38E-2</v>
      </c>
      <c r="T48" s="39">
        <v>3</v>
      </c>
      <c r="U48" s="38">
        <v>1.2</v>
      </c>
    </row>
    <row r="49" spans="2:21" x14ac:dyDescent="0.35">
      <c r="B49" s="37" t="s">
        <v>133</v>
      </c>
      <c r="C49" s="37" t="s">
        <v>142</v>
      </c>
      <c r="D49" s="39">
        <v>50</v>
      </c>
      <c r="E49" s="39">
        <v>554000</v>
      </c>
      <c r="F49" s="39">
        <v>35.299999999999997</v>
      </c>
      <c r="G49" s="38">
        <v>1.2E-2</v>
      </c>
      <c r="H49" s="39">
        <v>220</v>
      </c>
      <c r="I49" s="39">
        <v>43</v>
      </c>
      <c r="J49" s="39">
        <v>8.8999999999999996E-2</v>
      </c>
      <c r="K49" s="38">
        <v>-1.45</v>
      </c>
      <c r="L49" s="39">
        <v>5.32</v>
      </c>
      <c r="M49" s="39">
        <v>21</v>
      </c>
      <c r="N49" s="38">
        <v>-8.9999999999999993E-3</v>
      </c>
      <c r="O49" s="38">
        <v>-8.9999999999999998E-4</v>
      </c>
      <c r="P49" s="38">
        <v>1E-3</v>
      </c>
      <c r="Q49" s="38">
        <v>5.6000000000000001E-2</v>
      </c>
      <c r="R49" s="38">
        <v>-3.79E-3</v>
      </c>
      <c r="S49" s="38">
        <v>-2.7E-4</v>
      </c>
      <c r="T49" s="38">
        <v>4.2999999999999997E-2</v>
      </c>
      <c r="U49" s="38">
        <v>3.3999999999999998E-3</v>
      </c>
    </row>
    <row r="50" spans="2:21" x14ac:dyDescent="0.35">
      <c r="B50" s="37" t="s">
        <v>133</v>
      </c>
      <c r="C50" s="37" t="s">
        <v>143</v>
      </c>
      <c r="D50" s="39">
        <v>63</v>
      </c>
      <c r="E50" s="39">
        <v>545000</v>
      </c>
      <c r="F50" s="39">
        <v>35.299999999999997</v>
      </c>
      <c r="G50" s="38">
        <v>1.0999999999999999E-2</v>
      </c>
      <c r="H50" s="39">
        <v>186.4</v>
      </c>
      <c r="I50" s="39">
        <v>19.5</v>
      </c>
      <c r="J50" s="39">
        <v>0.112</v>
      </c>
      <c r="K50" s="38">
        <v>-1.08</v>
      </c>
      <c r="L50" s="39">
        <v>2.97</v>
      </c>
      <c r="M50" s="39">
        <v>19.5</v>
      </c>
      <c r="N50" s="38">
        <v>-1.0449999999999999E-2</v>
      </c>
      <c r="O50" s="38">
        <v>1E-3</v>
      </c>
      <c r="P50" s="38">
        <v>8.9999999999999998E-4</v>
      </c>
      <c r="Q50" s="39">
        <v>0.47</v>
      </c>
      <c r="R50" s="38">
        <v>-2.8E-3</v>
      </c>
      <c r="S50" s="38">
        <v>2.3000000000000001E-4</v>
      </c>
      <c r="T50" s="38">
        <v>1.2999999999999999E-2</v>
      </c>
      <c r="U50" s="39">
        <v>1.8200000000000001E-2</v>
      </c>
    </row>
    <row r="51" spans="2:21" x14ac:dyDescent="0.35">
      <c r="B51" s="37" t="s">
        <v>133</v>
      </c>
      <c r="C51" s="37" t="s">
        <v>144</v>
      </c>
      <c r="D51" s="39">
        <v>169</v>
      </c>
      <c r="E51" s="39">
        <v>518000</v>
      </c>
      <c r="F51" s="39">
        <v>37.4</v>
      </c>
      <c r="G51" s="39">
        <v>8.1</v>
      </c>
      <c r="H51" s="39">
        <v>265</v>
      </c>
      <c r="I51" s="39">
        <v>21.5</v>
      </c>
      <c r="J51" s="39">
        <v>179</v>
      </c>
      <c r="K51" s="38">
        <v>-0.3</v>
      </c>
      <c r="L51" s="39">
        <v>122</v>
      </c>
      <c r="M51" s="39">
        <v>8.4</v>
      </c>
      <c r="N51" s="38">
        <v>2.5999999999999999E-2</v>
      </c>
      <c r="O51" s="39">
        <v>0.14699999999999999</v>
      </c>
      <c r="P51" s="39">
        <v>0.89</v>
      </c>
      <c r="Q51" s="39">
        <v>30.6</v>
      </c>
      <c r="R51" s="38">
        <v>-5.0000000000000001E-4</v>
      </c>
      <c r="S51" s="38">
        <v>6.4000000000000003E-3</v>
      </c>
      <c r="T51" s="38">
        <v>9.6000000000000002E-2</v>
      </c>
      <c r="U51" s="39">
        <v>20.6</v>
      </c>
    </row>
    <row r="52" spans="2:21" x14ac:dyDescent="0.35">
      <c r="B52" s="37" t="s">
        <v>133</v>
      </c>
      <c r="C52" s="37" t="s">
        <v>145</v>
      </c>
      <c r="D52" s="39">
        <v>143</v>
      </c>
      <c r="E52" s="39">
        <v>529000</v>
      </c>
      <c r="F52" s="39">
        <v>35.9</v>
      </c>
      <c r="G52" s="38">
        <v>-0.03</v>
      </c>
      <c r="H52" s="39">
        <v>179.7</v>
      </c>
      <c r="I52" s="39">
        <v>20.7</v>
      </c>
      <c r="J52" s="38">
        <v>7.0000000000000007E-2</v>
      </c>
      <c r="K52" s="38">
        <v>-1.89</v>
      </c>
      <c r="L52" s="39">
        <v>1.91</v>
      </c>
      <c r="M52" s="39">
        <v>18.100000000000001</v>
      </c>
      <c r="N52" s="38">
        <v>5.0000000000000001E-3</v>
      </c>
      <c r="O52" s="38">
        <v>-2.5999999999999999E-3</v>
      </c>
      <c r="P52" s="38">
        <v>-1.7100000000000001E-2</v>
      </c>
      <c r="Q52" s="38">
        <v>0.03</v>
      </c>
      <c r="R52" s="38">
        <v>3.0000000000000001E-3</v>
      </c>
      <c r="S52" s="38">
        <v>2.5000000000000001E-4</v>
      </c>
      <c r="T52" s="38">
        <v>-2.9000000000000001E-2</v>
      </c>
      <c r="U52" s="38">
        <v>-4.4999999999999997E-3</v>
      </c>
    </row>
    <row r="53" spans="2:21" x14ac:dyDescent="0.35">
      <c r="B53" s="37" t="s">
        <v>133</v>
      </c>
      <c r="C53" s="37" t="s">
        <v>146</v>
      </c>
      <c r="D53" s="39">
        <v>155</v>
      </c>
      <c r="E53" s="39">
        <v>538000</v>
      </c>
      <c r="F53" s="39">
        <v>37.299999999999997</v>
      </c>
      <c r="G53" s="38">
        <v>6.0000000000000001E-3</v>
      </c>
      <c r="H53" s="39">
        <v>155.1</v>
      </c>
      <c r="I53" s="39">
        <v>20.2</v>
      </c>
      <c r="J53" s="38">
        <v>2.9000000000000001E-2</v>
      </c>
      <c r="K53" s="38">
        <v>-1.84</v>
      </c>
      <c r="L53" s="39">
        <v>6.2</v>
      </c>
      <c r="M53" s="39">
        <v>18</v>
      </c>
      <c r="N53" s="38">
        <v>-8.0999999999999996E-3</v>
      </c>
      <c r="O53" s="38">
        <v>-2.8E-3</v>
      </c>
      <c r="P53" s="38">
        <v>-9.7999999999999997E-3</v>
      </c>
      <c r="Q53" s="38">
        <v>4.4999999999999998E-2</v>
      </c>
      <c r="R53" s="38">
        <v>-3.62E-3</v>
      </c>
      <c r="S53" s="38">
        <v>-2.7E-4</v>
      </c>
      <c r="T53" s="38">
        <v>-2.4E-2</v>
      </c>
      <c r="U53" s="38">
        <v>-6.1000000000000004E-3</v>
      </c>
    </row>
    <row r="54" spans="2:21" x14ac:dyDescent="0.35">
      <c r="B54" s="37" t="s">
        <v>133</v>
      </c>
      <c r="C54" s="37" t="s">
        <v>147</v>
      </c>
      <c r="D54" s="39">
        <v>104</v>
      </c>
      <c r="E54" s="39">
        <v>551000</v>
      </c>
      <c r="F54" s="39">
        <v>38.4</v>
      </c>
      <c r="G54" s="38">
        <v>2.5999999999999999E-2</v>
      </c>
      <c r="H54" s="39">
        <v>235</v>
      </c>
      <c r="I54" s="39">
        <v>20</v>
      </c>
      <c r="J54" s="38">
        <v>2.9000000000000001E-2</v>
      </c>
      <c r="K54" s="38">
        <v>-2.2799999999999998</v>
      </c>
      <c r="L54" s="39">
        <v>3.86</v>
      </c>
      <c r="M54" s="39">
        <v>21.1</v>
      </c>
      <c r="N54" s="38">
        <v>1.0999999999999999E-2</v>
      </c>
      <c r="O54" s="38">
        <v>-4.5999999999999999E-3</v>
      </c>
      <c r="P54" s="38">
        <v>5.0000000000000001E-3</v>
      </c>
      <c r="Q54" s="38">
        <v>-1.34E-2</v>
      </c>
      <c r="R54" s="38">
        <v>-3.0999999999999999E-3</v>
      </c>
      <c r="S54" s="38">
        <v>-6.8999999999999997E-4</v>
      </c>
      <c r="T54" s="38">
        <v>-1.4999999999999999E-2</v>
      </c>
      <c r="U54" s="38">
        <v>-4.1000000000000003E-3</v>
      </c>
    </row>
    <row r="55" spans="2:21" x14ac:dyDescent="0.35">
      <c r="B55" s="37" t="s">
        <v>133</v>
      </c>
      <c r="C55" s="37" t="s">
        <v>148</v>
      </c>
      <c r="D55" s="39">
        <v>130</v>
      </c>
      <c r="E55" s="39">
        <v>506000</v>
      </c>
      <c r="F55" s="39">
        <v>35.700000000000003</v>
      </c>
      <c r="G55" s="38">
        <v>-2E-3</v>
      </c>
      <c r="H55" s="39">
        <v>246</v>
      </c>
      <c r="I55" s="39">
        <v>27</v>
      </c>
      <c r="J55" s="39">
        <v>9.6000000000000002E-2</v>
      </c>
      <c r="K55" s="38">
        <v>-1.76</v>
      </c>
      <c r="L55" s="39">
        <v>0.75</v>
      </c>
      <c r="M55" s="39">
        <v>18.7</v>
      </c>
      <c r="N55" s="38">
        <v>-4.0000000000000002E-4</v>
      </c>
      <c r="O55" s="38">
        <v>-3.0000000000000001E-3</v>
      </c>
      <c r="P55" s="38">
        <v>-1.14E-2</v>
      </c>
      <c r="Q55" s="39">
        <v>9.6000000000000002E-2</v>
      </c>
      <c r="R55" s="38">
        <v>8.3999999999999995E-3</v>
      </c>
      <c r="S55" s="38">
        <v>-6.3000000000000003E-4</v>
      </c>
      <c r="T55" s="38">
        <v>-3.0000000000000001E-3</v>
      </c>
      <c r="U55" s="38">
        <v>1.9199999999999998E-2</v>
      </c>
    </row>
    <row r="56" spans="2:21" x14ac:dyDescent="0.35">
      <c r="B56" s="37" t="s">
        <v>136</v>
      </c>
      <c r="C56" s="37" t="s">
        <v>136</v>
      </c>
      <c r="D56" s="38">
        <v>-74</v>
      </c>
      <c r="E56" s="39">
        <v>520000</v>
      </c>
      <c r="F56" s="39">
        <v>22</v>
      </c>
      <c r="G56" s="38">
        <v>3.3000000000000002E-2</v>
      </c>
      <c r="H56" s="39">
        <v>252</v>
      </c>
      <c r="I56" s="39">
        <v>21.8</v>
      </c>
      <c r="J56" s="39">
        <v>0.20899999999999999</v>
      </c>
      <c r="K56" s="38">
        <v>-0.28000000000000003</v>
      </c>
      <c r="L56" s="39">
        <v>3.52</v>
      </c>
      <c r="M56" s="39">
        <v>20.7</v>
      </c>
      <c r="N56" s="38">
        <v>-7.9000000000000008E-3</v>
      </c>
      <c r="O56" s="38">
        <v>6.9999999999999999E-4</v>
      </c>
      <c r="P56" s="38">
        <v>0</v>
      </c>
      <c r="Q56" s="38">
        <v>3.5999999999999997E-2</v>
      </c>
      <c r="R56" s="38">
        <v>8.3000000000000001E-3</v>
      </c>
      <c r="S56" s="38">
        <v>1.9E-3</v>
      </c>
      <c r="T56" s="38">
        <v>6.6000000000000003E-2</v>
      </c>
      <c r="U56" s="39">
        <v>3.3000000000000002E-2</v>
      </c>
    </row>
    <row r="57" spans="2:21" x14ac:dyDescent="0.35">
      <c r="B57" s="37" t="s">
        <v>136</v>
      </c>
      <c r="C57" s="37" t="s">
        <v>149</v>
      </c>
      <c r="D57" s="38">
        <v>-62</v>
      </c>
      <c r="E57" s="39">
        <v>510000</v>
      </c>
      <c r="F57" s="39">
        <v>24</v>
      </c>
      <c r="G57" s="38">
        <v>2E-3</v>
      </c>
      <c r="H57" s="39">
        <v>179.9</v>
      </c>
      <c r="I57" s="39">
        <v>16.100000000000001</v>
      </c>
      <c r="J57" s="38">
        <v>5.8999999999999997E-2</v>
      </c>
      <c r="K57" s="38">
        <v>-0.86</v>
      </c>
      <c r="L57" s="39">
        <v>0.75</v>
      </c>
      <c r="M57" s="39">
        <v>19.8</v>
      </c>
      <c r="N57" s="38">
        <v>-8.0000000000000002E-3</v>
      </c>
      <c r="O57" s="38">
        <v>4.0000000000000002E-4</v>
      </c>
      <c r="P57" s="38">
        <v>-8.0000000000000002E-3</v>
      </c>
      <c r="Q57" s="38">
        <v>-2.87E-2</v>
      </c>
      <c r="R57" s="38">
        <v>1.8E-3</v>
      </c>
      <c r="S57" s="38">
        <v>-2.2000000000000001E-4</v>
      </c>
      <c r="T57" s="38">
        <v>5.8999999999999997E-2</v>
      </c>
      <c r="U57" s="38">
        <v>1.1000000000000001E-3</v>
      </c>
    </row>
    <row r="58" spans="2:21" x14ac:dyDescent="0.35">
      <c r="B58" s="37" t="s">
        <v>136</v>
      </c>
      <c r="C58" s="37" t="s">
        <v>150</v>
      </c>
      <c r="D58" s="38">
        <v>-10</v>
      </c>
      <c r="E58" s="39">
        <v>544000</v>
      </c>
      <c r="F58" s="39">
        <v>25.4</v>
      </c>
      <c r="G58" s="38">
        <v>4.0000000000000001E-3</v>
      </c>
      <c r="H58" s="39">
        <v>330</v>
      </c>
      <c r="I58" s="39">
        <v>19.600000000000001</v>
      </c>
      <c r="J58" s="38">
        <v>-1E-3</v>
      </c>
      <c r="K58" s="38">
        <v>-0.18</v>
      </c>
      <c r="L58" s="39">
        <v>3.98</v>
      </c>
      <c r="M58" s="39">
        <v>19.7</v>
      </c>
      <c r="N58" s="38">
        <v>-8.0000000000000002E-3</v>
      </c>
      <c r="O58" s="38">
        <v>-1.1000000000000001E-3</v>
      </c>
      <c r="P58" s="38">
        <v>-1E-3</v>
      </c>
      <c r="Q58" s="38">
        <v>1.0999999999999999E-2</v>
      </c>
      <c r="R58" s="38">
        <v>-2.0000000000000001E-4</v>
      </c>
      <c r="S58" s="38">
        <v>-6.8000000000000005E-4</v>
      </c>
      <c r="T58" s="38">
        <v>3.2000000000000001E-2</v>
      </c>
      <c r="U58" s="38">
        <v>3.8999999999999998E-3</v>
      </c>
    </row>
    <row r="59" spans="2:21" x14ac:dyDescent="0.35">
      <c r="B59" s="37" t="s">
        <v>136</v>
      </c>
      <c r="C59" s="37" t="s">
        <v>151</v>
      </c>
      <c r="D59" s="39">
        <v>51</v>
      </c>
      <c r="E59" s="39">
        <v>533000</v>
      </c>
      <c r="F59" s="39">
        <v>26.1</v>
      </c>
      <c r="G59" s="38">
        <v>6.2E-2</v>
      </c>
      <c r="H59" s="39">
        <v>228</v>
      </c>
      <c r="I59" s="39">
        <v>29.2</v>
      </c>
      <c r="J59" s="39">
        <v>0.42799999999999999</v>
      </c>
      <c r="K59" s="38">
        <v>-0.73</v>
      </c>
      <c r="L59" s="39">
        <v>3.88</v>
      </c>
      <c r="M59" s="39">
        <v>20.3</v>
      </c>
      <c r="N59" s="38">
        <v>-1.0330000000000001E-2</v>
      </c>
      <c r="O59" s="38">
        <v>-1.1999999999999999E-3</v>
      </c>
      <c r="P59" s="38">
        <v>-8.0000000000000002E-3</v>
      </c>
      <c r="Q59" s="38">
        <v>1.4999999999999999E-2</v>
      </c>
      <c r="R59" s="38">
        <v>3.8E-3</v>
      </c>
      <c r="S59" s="38">
        <v>-2.9999999999999997E-4</v>
      </c>
      <c r="T59" s="38">
        <v>1.9E-2</v>
      </c>
      <c r="U59" s="38">
        <v>6.7000000000000002E-3</v>
      </c>
    </row>
    <row r="60" spans="2:21" x14ac:dyDescent="0.35">
      <c r="B60" s="37" t="s">
        <v>136</v>
      </c>
      <c r="C60" s="37" t="s">
        <v>152</v>
      </c>
      <c r="D60" s="39">
        <v>76</v>
      </c>
      <c r="E60" s="39">
        <v>521000</v>
      </c>
      <c r="F60" s="39">
        <v>26.6</v>
      </c>
      <c r="G60" s="38">
        <v>8.0000000000000002E-3</v>
      </c>
      <c r="H60" s="39">
        <v>134</v>
      </c>
      <c r="I60" s="39">
        <v>15.5</v>
      </c>
      <c r="J60" s="38">
        <v>0.02</v>
      </c>
      <c r="K60" s="38">
        <v>-1.42</v>
      </c>
      <c r="L60" s="39">
        <v>6.2</v>
      </c>
      <c r="M60" s="39">
        <v>20.399999999999999</v>
      </c>
      <c r="N60" s="38">
        <v>-1.0109999999999999E-2</v>
      </c>
      <c r="O60" s="38">
        <v>-1E-3</v>
      </c>
      <c r="P60" s="38">
        <v>-1.4999999999999999E-2</v>
      </c>
      <c r="Q60" s="38">
        <v>1.2999999999999999E-2</v>
      </c>
      <c r="R60" s="38">
        <v>-1.6800000000000001E-3</v>
      </c>
      <c r="S60" s="38">
        <v>-4.6000000000000001E-4</v>
      </c>
      <c r="T60" s="38">
        <v>-2.8000000000000001E-2</v>
      </c>
      <c r="U60" s="38">
        <v>5.1999999999999998E-3</v>
      </c>
    </row>
    <row r="61" spans="2:21" x14ac:dyDescent="0.35">
      <c r="B61" s="37" t="s">
        <v>136</v>
      </c>
      <c r="C61" s="37" t="s">
        <v>153</v>
      </c>
      <c r="D61" s="39">
        <v>45</v>
      </c>
      <c r="E61" s="39">
        <v>541000</v>
      </c>
      <c r="F61" s="39">
        <v>27.5</v>
      </c>
      <c r="G61" s="38">
        <v>-2.1000000000000001E-2</v>
      </c>
      <c r="H61" s="39">
        <v>266</v>
      </c>
      <c r="I61" s="39">
        <v>20.5</v>
      </c>
      <c r="J61" s="38">
        <v>3.0000000000000001E-3</v>
      </c>
      <c r="K61" s="38">
        <v>-1.59</v>
      </c>
      <c r="L61" s="39">
        <v>3.94</v>
      </c>
      <c r="M61" s="39">
        <v>20.8</v>
      </c>
      <c r="N61" s="38">
        <v>0</v>
      </c>
      <c r="O61" s="38">
        <v>4.0000000000000002E-4</v>
      </c>
      <c r="P61" s="38">
        <v>-2E-3</v>
      </c>
      <c r="Q61" s="38">
        <v>5.0000000000000001E-3</v>
      </c>
      <c r="R61" s="38">
        <v>3.0000000000000001E-3</v>
      </c>
      <c r="S61" s="38">
        <v>-6.2E-4</v>
      </c>
      <c r="T61" s="38">
        <v>4.1000000000000002E-2</v>
      </c>
      <c r="U61" s="38">
        <v>2.2000000000000001E-3</v>
      </c>
    </row>
    <row r="62" spans="2:21" x14ac:dyDescent="0.35">
      <c r="B62" s="37" t="s">
        <v>136</v>
      </c>
      <c r="C62" s="37" t="s">
        <v>154</v>
      </c>
      <c r="D62" s="39">
        <v>106</v>
      </c>
      <c r="E62" s="39">
        <v>546000</v>
      </c>
      <c r="F62" s="39">
        <v>28.9</v>
      </c>
      <c r="G62" s="39">
        <v>0.6</v>
      </c>
      <c r="H62" s="39">
        <v>167</v>
      </c>
      <c r="I62" s="39">
        <v>25.2</v>
      </c>
      <c r="J62" s="39">
        <v>56</v>
      </c>
      <c r="K62" s="38">
        <v>-0.69</v>
      </c>
      <c r="L62" s="39">
        <v>6.4</v>
      </c>
      <c r="M62" s="39">
        <v>16.3</v>
      </c>
      <c r="N62" s="39">
        <v>149</v>
      </c>
      <c r="O62" s="39">
        <v>0.26600000000000001</v>
      </c>
      <c r="P62" s="39">
        <v>6.2E-2</v>
      </c>
      <c r="Q62" s="39">
        <v>31</v>
      </c>
      <c r="R62" s="38">
        <v>-1.72E-3</v>
      </c>
      <c r="S62" s="39">
        <v>2.24E-2</v>
      </c>
      <c r="T62" s="39">
        <v>1.42</v>
      </c>
      <c r="U62" s="39">
        <v>1.35</v>
      </c>
    </row>
    <row r="63" spans="2:21" x14ac:dyDescent="0.35">
      <c r="B63" s="37" t="s">
        <v>136</v>
      </c>
      <c r="C63" s="37" t="s">
        <v>155</v>
      </c>
      <c r="D63" s="39">
        <v>111</v>
      </c>
      <c r="E63" s="39">
        <v>518000</v>
      </c>
      <c r="F63" s="39">
        <v>27.9</v>
      </c>
      <c r="G63" s="39">
        <v>3.1</v>
      </c>
      <c r="H63" s="39">
        <v>289</v>
      </c>
      <c r="I63" s="39">
        <v>36.9</v>
      </c>
      <c r="J63" s="39">
        <v>200</v>
      </c>
      <c r="K63" s="39">
        <v>6.3</v>
      </c>
      <c r="L63" s="39">
        <v>41.3</v>
      </c>
      <c r="M63" s="39">
        <v>12.6</v>
      </c>
      <c r="N63" s="39">
        <v>2.5</v>
      </c>
      <c r="O63" s="39">
        <v>0.246</v>
      </c>
      <c r="P63" s="39">
        <v>0.372</v>
      </c>
      <c r="Q63" s="39">
        <v>32.200000000000003</v>
      </c>
      <c r="R63" s="38">
        <v>-1.67E-3</v>
      </c>
      <c r="S63" s="39">
        <v>6.4000000000000003E-3</v>
      </c>
      <c r="T63" s="39">
        <v>0.16600000000000001</v>
      </c>
      <c r="U63" s="39">
        <v>5.63</v>
      </c>
    </row>
    <row r="64" spans="2:21" x14ac:dyDescent="0.35">
      <c r="B64" s="37" t="s">
        <v>136</v>
      </c>
      <c r="C64" s="37" t="s">
        <v>156</v>
      </c>
      <c r="D64" s="39">
        <v>296</v>
      </c>
      <c r="E64" s="39">
        <v>532000</v>
      </c>
      <c r="F64" s="39">
        <v>29.4</v>
      </c>
      <c r="G64" s="39">
        <v>6.3</v>
      </c>
      <c r="H64" s="39">
        <v>308</v>
      </c>
      <c r="I64" s="39">
        <v>23.4</v>
      </c>
      <c r="J64" s="39">
        <v>0.184</v>
      </c>
      <c r="K64" s="38">
        <v>-1.5</v>
      </c>
      <c r="L64" s="39">
        <v>3.42</v>
      </c>
      <c r="M64" s="39">
        <v>19</v>
      </c>
      <c r="N64" s="38">
        <v>6.0000000000000001E-3</v>
      </c>
      <c r="O64" s="38">
        <v>5.1999999999999998E-3</v>
      </c>
      <c r="P64" s="38">
        <v>-6.0000000000000001E-3</v>
      </c>
      <c r="Q64" s="39">
        <v>0.73</v>
      </c>
      <c r="R64" s="38">
        <v>-1.6900000000000001E-3</v>
      </c>
      <c r="S64" s="38">
        <v>4.0000000000000002E-4</v>
      </c>
      <c r="T64" s="38">
        <v>-3.7999999999999999E-2</v>
      </c>
      <c r="U64" s="39">
        <v>0.18</v>
      </c>
    </row>
    <row r="65" spans="2:21" x14ac:dyDescent="0.35">
      <c r="B65" s="37" t="s">
        <v>136</v>
      </c>
      <c r="C65" s="37" t="s">
        <v>157</v>
      </c>
      <c r="D65" s="39">
        <v>237</v>
      </c>
      <c r="E65" s="39">
        <v>540000</v>
      </c>
      <c r="F65" s="39">
        <v>29.3</v>
      </c>
      <c r="G65" s="39">
        <v>3.9</v>
      </c>
      <c r="H65" s="39">
        <v>254</v>
      </c>
      <c r="I65" s="39">
        <v>19.8</v>
      </c>
      <c r="J65" s="38">
        <v>0.48</v>
      </c>
      <c r="K65" s="38">
        <v>-1.1499999999999999</v>
      </c>
      <c r="L65" s="39">
        <v>14.2</v>
      </c>
      <c r="M65" s="39">
        <v>19</v>
      </c>
      <c r="N65" s="38">
        <v>1.4999999999999999E-2</v>
      </c>
      <c r="O65" s="38">
        <v>7.0000000000000001E-3</v>
      </c>
      <c r="P65" s="38">
        <v>8.9999999999999993E-3</v>
      </c>
      <c r="Q65" s="39">
        <v>1.21</v>
      </c>
      <c r="R65" s="38">
        <v>-2.0000000000000001E-4</v>
      </c>
      <c r="S65" s="38">
        <v>3.6000000000000002E-4</v>
      </c>
      <c r="T65" s="38">
        <v>-3.9E-2</v>
      </c>
      <c r="U65" s="39">
        <v>0.224</v>
      </c>
    </row>
    <row r="66" spans="2:21" x14ac:dyDescent="0.35">
      <c r="D66" s="40"/>
      <c r="E66" s="40"/>
      <c r="F66" s="40"/>
      <c r="G66" s="40"/>
      <c r="H66" s="40"/>
      <c r="I66" s="40"/>
      <c r="J66" s="40"/>
      <c r="K66" s="40"/>
      <c r="L66" s="40"/>
      <c r="M66" s="40"/>
      <c r="N66" s="40"/>
      <c r="O66" s="40"/>
      <c r="P66" s="40"/>
      <c r="Q66" s="40"/>
      <c r="R66" s="40"/>
      <c r="S66" s="40"/>
      <c r="T66" s="40"/>
      <c r="U66" s="4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Leachate chemistry</vt:lpstr>
      <vt:lpstr>MinMaxMean values</vt:lpstr>
      <vt:lpstr>Weekly mass leached</vt:lpstr>
      <vt:lpstr>Main species </vt:lpstr>
      <vt:lpstr>Field parameters</vt:lpstr>
      <vt:lpstr>Results LA-ICP-MS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Dantie Butar Butar</dc:creator>
  <cp:lastModifiedBy>Dantie Butar Butar</cp:lastModifiedBy>
  <dcterms:created xsi:type="dcterms:W3CDTF">2015-06-05T18:17:20Z</dcterms:created>
  <dcterms:modified xsi:type="dcterms:W3CDTF">2024-10-03T18:42:12Z</dcterms:modified>
</cp:coreProperties>
</file>