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INGSTON\KINGSTON\ドキュメント\岡山大学\Saito\WUE and T per T0\Manscript\Revised\Table\"/>
    </mc:Choice>
  </mc:AlternateContent>
  <xr:revisionPtr revIDLastSave="0" documentId="13_ncr:1_{37C9EA09-58C2-4EF2-8BDE-4BC0564F35A6}" xr6:coauthVersionLast="47" xr6:coauthVersionMax="47" xr10:uidLastSave="{00000000-0000-0000-0000-000000000000}"/>
  <bookViews>
    <workbookView xWindow="-110" yWindow="-110" windowWidth="19420" windowHeight="10300" xr2:uid="{40132F9B-9669-467C-9A80-82592AD4973C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25" i="1" l="1"/>
  <c r="AM125" i="1"/>
  <c r="AO124" i="1"/>
  <c r="AM124" i="1"/>
  <c r="AK124" i="1"/>
  <c r="AI124" i="1"/>
  <c r="AO123" i="1"/>
  <c r="AM123" i="1"/>
  <c r="AK123" i="1"/>
  <c r="AI123" i="1"/>
  <c r="AO122" i="1"/>
  <c r="AM122" i="1"/>
  <c r="AK122" i="1"/>
  <c r="AI122" i="1"/>
  <c r="AO121" i="1"/>
  <c r="AM121" i="1"/>
  <c r="AK121" i="1"/>
  <c r="AI121" i="1"/>
  <c r="AO120" i="1"/>
  <c r="AM120" i="1"/>
  <c r="AK120" i="1"/>
  <c r="AI120" i="1"/>
  <c r="AO119" i="1"/>
  <c r="AM119" i="1"/>
  <c r="AK119" i="1"/>
  <c r="AI119" i="1"/>
  <c r="AO118" i="1"/>
  <c r="AM118" i="1"/>
  <c r="AK118" i="1"/>
  <c r="AI118" i="1"/>
  <c r="AO117" i="1"/>
  <c r="AM117" i="1"/>
  <c r="AK117" i="1"/>
  <c r="AI117" i="1"/>
  <c r="AO116" i="1"/>
  <c r="AM116" i="1"/>
  <c r="AK116" i="1"/>
  <c r="AI116" i="1"/>
  <c r="AO115" i="1"/>
  <c r="AM115" i="1"/>
  <c r="AK115" i="1"/>
  <c r="AI115" i="1"/>
  <c r="AO114" i="1"/>
  <c r="AM114" i="1"/>
  <c r="AK114" i="1"/>
  <c r="AI114" i="1"/>
  <c r="AO113" i="1"/>
  <c r="AM113" i="1"/>
  <c r="AK113" i="1"/>
  <c r="AI113" i="1"/>
  <c r="AO112" i="1"/>
  <c r="AM112" i="1"/>
  <c r="AK112" i="1"/>
  <c r="AI112" i="1"/>
  <c r="AO111" i="1"/>
  <c r="AM111" i="1"/>
  <c r="AK111" i="1"/>
  <c r="AI111" i="1"/>
  <c r="AO110" i="1"/>
  <c r="AM110" i="1"/>
  <c r="AK110" i="1"/>
  <c r="AI110" i="1"/>
  <c r="AO109" i="1"/>
  <c r="AM109" i="1"/>
  <c r="AK109" i="1"/>
  <c r="AI109" i="1"/>
  <c r="AO108" i="1"/>
  <c r="AM108" i="1"/>
  <c r="AK108" i="1"/>
  <c r="AI108" i="1"/>
  <c r="AO107" i="1"/>
  <c r="AM107" i="1"/>
  <c r="AK107" i="1"/>
  <c r="AI107" i="1"/>
  <c r="AO106" i="1"/>
  <c r="AM106" i="1"/>
  <c r="AK106" i="1"/>
  <c r="AI106" i="1"/>
  <c r="AO105" i="1"/>
  <c r="AM105" i="1"/>
  <c r="AK105" i="1"/>
  <c r="AI105" i="1"/>
  <c r="AO104" i="1"/>
  <c r="AM104" i="1"/>
  <c r="AK104" i="1"/>
  <c r="AI104" i="1"/>
  <c r="AO103" i="1"/>
  <c r="AM103" i="1"/>
  <c r="AK103" i="1"/>
  <c r="AI103" i="1"/>
  <c r="AO102" i="1"/>
  <c r="AM102" i="1"/>
  <c r="AK102" i="1"/>
  <c r="AI102" i="1"/>
  <c r="AO101" i="1"/>
  <c r="AM101" i="1"/>
  <c r="AK101" i="1"/>
  <c r="AI101" i="1"/>
  <c r="AO100" i="1"/>
  <c r="AM100" i="1"/>
  <c r="AK100" i="1"/>
  <c r="AI100" i="1"/>
  <c r="AO99" i="1"/>
  <c r="AM99" i="1"/>
  <c r="AK99" i="1"/>
  <c r="AI99" i="1"/>
  <c r="AO98" i="1"/>
  <c r="AM98" i="1"/>
  <c r="AK98" i="1"/>
  <c r="AI98" i="1"/>
  <c r="AO97" i="1"/>
  <c r="AM97" i="1"/>
  <c r="AK97" i="1"/>
  <c r="AI97" i="1"/>
  <c r="AO96" i="1"/>
  <c r="AM96" i="1"/>
  <c r="AK96" i="1"/>
  <c r="AI96" i="1"/>
  <c r="AO95" i="1"/>
  <c r="AM95" i="1"/>
  <c r="AK95" i="1"/>
  <c r="AI95" i="1"/>
  <c r="AO94" i="1"/>
  <c r="AM94" i="1"/>
  <c r="AK94" i="1"/>
  <c r="AI94" i="1"/>
  <c r="AO93" i="1"/>
  <c r="AM93" i="1"/>
  <c r="AK93" i="1"/>
  <c r="AI93" i="1"/>
  <c r="AO92" i="1"/>
  <c r="AM92" i="1"/>
  <c r="AK92" i="1"/>
  <c r="AI92" i="1"/>
  <c r="AO91" i="1"/>
  <c r="AM91" i="1"/>
  <c r="AK91" i="1"/>
  <c r="AI91" i="1"/>
  <c r="AO90" i="1"/>
  <c r="AM90" i="1"/>
  <c r="AK90" i="1"/>
  <c r="AI90" i="1"/>
  <c r="AO89" i="1"/>
  <c r="AM89" i="1"/>
  <c r="AK89" i="1"/>
  <c r="AI89" i="1"/>
  <c r="AO88" i="1"/>
  <c r="AM88" i="1"/>
  <c r="AK88" i="1"/>
  <c r="AI88" i="1"/>
  <c r="AO87" i="1"/>
  <c r="AM87" i="1"/>
  <c r="AK87" i="1"/>
  <c r="AI87" i="1"/>
  <c r="AO86" i="1"/>
  <c r="AM86" i="1"/>
  <c r="AK86" i="1"/>
  <c r="AI86" i="1"/>
  <c r="AO85" i="1"/>
  <c r="AM85" i="1"/>
  <c r="AK85" i="1"/>
  <c r="AI85" i="1"/>
  <c r="AO84" i="1"/>
  <c r="AM84" i="1"/>
  <c r="AK84" i="1"/>
  <c r="AI84" i="1"/>
  <c r="AO83" i="1"/>
  <c r="AM83" i="1"/>
  <c r="AK83" i="1"/>
  <c r="AI83" i="1"/>
  <c r="AO82" i="1"/>
  <c r="AM82" i="1"/>
  <c r="AK82" i="1"/>
  <c r="AI82" i="1"/>
  <c r="AO81" i="1"/>
  <c r="AM81" i="1"/>
  <c r="AK81" i="1"/>
  <c r="AI81" i="1"/>
  <c r="AO80" i="1"/>
  <c r="AM80" i="1"/>
  <c r="AK80" i="1"/>
  <c r="AI80" i="1"/>
  <c r="AO79" i="1"/>
  <c r="AM79" i="1"/>
  <c r="AK79" i="1"/>
  <c r="AI79" i="1"/>
  <c r="AO78" i="1"/>
  <c r="AM78" i="1"/>
  <c r="AK78" i="1"/>
  <c r="AI78" i="1"/>
  <c r="AO77" i="1"/>
  <c r="AM77" i="1"/>
  <c r="AK77" i="1"/>
  <c r="AI77" i="1"/>
  <c r="AO76" i="1"/>
  <c r="AM76" i="1"/>
  <c r="AK76" i="1"/>
  <c r="AI76" i="1"/>
  <c r="AO75" i="1"/>
  <c r="AM75" i="1"/>
  <c r="AK75" i="1"/>
  <c r="AI75" i="1"/>
  <c r="AO74" i="1"/>
  <c r="AM74" i="1"/>
  <c r="AK74" i="1"/>
  <c r="AI74" i="1"/>
  <c r="AO73" i="1"/>
  <c r="AM73" i="1"/>
  <c r="AK73" i="1"/>
  <c r="AI73" i="1"/>
  <c r="AO72" i="1"/>
  <c r="AM72" i="1"/>
  <c r="AK72" i="1"/>
  <c r="AI72" i="1"/>
  <c r="AO71" i="1"/>
  <c r="AM71" i="1"/>
  <c r="AK71" i="1"/>
  <c r="AI71" i="1"/>
  <c r="AO70" i="1"/>
  <c r="AM70" i="1"/>
  <c r="AK70" i="1"/>
  <c r="AI70" i="1"/>
  <c r="AO69" i="1"/>
  <c r="AM69" i="1"/>
  <c r="AK69" i="1"/>
  <c r="AI69" i="1"/>
  <c r="AO68" i="1"/>
  <c r="AM68" i="1"/>
  <c r="AK68" i="1"/>
  <c r="AI68" i="1"/>
  <c r="AO67" i="1"/>
  <c r="AM67" i="1"/>
  <c r="AK67" i="1"/>
  <c r="AI67" i="1"/>
  <c r="AO66" i="1"/>
  <c r="AM66" i="1"/>
  <c r="AK66" i="1"/>
  <c r="AI66" i="1"/>
  <c r="AO65" i="1"/>
  <c r="AM65" i="1"/>
  <c r="AK65" i="1"/>
  <c r="AI65" i="1"/>
  <c r="AO64" i="1"/>
  <c r="AM64" i="1"/>
  <c r="AK64" i="1"/>
  <c r="AI64" i="1"/>
  <c r="AO63" i="1"/>
  <c r="AM63" i="1"/>
  <c r="AK63" i="1"/>
  <c r="AI63" i="1"/>
  <c r="AO62" i="1"/>
  <c r="AM62" i="1"/>
  <c r="AK62" i="1"/>
  <c r="AI62" i="1"/>
  <c r="AO61" i="1"/>
  <c r="AM61" i="1"/>
  <c r="AK61" i="1"/>
  <c r="AI61" i="1"/>
  <c r="AO60" i="1"/>
  <c r="AM60" i="1"/>
  <c r="AK60" i="1"/>
  <c r="AI60" i="1"/>
  <c r="AO59" i="1"/>
  <c r="AM59" i="1"/>
  <c r="AK59" i="1"/>
  <c r="AI59" i="1"/>
  <c r="AO58" i="1"/>
  <c r="AM58" i="1"/>
  <c r="AK58" i="1"/>
  <c r="AI58" i="1"/>
  <c r="AO57" i="1"/>
  <c r="AM57" i="1"/>
  <c r="AK57" i="1"/>
  <c r="AI57" i="1"/>
  <c r="AO56" i="1"/>
  <c r="AM56" i="1"/>
  <c r="AK56" i="1"/>
  <c r="AI56" i="1"/>
  <c r="AO55" i="1"/>
  <c r="AM55" i="1"/>
  <c r="AK55" i="1"/>
  <c r="AI55" i="1"/>
  <c r="AO54" i="1"/>
  <c r="AM54" i="1"/>
  <c r="AK54" i="1"/>
  <c r="AI54" i="1"/>
  <c r="AO53" i="1"/>
  <c r="AM53" i="1"/>
  <c r="AK53" i="1"/>
  <c r="AI53" i="1"/>
  <c r="AO52" i="1"/>
  <c r="AM52" i="1"/>
  <c r="AK52" i="1"/>
  <c r="AI52" i="1"/>
  <c r="AO51" i="1"/>
  <c r="AM51" i="1"/>
  <c r="AK51" i="1"/>
  <c r="AI51" i="1"/>
  <c r="AO50" i="1"/>
  <c r="AM50" i="1"/>
  <c r="AK50" i="1"/>
  <c r="AI50" i="1"/>
  <c r="AO49" i="1"/>
  <c r="AM49" i="1"/>
  <c r="AK49" i="1"/>
  <c r="AI49" i="1"/>
  <c r="AO48" i="1"/>
  <c r="AM48" i="1"/>
  <c r="AK48" i="1"/>
  <c r="AI48" i="1"/>
  <c r="AO47" i="1"/>
  <c r="AM47" i="1"/>
  <c r="AK47" i="1"/>
  <c r="AI47" i="1"/>
  <c r="AO46" i="1"/>
  <c r="AM46" i="1"/>
  <c r="AK46" i="1"/>
  <c r="AI46" i="1"/>
  <c r="AO45" i="1"/>
  <c r="AM45" i="1"/>
  <c r="AK45" i="1"/>
  <c r="AI45" i="1"/>
  <c r="AO44" i="1"/>
  <c r="AM44" i="1"/>
  <c r="AK44" i="1"/>
  <c r="AI44" i="1"/>
  <c r="AO43" i="1"/>
  <c r="AM43" i="1"/>
  <c r="AK43" i="1"/>
  <c r="AI43" i="1"/>
  <c r="AO42" i="1"/>
  <c r="AM42" i="1"/>
  <c r="AK42" i="1"/>
  <c r="AI42" i="1"/>
  <c r="AO41" i="1"/>
  <c r="AM41" i="1"/>
  <c r="AK41" i="1"/>
  <c r="AI41" i="1"/>
  <c r="AO40" i="1"/>
  <c r="AM40" i="1"/>
  <c r="AK40" i="1"/>
  <c r="AI40" i="1"/>
  <c r="AO39" i="1"/>
  <c r="AM39" i="1"/>
  <c r="AK39" i="1"/>
  <c r="AI39" i="1"/>
  <c r="AO38" i="1"/>
  <c r="AM38" i="1"/>
  <c r="AK38" i="1"/>
  <c r="AI38" i="1"/>
  <c r="AO37" i="1"/>
  <c r="AM37" i="1"/>
  <c r="AK37" i="1"/>
  <c r="AI37" i="1"/>
  <c r="AO36" i="1"/>
  <c r="AM36" i="1"/>
  <c r="AK36" i="1"/>
  <c r="AI36" i="1"/>
  <c r="AO35" i="1"/>
  <c r="AM35" i="1"/>
  <c r="AK35" i="1"/>
  <c r="AI35" i="1"/>
  <c r="AO34" i="1"/>
  <c r="AM34" i="1"/>
  <c r="AK34" i="1"/>
  <c r="AI34" i="1"/>
  <c r="AO33" i="1"/>
  <c r="AM33" i="1"/>
  <c r="AK33" i="1"/>
  <c r="AI33" i="1"/>
  <c r="AO32" i="1"/>
  <c r="AM32" i="1"/>
  <c r="AK32" i="1"/>
  <c r="AI32" i="1"/>
  <c r="AO31" i="1"/>
  <c r="AM31" i="1"/>
  <c r="AK31" i="1"/>
  <c r="AI31" i="1"/>
  <c r="AO30" i="1"/>
  <c r="AM30" i="1"/>
  <c r="AK30" i="1"/>
  <c r="AI30" i="1"/>
  <c r="AO29" i="1"/>
  <c r="AM29" i="1"/>
  <c r="AK29" i="1"/>
  <c r="AI29" i="1"/>
  <c r="AO28" i="1"/>
  <c r="AM28" i="1"/>
  <c r="AK28" i="1"/>
  <c r="AI28" i="1"/>
  <c r="AO27" i="1"/>
  <c r="AM27" i="1"/>
  <c r="AK27" i="1"/>
  <c r="AI27" i="1"/>
  <c r="AO26" i="1"/>
  <c r="AM26" i="1"/>
  <c r="AK26" i="1"/>
  <c r="AI26" i="1"/>
  <c r="AO25" i="1"/>
  <c r="AM25" i="1"/>
  <c r="AK25" i="1"/>
  <c r="AI25" i="1"/>
  <c r="AO24" i="1"/>
  <c r="AM24" i="1"/>
  <c r="AK24" i="1"/>
  <c r="AI24" i="1"/>
  <c r="AO23" i="1"/>
  <c r="AM23" i="1"/>
  <c r="AK23" i="1"/>
  <c r="AI23" i="1"/>
  <c r="AO22" i="1"/>
  <c r="AM22" i="1"/>
  <c r="AK22" i="1"/>
  <c r="AI22" i="1"/>
  <c r="AO21" i="1"/>
  <c r="AM21" i="1"/>
  <c r="AK21" i="1"/>
  <c r="AI21" i="1"/>
  <c r="J19" i="1"/>
  <c r="J20" i="1" s="1"/>
  <c r="I19" i="1"/>
  <c r="I20" i="1" s="1"/>
  <c r="H19" i="1"/>
  <c r="H20" i="1" s="1"/>
  <c r="J17" i="1"/>
  <c r="I17" i="1"/>
  <c r="I18" i="1" s="1"/>
  <c r="H17" i="1"/>
  <c r="H18" i="1" s="1"/>
  <c r="J11" i="1"/>
  <c r="I11" i="1"/>
  <c r="I12" i="1" s="1"/>
  <c r="H11" i="1"/>
  <c r="H12" i="1" s="1"/>
</calcChain>
</file>

<file path=xl/sharedStrings.xml><?xml version="1.0" encoding="utf-8"?>
<sst xmlns="http://schemas.openxmlformats.org/spreadsheetml/2006/main" count="36" uniqueCount="25">
  <si>
    <t xml:space="preserve"> </t>
    <phoneticPr fontId="2"/>
  </si>
  <si>
    <t>Cultivar</t>
    <phoneticPr fontId="2"/>
  </si>
  <si>
    <t xml:space="preserve">                k</t>
    <phoneticPr fontId="2"/>
  </si>
  <si>
    <t>b</t>
    <phoneticPr fontId="2"/>
  </si>
  <si>
    <t>Oryza glaberrima Steud × Oryza sativa L.</t>
  </si>
  <si>
    <t>NERICA 1</t>
    <phoneticPr fontId="2"/>
  </si>
  <si>
    <t>±</t>
    <phoneticPr fontId="2"/>
  </si>
  <si>
    <t>NERICA 3</t>
    <phoneticPr fontId="2"/>
  </si>
  <si>
    <t>NERICA 4</t>
    <phoneticPr fontId="2"/>
  </si>
  <si>
    <t>NERICA 13</t>
    <phoneticPr fontId="2"/>
  </si>
  <si>
    <t>Average</t>
    <phoneticPr fontId="2"/>
  </si>
  <si>
    <t>CV</t>
    <phoneticPr fontId="2"/>
  </si>
  <si>
    <t xml:space="preserve"> -</t>
    <phoneticPr fontId="2"/>
  </si>
  <si>
    <t>Oryza sativa L.</t>
    <phoneticPr fontId="2"/>
  </si>
  <si>
    <t>Dular</t>
    <phoneticPr fontId="2"/>
  </si>
  <si>
    <t>Nipponbare</t>
    <phoneticPr fontId="2"/>
  </si>
  <si>
    <t>Hokuriku 193</t>
    <phoneticPr fontId="2"/>
  </si>
  <si>
    <t>BP=k×T/VWD+b</t>
    <phoneticPr fontId="2"/>
  </si>
  <si>
    <r>
      <t>R</t>
    </r>
    <r>
      <rPr>
        <vertAlign val="superscript"/>
        <sz val="12"/>
        <rFont val="Times New Roman"/>
        <family val="1"/>
      </rPr>
      <t>2</t>
    </r>
    <phoneticPr fontId="2"/>
  </si>
  <si>
    <r>
      <t>T</t>
    </r>
    <r>
      <rPr>
        <i/>
        <vertAlign val="subscript"/>
        <sz val="12"/>
        <rFont val="Times New Roman"/>
        <family val="1"/>
      </rPr>
      <t>N</t>
    </r>
    <r>
      <rPr>
        <i/>
        <sz val="12"/>
        <rFont val="Times New Roman"/>
        <family val="1"/>
      </rPr>
      <t>/VWD</t>
    </r>
    <phoneticPr fontId="2"/>
  </si>
  <si>
    <r>
      <t xml:space="preserve">                 10</t>
    </r>
    <r>
      <rPr>
        <vertAlign val="superscript"/>
        <sz val="12"/>
        <rFont val="Times New Roman"/>
        <family val="1"/>
      </rPr>
      <t>-3</t>
    </r>
    <r>
      <rPr>
        <sz val="12"/>
        <rFont val="Times New Roman"/>
        <family val="1"/>
      </rPr>
      <t xml:space="preserve"> g m</t>
    </r>
    <r>
      <rPr>
        <vertAlign val="superscript"/>
        <sz val="12"/>
        <rFont val="Times New Roman"/>
        <family val="1"/>
      </rPr>
      <t>-3</t>
    </r>
    <phoneticPr fontId="2"/>
  </si>
  <si>
    <r>
      <t>g plant</t>
    </r>
    <r>
      <rPr>
        <vertAlign val="superscript"/>
        <sz val="12"/>
        <rFont val="Times New Roman"/>
        <family val="1"/>
      </rPr>
      <t>-1</t>
    </r>
    <phoneticPr fontId="2"/>
  </si>
  <si>
    <r>
      <t>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plant</t>
    </r>
    <r>
      <rPr>
        <vertAlign val="superscript"/>
        <sz val="12"/>
        <rFont val="Times New Roman"/>
        <family val="1"/>
      </rPr>
      <t>-1</t>
    </r>
    <phoneticPr fontId="2"/>
  </si>
  <si>
    <r>
      <t>Table 1. The water use efficiency coefficient (</t>
    </r>
    <r>
      <rPr>
        <i/>
        <sz val="12"/>
        <rFont val="Times New Roman"/>
        <family val="1"/>
      </rPr>
      <t>k</t>
    </r>
    <r>
      <rPr>
        <sz val="12"/>
        <rFont val="Times New Roman"/>
        <family val="1"/>
      </rPr>
      <t>) is indicated by the</t>
    </r>
    <phoneticPr fontId="2"/>
  </si>
  <si>
    <r>
      <t xml:space="preserve">   slope of the regression line between shoot biomass production (</t>
    </r>
    <r>
      <rPr>
        <i/>
        <sz val="12"/>
        <rFont val="Times New Roman"/>
        <family val="1"/>
      </rPr>
      <t>BP</t>
    </r>
    <r>
      <rPr>
        <sz val="12"/>
        <rFont val="Times New Roman"/>
        <family val="1"/>
      </rPr>
      <t xml:space="preserve">) and </t>
    </r>
    <r>
      <rPr>
        <i/>
        <sz val="12"/>
        <rFont val="Times New Roman"/>
        <family val="1"/>
      </rPr>
      <t>T/VWD</t>
    </r>
    <r>
      <rPr>
        <sz val="12"/>
        <rFont val="Times New Roman"/>
        <family val="1"/>
      </rPr>
      <t xml:space="preserve"> [transpiration (</t>
    </r>
    <r>
      <rPr>
        <i/>
        <sz val="12"/>
        <rFont val="Times New Roman"/>
        <family val="1"/>
      </rPr>
      <t>T</t>
    </r>
    <r>
      <rPr>
        <sz val="12"/>
        <rFont val="Times New Roman"/>
        <family val="1"/>
      </rPr>
      <t>) / vapor water deficit (</t>
    </r>
    <r>
      <rPr>
        <i/>
        <sz val="12"/>
        <rFont val="Times New Roman"/>
        <family val="1"/>
      </rPr>
      <t>VWD</t>
    </r>
    <r>
      <rPr>
        <sz val="12"/>
        <rFont val="Times New Roman"/>
        <family val="1"/>
      </rPr>
      <t xml:space="preserve">)] in four NERICA upland rice cultivars and three Oryza sativa rice cultivars subjected to different soil moisture conditions (100%, 60% and 10% field capacity) for 14 days at the early reproductive stage, as indicated by Model B in Figure 1. </t>
    </r>
    <r>
      <rPr>
        <i/>
        <sz val="12"/>
        <rFont val="Times New Roman"/>
        <family val="1"/>
      </rPr>
      <t>b</t>
    </r>
    <r>
      <rPr>
        <sz val="12"/>
        <rFont val="Times New Roman"/>
        <family val="1"/>
      </rPr>
      <t xml:space="preserve"> is an intercept, and </t>
    </r>
    <r>
      <rPr>
        <i/>
        <sz val="12"/>
        <rFont val="Times New Roman"/>
        <family val="1"/>
      </rPr>
      <t>TN/VWD</t>
    </r>
    <r>
      <rPr>
        <sz val="12"/>
        <rFont val="Times New Roman"/>
        <family val="1"/>
      </rPr>
      <t xml:space="preserve"> (</t>
    </r>
    <r>
      <rPr>
        <i/>
        <sz val="12"/>
        <rFont val="Times New Roman"/>
        <family val="1"/>
      </rPr>
      <t>-b/k</t>
    </r>
    <r>
      <rPr>
        <sz val="12"/>
        <rFont val="Times New Roman"/>
        <family val="1"/>
      </rPr>
      <t>) is</t>
    </r>
    <r>
      <rPr>
        <i/>
        <sz val="12"/>
        <rFont val="Times New Roman"/>
        <family val="1"/>
      </rPr>
      <t xml:space="preserve"> T/VWD</t>
    </r>
    <r>
      <rPr>
        <sz val="12"/>
        <rFont val="Times New Roman"/>
        <family val="1"/>
      </rPr>
      <t xml:space="preserve"> at </t>
    </r>
    <r>
      <rPr>
        <i/>
        <sz val="12"/>
        <rFont val="Times New Roman"/>
        <family val="1"/>
      </rPr>
      <t>BP=0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k</t>
    </r>
    <r>
      <rPr>
        <sz val="12"/>
        <rFont val="Times New Roman"/>
        <family val="1"/>
      </rPr>
      <t xml:space="preserve"> is the average ± standard error of three soil moisture conditions. R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is the coefficient of determination, and CV is the coefficient of variance.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</si>
</sst>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_ "/>
    <numFmt numFmtId="177" formatCode="0.000_);[Red]\(0.000\)"/>
    <numFmt numFmtId="178" formatCode="0.0000_);[Red]\(0.0000\)"/>
    <numFmt numFmtId="179" formatCode="0.0_);[Red]\(0.0\)"/>
    <numFmt numFmtId="180" formatCode="0.0_ "/>
    <numFmt numFmtId="181" formatCode="0.00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1"/>
      <color theme="1"/>
      <name val="游ゴシック"/>
      <family val="1"/>
      <charset val="128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i/>
      <vertAlign val="sub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top"/>
    </xf>
    <xf numFmtId="178" fontId="0" fillId="0" borderId="0" xfId="0" applyNumberForma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7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177" fontId="3" fillId="0" borderId="0" xfId="0" applyNumberFormat="1" applyFont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7" fontId="3" fillId="0" borderId="0" xfId="0" applyNumberFormat="1" applyFont="1">
      <alignment vertical="center"/>
    </xf>
    <xf numFmtId="177" fontId="0" fillId="0" borderId="0" xfId="0" applyNumberFormat="1" applyAlignment="1">
      <alignment horizontal="center" vertical="center"/>
    </xf>
    <xf numFmtId="181" fontId="0" fillId="0" borderId="0" xfId="0" applyNumberFormat="1">
      <alignment vertical="center"/>
    </xf>
    <xf numFmtId="181" fontId="3" fillId="0" borderId="0" xfId="0" applyNumberFormat="1" applyFont="1">
      <alignment vertical="center"/>
    </xf>
    <xf numFmtId="180" fontId="3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81" fontId="3" fillId="0" borderId="0" xfId="1" applyNumberFormat="1" applyFont="1" applyBorder="1">
      <alignment vertical="center"/>
    </xf>
    <xf numFmtId="181" fontId="0" fillId="0" borderId="0" xfId="0" applyNumberFormat="1" applyAlignment="1">
      <alignment horizontal="center" vertical="center"/>
    </xf>
    <xf numFmtId="178" fontId="0" fillId="0" borderId="0" xfId="1" applyNumberFormat="1" applyFont="1" applyBorder="1">
      <alignment vertical="center"/>
    </xf>
    <xf numFmtId="180" fontId="3" fillId="0" borderId="0" xfId="1" applyNumberFormat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79" fontId="9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center" vertical="center"/>
    </xf>
    <xf numFmtId="180" fontId="9" fillId="0" borderId="0" xfId="0" applyNumberFormat="1" applyFont="1" applyAlignment="1">
      <alignment horizontal="left" vertical="center"/>
    </xf>
    <xf numFmtId="181" fontId="9" fillId="0" borderId="0" xfId="0" applyNumberFormat="1" applyFont="1" applyAlignment="1">
      <alignment horizontal="center" vertical="center"/>
    </xf>
    <xf numFmtId="179" fontId="9" fillId="0" borderId="0" xfId="0" applyNumberFormat="1" applyFont="1" applyAlignment="1">
      <alignment horizontal="center"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179" fontId="9" fillId="0" borderId="2" xfId="0" applyNumberFormat="1" applyFont="1" applyBorder="1" applyAlignment="1">
      <alignment horizontal="right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left" vertical="center"/>
    </xf>
    <xf numFmtId="181" fontId="9" fillId="0" borderId="2" xfId="0" applyNumberFormat="1" applyFont="1" applyBorder="1" applyAlignment="1">
      <alignment horizontal="center" vertical="center"/>
    </xf>
    <xf numFmtId="179" fontId="9" fillId="0" borderId="2" xfId="0" applyNumberFormat="1" applyFont="1" applyBorder="1" applyAlignment="1">
      <alignment horizontal="center" vertical="center"/>
    </xf>
    <xf numFmtId="177" fontId="9" fillId="0" borderId="2" xfId="0" applyNumberFormat="1" applyFont="1" applyBorder="1">
      <alignment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1" xfId="0" applyNumberFormat="1" applyFont="1" applyBorder="1" applyAlignment="1">
      <alignment horizontal="left" vertical="center"/>
    </xf>
    <xf numFmtId="179" fontId="9" fillId="0" borderId="1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0" xfId="0" applyNumberFormat="1" applyFont="1" applyAlignment="1">
      <alignment horizontal="left" vertical="center"/>
    </xf>
    <xf numFmtId="181" fontId="9" fillId="0" borderId="0" xfId="1" applyNumberFormat="1" applyFont="1" applyBorder="1" applyAlignment="1">
      <alignment horizontal="center" vertical="center"/>
    </xf>
    <xf numFmtId="181" fontId="9" fillId="0" borderId="0" xfId="1" applyNumberFormat="1" applyFont="1" applyBorder="1">
      <alignment vertical="center"/>
    </xf>
    <xf numFmtId="181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9" fillId="0" borderId="1" xfId="0" applyNumberFormat="1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36E30-F253-4ED5-98FB-3CBFBFF50B49}">
  <dimension ref="A1:AQ161"/>
  <sheetViews>
    <sheetView showGridLines="0" tabSelected="1" zoomScaleNormal="100" workbookViewId="0">
      <selection activeCell="Q4" sqref="Q4"/>
    </sheetView>
  </sheetViews>
  <sheetFormatPr defaultRowHeight="18" x14ac:dyDescent="0.55000000000000004"/>
  <cols>
    <col min="1" max="1" width="8.6640625" style="29"/>
    <col min="2" max="3" width="2.33203125" style="29" customWidth="1"/>
    <col min="4" max="4" width="12.6640625" style="29" customWidth="1"/>
    <col min="5" max="5" width="9.6640625" style="29" customWidth="1"/>
    <col min="6" max="6" width="2" style="29" customWidth="1"/>
    <col min="7" max="7" width="6.58203125" style="29" customWidth="1"/>
    <col min="8" max="8" width="9.25" style="29" customWidth="1"/>
    <col min="9" max="9" width="8.33203125" style="29" customWidth="1"/>
    <col min="10" max="10" width="6.83203125" style="29" customWidth="1"/>
    <col min="11" max="11" width="1.33203125" style="29" customWidth="1"/>
    <col min="12" max="12" width="8.6640625" style="29"/>
    <col min="13" max="13" width="8.6640625" style="1"/>
    <col min="14" max="14" width="8" customWidth="1"/>
    <col min="15" max="15" width="13.75" customWidth="1"/>
    <col min="16" max="16" width="14.08203125" style="2" customWidth="1"/>
    <col min="17" max="17" width="14.08203125" customWidth="1"/>
    <col min="18" max="18" width="13.58203125" customWidth="1"/>
    <col min="19" max="19" width="10.25" customWidth="1"/>
    <col min="20" max="20" width="6.83203125" customWidth="1"/>
    <col min="21" max="21" width="7.75" style="3" customWidth="1"/>
    <col min="22" max="22" width="14.08203125" customWidth="1"/>
    <col min="23" max="23" width="7.58203125" customWidth="1"/>
    <col min="24" max="24" width="1.33203125" customWidth="1"/>
    <col min="33" max="33" width="12.58203125" bestFit="1" customWidth="1"/>
    <col min="34" max="34" width="10.5" bestFit="1" customWidth="1"/>
    <col min="35" max="35" width="9.25" customWidth="1"/>
    <col min="36" max="36" width="6.5" customWidth="1"/>
    <col min="37" max="37" width="7.9140625" customWidth="1"/>
    <col min="38" max="38" width="13.58203125" customWidth="1"/>
    <col min="39" max="39" width="9.4140625" customWidth="1"/>
    <col min="40" max="40" width="8" customWidth="1"/>
    <col min="41" max="41" width="8.58203125" customWidth="1"/>
    <col min="42" max="42" width="6.83203125" customWidth="1"/>
    <col min="43" max="43" width="1.33203125" customWidth="1"/>
  </cols>
  <sheetData>
    <row r="1" spans="2:43" ht="13" customHeight="1" x14ac:dyDescent="0.55000000000000004">
      <c r="B1" s="30" t="s">
        <v>23</v>
      </c>
      <c r="C1" s="30"/>
      <c r="D1" s="30"/>
      <c r="E1" s="30"/>
      <c r="F1" s="30"/>
      <c r="G1" s="30"/>
      <c r="H1" s="30"/>
      <c r="I1" s="30"/>
      <c r="J1" s="30"/>
      <c r="K1" s="30"/>
      <c r="AJ1" s="4"/>
      <c r="AK1" s="4"/>
      <c r="AL1" s="4"/>
      <c r="AM1" s="4"/>
      <c r="AN1" s="4"/>
      <c r="AO1" s="4"/>
      <c r="AP1" s="4"/>
      <c r="AQ1" s="4"/>
    </row>
    <row r="2" spans="2:43" ht="126" customHeight="1" x14ac:dyDescent="0.55000000000000004">
      <c r="B2" s="30"/>
      <c r="C2" s="68" t="s">
        <v>24</v>
      </c>
      <c r="D2" s="68"/>
      <c r="E2" s="68"/>
      <c r="F2" s="68"/>
      <c r="G2" s="68"/>
      <c r="H2" s="68"/>
      <c r="I2" s="68"/>
      <c r="J2" s="68"/>
      <c r="K2" s="68"/>
      <c r="M2" s="5"/>
      <c r="P2" s="69"/>
      <c r="Q2" s="69"/>
      <c r="R2" s="69"/>
      <c r="S2" s="69"/>
      <c r="T2" s="69"/>
      <c r="U2" s="69"/>
      <c r="V2" s="69"/>
      <c r="W2" s="69"/>
      <c r="X2" s="69"/>
      <c r="AJ2" s="4"/>
      <c r="AK2" s="70"/>
      <c r="AL2" s="70"/>
      <c r="AM2" s="70"/>
      <c r="AN2" s="70"/>
      <c r="AO2" s="70"/>
      <c r="AP2" s="70"/>
      <c r="AQ2" s="70"/>
    </row>
    <row r="3" spans="2:43" ht="18.5" x14ac:dyDescent="0.55000000000000004">
      <c r="B3" s="31"/>
      <c r="C3" s="31"/>
      <c r="D3" s="32" t="s">
        <v>0</v>
      </c>
      <c r="E3" s="71" t="s">
        <v>17</v>
      </c>
      <c r="F3" s="72"/>
      <c r="G3" s="72"/>
      <c r="H3" s="72"/>
      <c r="I3" s="73"/>
      <c r="J3" s="33" t="s">
        <v>18</v>
      </c>
      <c r="K3" s="31"/>
      <c r="R3" s="6"/>
      <c r="S3" s="6"/>
      <c r="T3" s="6"/>
      <c r="U3" s="7"/>
      <c r="W3" s="6"/>
      <c r="AJ3" s="4"/>
      <c r="AK3" s="4"/>
      <c r="AL3" s="8"/>
      <c r="AM3" s="8"/>
      <c r="AN3" s="8"/>
      <c r="AO3" s="8"/>
      <c r="AP3" s="8"/>
      <c r="AQ3" s="4"/>
    </row>
    <row r="4" spans="2:43" x14ac:dyDescent="0.55000000000000004">
      <c r="B4" s="30"/>
      <c r="C4" s="30"/>
      <c r="D4" s="34" t="s">
        <v>1</v>
      </c>
      <c r="E4" s="35" t="s">
        <v>2</v>
      </c>
      <c r="F4" s="36"/>
      <c r="G4" s="36"/>
      <c r="H4" s="35" t="s">
        <v>3</v>
      </c>
      <c r="I4" s="35" t="s">
        <v>19</v>
      </c>
      <c r="J4" s="36"/>
      <c r="K4" s="30"/>
      <c r="R4" s="6"/>
      <c r="S4" s="6"/>
      <c r="T4" s="6"/>
      <c r="U4" s="7"/>
      <c r="W4" s="6"/>
      <c r="AJ4" s="4"/>
      <c r="AK4" s="4"/>
      <c r="AL4" s="8"/>
      <c r="AM4" s="8"/>
      <c r="AN4" s="8"/>
      <c r="AO4" s="8"/>
      <c r="AP4" s="8"/>
      <c r="AQ4" s="4"/>
    </row>
    <row r="5" spans="2:43" ht="21" customHeight="1" x14ac:dyDescent="0.55000000000000004">
      <c r="B5" s="37"/>
      <c r="C5" s="37"/>
      <c r="D5" s="37"/>
      <c r="E5" s="38" t="s">
        <v>20</v>
      </c>
      <c r="F5" s="38"/>
      <c r="G5" s="38"/>
      <c r="H5" s="38" t="s">
        <v>21</v>
      </c>
      <c r="I5" s="38" t="s">
        <v>22</v>
      </c>
      <c r="J5" s="38"/>
      <c r="K5" s="37"/>
      <c r="S5" s="10"/>
      <c r="T5" s="10"/>
      <c r="U5" s="11"/>
      <c r="W5" s="10"/>
      <c r="AC5" s="10"/>
      <c r="AD5" s="10"/>
      <c r="AE5" s="10"/>
      <c r="AJ5" s="4"/>
      <c r="AK5" s="4"/>
      <c r="AL5" s="4"/>
      <c r="AM5" s="9"/>
      <c r="AN5" s="9"/>
      <c r="AO5" s="9"/>
      <c r="AP5" s="9"/>
      <c r="AQ5" s="4"/>
    </row>
    <row r="6" spans="2:43" ht="18" customHeight="1" x14ac:dyDescent="0.55000000000000004">
      <c r="B6" s="30"/>
      <c r="C6" s="39" t="s">
        <v>4</v>
      </c>
      <c r="D6" s="40"/>
      <c r="E6" s="41"/>
      <c r="F6" s="41"/>
      <c r="G6" s="41"/>
      <c r="H6" s="42"/>
      <c r="I6" s="30"/>
      <c r="J6" s="30"/>
      <c r="K6" s="30"/>
      <c r="P6" s="12"/>
      <c r="Q6" s="13"/>
      <c r="V6" s="13"/>
      <c r="AD6" s="10"/>
      <c r="AE6" s="10"/>
      <c r="AJ6" s="4"/>
      <c r="AK6" s="14"/>
      <c r="AL6" s="4"/>
      <c r="AM6" s="4"/>
      <c r="AN6" s="4"/>
      <c r="AO6" s="4"/>
      <c r="AP6" s="4"/>
      <c r="AQ6" s="4"/>
    </row>
    <row r="7" spans="2:43" x14ac:dyDescent="0.55000000000000004">
      <c r="B7" s="30"/>
      <c r="C7" s="30"/>
      <c r="D7" s="30" t="s">
        <v>5</v>
      </c>
      <c r="E7" s="43">
        <v>19.209440000000001</v>
      </c>
      <c r="F7" s="44" t="s">
        <v>6</v>
      </c>
      <c r="G7" s="45">
        <v>2.1261654390288416</v>
      </c>
      <c r="H7" s="46">
        <v>-0.6045528</v>
      </c>
      <c r="I7" s="47">
        <v>31.386687599681018</v>
      </c>
      <c r="J7" s="48">
        <v>0.98796189999999995</v>
      </c>
      <c r="K7" s="30"/>
      <c r="S7" s="19"/>
      <c r="T7" s="20"/>
      <c r="W7" s="19"/>
      <c r="AD7" s="2"/>
      <c r="AE7" s="2"/>
      <c r="AJ7" s="4"/>
      <c r="AK7" s="4"/>
      <c r="AL7" s="4"/>
      <c r="AM7" s="15"/>
      <c r="AN7" s="21"/>
      <c r="AO7" s="22"/>
      <c r="AP7" s="18"/>
      <c r="AQ7" s="4"/>
    </row>
    <row r="8" spans="2:43" x14ac:dyDescent="0.55000000000000004">
      <c r="B8" s="30"/>
      <c r="C8" s="30"/>
      <c r="D8" s="30" t="s">
        <v>7</v>
      </c>
      <c r="E8" s="43">
        <v>23.063289999999999</v>
      </c>
      <c r="F8" s="44" t="s">
        <v>6</v>
      </c>
      <c r="G8" s="45">
        <v>4.0657636513777664</v>
      </c>
      <c r="H8" s="46">
        <v>-2.8233739999999998</v>
      </c>
      <c r="I8" s="47">
        <v>121.9764918539742</v>
      </c>
      <c r="J8" s="48">
        <v>0.97007030000000005</v>
      </c>
      <c r="K8" s="30"/>
      <c r="S8" s="20"/>
      <c r="T8" s="20"/>
      <c r="W8" s="19"/>
      <c r="AD8" s="2"/>
      <c r="AE8" s="2"/>
      <c r="AJ8" s="4"/>
      <c r="AK8" s="4"/>
      <c r="AL8" s="4"/>
      <c r="AM8" s="15"/>
      <c r="AN8" s="21"/>
      <c r="AO8" s="22"/>
      <c r="AP8" s="18"/>
      <c r="AQ8" s="4"/>
    </row>
    <row r="9" spans="2:43" x14ac:dyDescent="0.55000000000000004">
      <c r="B9" s="30"/>
      <c r="C9" s="30"/>
      <c r="D9" s="30" t="s">
        <v>8</v>
      </c>
      <c r="E9" s="43">
        <v>26.219240000000003</v>
      </c>
      <c r="F9" s="44" t="s">
        <v>6</v>
      </c>
      <c r="G9" s="45">
        <v>0.63698633949965733</v>
      </c>
      <c r="H9" s="46">
        <v>-1.8200559999999999</v>
      </c>
      <c r="I9" s="47">
        <v>69.191784982879355</v>
      </c>
      <c r="J9" s="48">
        <v>0.99941389999999997</v>
      </c>
      <c r="K9" s="30"/>
      <c r="S9" s="20"/>
      <c r="T9" s="20"/>
      <c r="W9" s="19"/>
      <c r="AD9" s="2"/>
      <c r="AE9" s="2"/>
      <c r="AJ9" s="4"/>
      <c r="AK9" s="4"/>
      <c r="AL9" s="4"/>
      <c r="AM9" s="15"/>
      <c r="AN9" s="21"/>
      <c r="AO9" s="22"/>
      <c r="AP9" s="18"/>
      <c r="AQ9" s="4"/>
    </row>
    <row r="10" spans="2:43" x14ac:dyDescent="0.55000000000000004">
      <c r="B10" s="30"/>
      <c r="C10" s="30"/>
      <c r="D10" s="30" t="s">
        <v>9</v>
      </c>
      <c r="E10" s="43">
        <v>22.249079999999999</v>
      </c>
      <c r="F10" s="44" t="s">
        <v>6</v>
      </c>
      <c r="G10" s="45">
        <v>1.6579552874567232</v>
      </c>
      <c r="H10" s="46">
        <v>-1.208942</v>
      </c>
      <c r="I10" s="47">
        <v>54.036795951470928</v>
      </c>
      <c r="J10" s="48">
        <v>0.99453820000000004</v>
      </c>
      <c r="K10" s="30"/>
      <c r="S10" s="20"/>
      <c r="T10" s="20"/>
      <c r="W10" s="19"/>
      <c r="AD10" s="2"/>
      <c r="AE10" s="2"/>
      <c r="AJ10" s="4"/>
      <c r="AK10" s="4"/>
      <c r="AL10" s="4"/>
      <c r="AM10" s="15"/>
      <c r="AN10" s="21"/>
      <c r="AO10" s="22"/>
      <c r="AP10" s="18"/>
      <c r="AQ10" s="4"/>
    </row>
    <row r="11" spans="2:43" x14ac:dyDescent="0.55000000000000004">
      <c r="B11" s="30"/>
      <c r="C11" s="31"/>
      <c r="D11" s="49" t="s">
        <v>10</v>
      </c>
      <c r="E11" s="50">
        <v>22.6852625</v>
      </c>
      <c r="F11" s="51"/>
      <c r="G11" s="52"/>
      <c r="H11" s="53">
        <f>AVERAGE(H7:H10)</f>
        <v>-1.6142311999999999</v>
      </c>
      <c r="I11" s="54">
        <f>AVERAGE(I7:I10)</f>
        <v>69.147940097001381</v>
      </c>
      <c r="J11" s="55">
        <f>AVERAGE(J7:J10)</f>
        <v>0.98799607499999997</v>
      </c>
      <c r="K11" s="30"/>
      <c r="S11" s="20"/>
      <c r="T11" s="20"/>
      <c r="U11" s="11"/>
      <c r="W11" s="19"/>
      <c r="AD11" s="2"/>
      <c r="AE11" s="2"/>
      <c r="AJ11" s="4"/>
      <c r="AK11" s="4"/>
      <c r="AL11" s="9"/>
      <c r="AM11" s="15"/>
      <c r="AN11" s="16"/>
      <c r="AO11" s="22"/>
      <c r="AP11" s="18"/>
      <c r="AQ11" s="4"/>
    </row>
    <row r="12" spans="2:43" x14ac:dyDescent="0.55000000000000004">
      <c r="B12" s="30"/>
      <c r="C12" s="37"/>
      <c r="D12" s="38" t="s">
        <v>11</v>
      </c>
      <c r="E12" s="56">
        <v>0.12700644175338541</v>
      </c>
      <c r="F12" s="57"/>
      <c r="G12" s="58"/>
      <c r="H12" s="57">
        <f>-STDEV(H7:H10)/H11</f>
        <v>0.58640321569333842</v>
      </c>
      <c r="I12" s="59">
        <f>--STDEV(I7:I10)/I11</f>
        <v>0.55667498709066499</v>
      </c>
      <c r="J12" s="57" t="s">
        <v>12</v>
      </c>
      <c r="K12" s="30"/>
      <c r="S12" s="20"/>
      <c r="T12" s="20"/>
      <c r="U12" s="11"/>
      <c r="W12" s="19"/>
      <c r="AD12" s="2"/>
      <c r="AE12" s="2"/>
      <c r="AJ12" s="4"/>
      <c r="AK12" s="4"/>
      <c r="AL12" s="9"/>
      <c r="AM12" s="15"/>
      <c r="AN12" s="15"/>
      <c r="AO12" s="22"/>
      <c r="AP12" s="15"/>
      <c r="AQ12" s="4"/>
    </row>
    <row r="13" spans="2:43" x14ac:dyDescent="0.55000000000000004">
      <c r="B13" s="30"/>
      <c r="C13" s="60" t="s">
        <v>13</v>
      </c>
      <c r="D13" s="30"/>
      <c r="E13" s="61"/>
      <c r="F13" s="44"/>
      <c r="G13" s="62"/>
      <c r="H13" s="46"/>
      <c r="I13" s="47"/>
      <c r="J13" s="48"/>
      <c r="K13" s="30"/>
      <c r="S13" s="20"/>
      <c r="T13" s="20"/>
      <c r="W13" s="19"/>
      <c r="AD13" s="2"/>
      <c r="AE13" s="2"/>
      <c r="AJ13" s="4"/>
      <c r="AK13" s="23"/>
      <c r="AL13" s="4"/>
      <c r="AM13" s="15"/>
      <c r="AN13" s="21"/>
      <c r="AO13" s="22"/>
      <c r="AP13" s="18"/>
      <c r="AQ13" s="4"/>
    </row>
    <row r="14" spans="2:43" x14ac:dyDescent="0.55000000000000004">
      <c r="B14" s="30"/>
      <c r="C14" s="30"/>
      <c r="D14" s="30" t="s">
        <v>14</v>
      </c>
      <c r="E14" s="43">
        <v>24.519280000000002</v>
      </c>
      <c r="F14" s="44" t="s">
        <v>6</v>
      </c>
      <c r="G14" s="45">
        <v>1.3103165107872625</v>
      </c>
      <c r="H14" s="46">
        <v>-3.7888069999999998</v>
      </c>
      <c r="I14" s="47">
        <v>153.61657959661937</v>
      </c>
      <c r="J14" s="48">
        <v>0.99718549999999995</v>
      </c>
      <c r="K14" s="30"/>
      <c r="S14" s="20"/>
      <c r="T14" s="20"/>
      <c r="W14" s="19"/>
      <c r="AD14" s="2"/>
      <c r="AE14" s="2"/>
      <c r="AJ14" s="4"/>
      <c r="AK14" s="4"/>
      <c r="AL14" s="4"/>
      <c r="AM14" s="15"/>
      <c r="AN14" s="21"/>
      <c r="AO14" s="22"/>
      <c r="AP14" s="18"/>
      <c r="AQ14" s="4"/>
    </row>
    <row r="15" spans="2:43" x14ac:dyDescent="0.55000000000000004">
      <c r="B15" s="30"/>
      <c r="C15" s="30"/>
      <c r="D15" s="30" t="s">
        <v>15</v>
      </c>
      <c r="E15" s="43">
        <v>16.609780000000001</v>
      </c>
      <c r="F15" s="44" t="s">
        <v>6</v>
      </c>
      <c r="G15" s="45">
        <v>2.4932134312202447</v>
      </c>
      <c r="H15" s="46">
        <v>-1.2547140000000001</v>
      </c>
      <c r="I15" s="47">
        <v>75.402080850657242</v>
      </c>
      <c r="J15" s="48">
        <v>0.97804389999999997</v>
      </c>
      <c r="K15" s="30"/>
      <c r="S15" s="20"/>
      <c r="T15" s="20"/>
      <c r="W15" s="19"/>
      <c r="AD15" s="2"/>
      <c r="AE15" s="2"/>
      <c r="AJ15" s="4"/>
      <c r="AK15" s="4"/>
      <c r="AL15" s="4"/>
      <c r="AM15" s="15"/>
      <c r="AN15" s="21"/>
      <c r="AO15" s="22"/>
      <c r="AP15" s="18"/>
      <c r="AQ15" s="4"/>
    </row>
    <row r="16" spans="2:43" x14ac:dyDescent="0.55000000000000004">
      <c r="B16" s="30"/>
      <c r="C16" s="30"/>
      <c r="D16" s="30" t="s">
        <v>16</v>
      </c>
      <c r="E16" s="43">
        <v>18.932919999999999</v>
      </c>
      <c r="F16" s="44" t="s">
        <v>6</v>
      </c>
      <c r="G16" s="45">
        <v>2.994106866961852</v>
      </c>
      <c r="H16" s="63">
        <v>-1.284764</v>
      </c>
      <c r="I16" s="47">
        <v>67.71677697480736</v>
      </c>
      <c r="J16" s="64">
        <v>0.97570049999999997</v>
      </c>
      <c r="K16" s="30"/>
      <c r="R16" s="10"/>
      <c r="S16" s="19"/>
      <c r="T16" s="25"/>
      <c r="U16" s="26"/>
      <c r="W16" s="19"/>
      <c r="AD16" s="2"/>
      <c r="AE16" s="2"/>
      <c r="AJ16" s="4"/>
      <c r="AK16" s="4"/>
      <c r="AL16" s="4"/>
      <c r="AM16" s="15"/>
      <c r="AN16" s="24"/>
      <c r="AO16" s="27"/>
      <c r="AP16" s="24"/>
      <c r="AQ16" s="4"/>
    </row>
    <row r="17" spans="2:43" x14ac:dyDescent="0.55000000000000004">
      <c r="B17" s="30"/>
      <c r="C17" s="31"/>
      <c r="D17" s="49" t="s">
        <v>10</v>
      </c>
      <c r="E17" s="50">
        <v>20.020660000000003</v>
      </c>
      <c r="F17" s="51"/>
      <c r="G17" s="52"/>
      <c r="H17" s="53">
        <f>AVERAGE(H14:H16)</f>
        <v>-2.1094283333333332</v>
      </c>
      <c r="I17" s="54">
        <f>AVERAGE(I14:I16)</f>
        <v>98.911812474027997</v>
      </c>
      <c r="J17" s="55">
        <f>AVERAGE(J13:J16)</f>
        <v>0.98364329999999989</v>
      </c>
      <c r="K17" s="30"/>
      <c r="R17" s="10"/>
      <c r="S17" s="19"/>
      <c r="T17" s="25"/>
      <c r="U17" s="11"/>
      <c r="W17" s="19"/>
      <c r="AJ17" s="4"/>
      <c r="AK17" s="4"/>
      <c r="AL17" s="9"/>
      <c r="AM17" s="15"/>
      <c r="AN17" s="16"/>
      <c r="AO17" s="17"/>
      <c r="AP17" s="18"/>
      <c r="AQ17" s="4"/>
    </row>
    <row r="18" spans="2:43" x14ac:dyDescent="0.55000000000000004">
      <c r="B18" s="37"/>
      <c r="C18" s="37"/>
      <c r="D18" s="38" t="s">
        <v>11</v>
      </c>
      <c r="E18" s="56">
        <v>0.20305995700832866</v>
      </c>
      <c r="F18" s="57"/>
      <c r="G18" s="58"/>
      <c r="H18" s="65">
        <f>-STDEV(H14:H16)/H17</f>
        <v>0.68950538551774065</v>
      </c>
      <c r="I18" s="59">
        <f>STDEV(I14:I16)/I17</f>
        <v>0.48054221662439434</v>
      </c>
      <c r="J18" s="57" t="s">
        <v>12</v>
      </c>
      <c r="K18" s="37"/>
      <c r="R18" s="10"/>
      <c r="S18" s="19"/>
      <c r="T18" s="19"/>
      <c r="U18" s="11"/>
      <c r="W18" s="19"/>
      <c r="AJ18" s="4"/>
      <c r="AK18" s="4"/>
      <c r="AL18" s="9"/>
      <c r="AM18" s="15"/>
      <c r="AN18" s="16"/>
      <c r="AO18" s="17"/>
      <c r="AP18" s="18"/>
      <c r="AQ18" s="4"/>
    </row>
    <row r="19" spans="2:43" x14ac:dyDescent="0.55000000000000004">
      <c r="B19" s="30"/>
      <c r="C19" s="30"/>
      <c r="D19" s="66" t="s">
        <v>10</v>
      </c>
      <c r="E19" s="43">
        <v>21.543290000000002</v>
      </c>
      <c r="F19" s="44"/>
      <c r="G19" s="62"/>
      <c r="H19" s="46">
        <f>AVERAGE(H7:H10,H14:H16)</f>
        <v>-1.8264585428571429</v>
      </c>
      <c r="I19" s="47">
        <f>AVERAGE(I7:I10,I14:I16)</f>
        <v>81.903885401441357</v>
      </c>
      <c r="J19" s="48">
        <f t="shared" ref="J19" si="0">AVERAGE(J7:J10,J14:J16)</f>
        <v>0.98613060000000008</v>
      </c>
      <c r="K19" s="30"/>
      <c r="U19" s="11"/>
      <c r="W19" s="19"/>
      <c r="AJ19" s="4"/>
      <c r="AK19" s="4"/>
      <c r="AL19" s="9"/>
      <c r="AM19" s="15"/>
      <c r="AN19" s="16"/>
      <c r="AO19" s="17"/>
      <c r="AP19" s="18"/>
      <c r="AQ19" s="4"/>
    </row>
    <row r="20" spans="2:43" x14ac:dyDescent="0.55000000000000004">
      <c r="B20" s="37"/>
      <c r="C20" s="37"/>
      <c r="D20" s="38" t="s">
        <v>11</v>
      </c>
      <c r="E20" s="56">
        <v>0.15869534289278078</v>
      </c>
      <c r="F20" s="57"/>
      <c r="G20" s="58"/>
      <c r="H20" s="65">
        <f>-STDEV(H7:H10,H14:H16)/H19</f>
        <v>0.60554270400281696</v>
      </c>
      <c r="I20" s="59">
        <f>STDEV(I7:I10,I14:I16)/I19</f>
        <v>0.51032487575551055</v>
      </c>
      <c r="J20" s="67">
        <f t="shared" ref="J20" si="1">STDEV(J7:J10,J14:J16)/J19</f>
        <v>1.1744579915502186E-2</v>
      </c>
      <c r="K20" s="37"/>
      <c r="U20" s="11"/>
      <c r="W20" s="19"/>
      <c r="AJ20" s="4"/>
      <c r="AK20" s="4"/>
      <c r="AL20" s="9"/>
      <c r="AM20" s="15"/>
      <c r="AN20" s="16"/>
      <c r="AO20" s="17"/>
      <c r="AP20" s="18"/>
      <c r="AQ20" s="4"/>
    </row>
    <row r="21" spans="2:43" x14ac:dyDescent="0.55000000000000004">
      <c r="B21" s="74"/>
      <c r="C21" s="74"/>
      <c r="D21" s="74"/>
      <c r="E21" s="74"/>
      <c r="F21" s="74"/>
      <c r="G21" s="74"/>
      <c r="H21" s="74"/>
      <c r="I21" s="74"/>
      <c r="J21" s="74"/>
      <c r="K21" s="74"/>
      <c r="N21" s="20"/>
      <c r="Q21" s="20"/>
      <c r="S21" s="20"/>
      <c r="V21" s="20"/>
      <c r="AI21">
        <f t="shared" ref="AI21:AI77" si="2">Z21*1000</f>
        <v>0</v>
      </c>
      <c r="AJ21">
        <v>1120</v>
      </c>
      <c r="AK21">
        <f t="shared" ref="AK21:AK76" si="3">AB21*1000</f>
        <v>0</v>
      </c>
      <c r="AL21">
        <v>0.92430280815407262</v>
      </c>
      <c r="AM21">
        <f t="shared" ref="AM21:AM76" si="4">AD21*1000</f>
        <v>0</v>
      </c>
      <c r="AN21">
        <v>1120</v>
      </c>
      <c r="AO21">
        <f t="shared" ref="AO21:AO76" si="5">AF21*1000</f>
        <v>0</v>
      </c>
      <c r="AP21">
        <v>0.93646633548353875</v>
      </c>
    </row>
    <row r="22" spans="2:43" ht="13.5" customHeight="1" x14ac:dyDescent="0.55000000000000004">
      <c r="B22" s="75"/>
      <c r="C22" s="75"/>
      <c r="D22" s="75"/>
      <c r="E22" s="75"/>
      <c r="F22" s="75"/>
      <c r="G22" s="75"/>
      <c r="H22" s="75"/>
      <c r="I22" s="75"/>
      <c r="J22" s="75"/>
      <c r="K22" s="75"/>
      <c r="N22" s="20"/>
      <c r="Q22" s="20"/>
      <c r="S22" s="20"/>
      <c r="V22" s="20"/>
      <c r="AI22">
        <f t="shared" si="2"/>
        <v>0</v>
      </c>
      <c r="AJ22">
        <v>1110</v>
      </c>
      <c r="AK22">
        <f t="shared" si="3"/>
        <v>0</v>
      </c>
      <c r="AL22">
        <v>0.92362085147077599</v>
      </c>
      <c r="AM22">
        <f t="shared" si="4"/>
        <v>0</v>
      </c>
      <c r="AN22">
        <v>1110</v>
      </c>
      <c r="AO22">
        <f t="shared" si="5"/>
        <v>0</v>
      </c>
      <c r="AP22">
        <v>0.93589396012753467</v>
      </c>
    </row>
    <row r="23" spans="2:43" ht="1.5" customHeight="1" x14ac:dyDescent="0.55000000000000004">
      <c r="B23" s="75"/>
      <c r="C23" s="75"/>
      <c r="D23" s="75"/>
      <c r="E23" s="75"/>
      <c r="F23" s="75"/>
      <c r="G23" s="75"/>
      <c r="H23" s="75"/>
      <c r="I23" s="75"/>
      <c r="J23" s="75"/>
      <c r="K23" s="75"/>
      <c r="N23" s="20"/>
      <c r="Q23" s="20"/>
      <c r="S23" s="20"/>
      <c r="V23" s="20"/>
      <c r="AI23">
        <f t="shared" si="2"/>
        <v>0</v>
      </c>
      <c r="AJ23">
        <v>1100</v>
      </c>
      <c r="AK23">
        <f t="shared" si="3"/>
        <v>0</v>
      </c>
      <c r="AL23">
        <v>0.92292649557505568</v>
      </c>
      <c r="AM23">
        <f t="shared" si="4"/>
        <v>0</v>
      </c>
      <c r="AN23">
        <v>1100</v>
      </c>
      <c r="AO23">
        <f t="shared" si="5"/>
        <v>0</v>
      </c>
      <c r="AP23">
        <v>0.9353111779468759</v>
      </c>
    </row>
    <row r="24" spans="2:43" x14ac:dyDescent="0.55000000000000004">
      <c r="N24" s="20"/>
      <c r="Q24" s="20"/>
      <c r="S24" s="20"/>
      <c r="V24" s="20"/>
      <c r="AI24">
        <f t="shared" si="2"/>
        <v>0</v>
      </c>
      <c r="AJ24">
        <v>1090</v>
      </c>
      <c r="AK24">
        <f t="shared" si="3"/>
        <v>0</v>
      </c>
      <c r="AL24">
        <v>0.92221939920418472</v>
      </c>
      <c r="AM24">
        <f t="shared" si="4"/>
        <v>0</v>
      </c>
      <c r="AN24">
        <v>1090</v>
      </c>
      <c r="AO24">
        <f t="shared" si="5"/>
        <v>0</v>
      </c>
      <c r="AP24">
        <v>0.93471770251519593</v>
      </c>
    </row>
    <row r="25" spans="2:43" x14ac:dyDescent="0.55000000000000004">
      <c r="N25" s="20"/>
      <c r="Q25" s="20"/>
      <c r="S25" s="20"/>
      <c r="V25" s="20"/>
      <c r="AI25">
        <f t="shared" si="2"/>
        <v>0</v>
      </c>
      <c r="AJ25">
        <v>1080</v>
      </c>
      <c r="AK25">
        <f t="shared" si="3"/>
        <v>0</v>
      </c>
      <c r="AL25">
        <v>0.92149920845607536</v>
      </c>
      <c r="AM25">
        <f t="shared" si="4"/>
        <v>0</v>
      </c>
      <c r="AN25">
        <v>1080</v>
      </c>
      <c r="AO25">
        <f t="shared" si="5"/>
        <v>0</v>
      </c>
      <c r="AP25">
        <v>0.93411323679774394</v>
      </c>
    </row>
    <row r="26" spans="2:43" x14ac:dyDescent="0.55000000000000004">
      <c r="N26" s="20"/>
      <c r="Q26" s="20"/>
      <c r="S26" s="20"/>
      <c r="V26" s="20"/>
      <c r="AI26">
        <f t="shared" si="2"/>
        <v>0</v>
      </c>
      <c r="AJ26">
        <v>1070</v>
      </c>
      <c r="AK26">
        <f t="shared" si="3"/>
        <v>0</v>
      </c>
      <c r="AL26">
        <v>0.92076555619865552</v>
      </c>
      <c r="AM26">
        <f t="shared" si="4"/>
        <v>0</v>
      </c>
      <c r="AN26">
        <v>1070</v>
      </c>
      <c r="AO26">
        <f t="shared" si="5"/>
        <v>0</v>
      </c>
      <c r="AP26">
        <v>0.93349747265566685</v>
      </c>
    </row>
    <row r="27" spans="2:43" x14ac:dyDescent="0.55000000000000004">
      <c r="N27" s="20"/>
      <c r="Q27" s="20"/>
      <c r="S27" s="20"/>
      <c r="V27" s="20"/>
      <c r="AI27">
        <f t="shared" si="2"/>
        <v>0</v>
      </c>
      <c r="AJ27">
        <v>1060</v>
      </c>
      <c r="AK27">
        <f t="shared" si="3"/>
        <v>0</v>
      </c>
      <c r="AL27">
        <v>0.92001806144581255</v>
      </c>
      <c r="AM27">
        <f t="shared" si="4"/>
        <v>0</v>
      </c>
      <c r="AN27">
        <v>1060</v>
      </c>
      <c r="AO27">
        <f t="shared" si="5"/>
        <v>0</v>
      </c>
      <c r="AP27">
        <v>0.93287009032222967</v>
      </c>
    </row>
    <row r="28" spans="2:43" x14ac:dyDescent="0.55000000000000004">
      <c r="N28" s="20"/>
      <c r="Q28" s="20"/>
      <c r="S28" s="20"/>
      <c r="V28" s="20"/>
      <c r="AI28">
        <f t="shared" si="2"/>
        <v>0</v>
      </c>
      <c r="AJ28">
        <v>1050</v>
      </c>
      <c r="AK28">
        <f t="shared" si="3"/>
        <v>0</v>
      </c>
      <c r="AL28">
        <v>0.91925632869767748</v>
      </c>
      <c r="AM28">
        <f t="shared" si="4"/>
        <v>0</v>
      </c>
      <c r="AN28">
        <v>1050</v>
      </c>
      <c r="AO28">
        <f t="shared" si="5"/>
        <v>0</v>
      </c>
      <c r="AP28">
        <v>0.93223075784910814</v>
      </c>
    </row>
    <row r="29" spans="2:43" x14ac:dyDescent="0.55000000000000004">
      <c r="N29" s="20"/>
      <c r="Q29" s="20"/>
      <c r="S29" s="20"/>
      <c r="V29" s="20"/>
      <c r="AI29">
        <f t="shared" si="2"/>
        <v>0</v>
      </c>
      <c r="AJ29">
        <v>1040</v>
      </c>
      <c r="AK29">
        <f t="shared" si="3"/>
        <v>0</v>
      </c>
      <c r="AL29">
        <v>0.91847994724284754</v>
      </c>
      <c r="AM29">
        <f t="shared" si="4"/>
        <v>0</v>
      </c>
      <c r="AN29">
        <v>1040</v>
      </c>
      <c r="AO29">
        <f t="shared" si="5"/>
        <v>0</v>
      </c>
      <c r="AP29">
        <v>0.93157913052073404</v>
      </c>
    </row>
    <row r="30" spans="2:43" x14ac:dyDescent="0.55000000000000004">
      <c r="N30" s="20"/>
      <c r="Q30" s="20"/>
      <c r="S30" s="20"/>
      <c r="V30" s="20"/>
      <c r="AI30">
        <f t="shared" si="2"/>
        <v>0</v>
      </c>
      <c r="AJ30">
        <v>1030</v>
      </c>
      <c r="AK30">
        <f t="shared" si="3"/>
        <v>0</v>
      </c>
      <c r="AL30">
        <v>0.91768849041996248</v>
      </c>
      <c r="AM30">
        <f t="shared" si="4"/>
        <v>0</v>
      </c>
      <c r="AN30">
        <v>1030</v>
      </c>
      <c r="AO30">
        <f t="shared" si="5"/>
        <v>0</v>
      </c>
      <c r="AP30">
        <v>0.93091485023452758</v>
      </c>
    </row>
    <row r="31" spans="2:43" x14ac:dyDescent="0.55000000000000004">
      <c r="N31" s="20"/>
      <c r="Q31" s="20"/>
      <c r="S31" s="20"/>
      <c r="V31" s="20"/>
      <c r="AI31">
        <f t="shared" si="2"/>
        <v>0</v>
      </c>
      <c r="AJ31">
        <v>1020</v>
      </c>
      <c r="AK31">
        <f t="shared" si="3"/>
        <v>0</v>
      </c>
      <c r="AL31">
        <v>0.91688151483584446</v>
      </c>
      <c r="AM31">
        <f t="shared" si="4"/>
        <v>0</v>
      </c>
      <c r="AN31">
        <v>1020</v>
      </c>
      <c r="AO31">
        <f t="shared" si="5"/>
        <v>0</v>
      </c>
      <c r="AP31">
        <v>0.93023754484467003</v>
      </c>
    </row>
    <row r="32" spans="2:43" x14ac:dyDescent="0.55000000000000004">
      <c r="N32" s="20"/>
      <c r="Q32" s="20"/>
      <c r="S32" s="20"/>
      <c r="V32" s="20"/>
      <c r="AI32">
        <f t="shared" si="2"/>
        <v>0</v>
      </c>
      <c r="AJ32">
        <v>1010</v>
      </c>
      <c r="AK32">
        <f t="shared" si="3"/>
        <v>0</v>
      </c>
      <c r="AL32">
        <v>0.91605855953718951</v>
      </c>
      <c r="AM32">
        <f t="shared" si="4"/>
        <v>0</v>
      </c>
      <c r="AN32">
        <v>1010</v>
      </c>
      <c r="AO32">
        <f t="shared" si="5"/>
        <v>0</v>
      </c>
      <c r="AP32">
        <v>0.92954682746689454</v>
      </c>
    </row>
    <row r="33" spans="14:42" x14ac:dyDescent="0.55000000000000004">
      <c r="N33" s="20"/>
      <c r="Q33" s="20"/>
      <c r="S33" s="20"/>
      <c r="V33" s="20"/>
      <c r="AI33">
        <f t="shared" si="2"/>
        <v>0</v>
      </c>
      <c r="AJ33">
        <v>1000</v>
      </c>
      <c r="AK33">
        <f t="shared" si="3"/>
        <v>0</v>
      </c>
      <c r="AL33">
        <v>0.91521914513256131</v>
      </c>
      <c r="AM33">
        <f t="shared" si="4"/>
        <v>0</v>
      </c>
      <c r="AN33">
        <v>1000</v>
      </c>
      <c r="AO33">
        <f t="shared" si="5"/>
        <v>0</v>
      </c>
      <c r="AP33">
        <v>0.92884229574156352</v>
      </c>
    </row>
    <row r="34" spans="14:42" x14ac:dyDescent="0.55000000000000004">
      <c r="N34" s="20"/>
      <c r="Q34" s="20"/>
      <c r="S34" s="20"/>
      <c r="V34" s="20"/>
      <c r="AI34">
        <f t="shared" si="2"/>
        <v>0</v>
      </c>
      <c r="AJ34">
        <v>990</v>
      </c>
      <c r="AK34">
        <f t="shared" si="3"/>
        <v>0</v>
      </c>
      <c r="AL34">
        <v>0.91436277286117307</v>
      </c>
      <c r="AM34">
        <f t="shared" si="4"/>
        <v>0</v>
      </c>
      <c r="AN34">
        <v>990</v>
      </c>
      <c r="AO34">
        <f t="shared" si="5"/>
        <v>0</v>
      </c>
      <c r="AP34">
        <v>0.92812353105208434</v>
      </c>
    </row>
    <row r="35" spans="14:42" x14ac:dyDescent="0.55000000000000004">
      <c r="N35" s="20"/>
      <c r="Q35" s="20"/>
      <c r="S35" s="20"/>
      <c r="V35" s="20"/>
      <c r="AI35">
        <f t="shared" si="2"/>
        <v>0</v>
      </c>
      <c r="AJ35">
        <v>980</v>
      </c>
      <c r="AK35">
        <f t="shared" si="3"/>
        <v>0</v>
      </c>
      <c r="AL35">
        <v>0.91348892360465439</v>
      </c>
      <c r="AM35">
        <f t="shared" si="4"/>
        <v>0</v>
      </c>
      <c r="AN35">
        <v>980</v>
      </c>
      <c r="AO35">
        <f t="shared" si="5"/>
        <v>0</v>
      </c>
      <c r="AP35">
        <v>0.92739009769547298</v>
      </c>
    </row>
    <row r="36" spans="14:42" x14ac:dyDescent="0.55000000000000004">
      <c r="N36" s="20"/>
      <c r="Q36" s="20"/>
      <c r="S36" s="20"/>
      <c r="V36" s="20"/>
      <c r="AI36">
        <f t="shared" si="2"/>
        <v>0</v>
      </c>
      <c r="AJ36">
        <v>970</v>
      </c>
      <c r="AK36">
        <f t="shared" si="3"/>
        <v>0</v>
      </c>
      <c r="AL36">
        <v>0.9125970568376921</v>
      </c>
      <c r="AM36">
        <f t="shared" si="4"/>
        <v>0</v>
      </c>
      <c r="AN36">
        <v>970</v>
      </c>
      <c r="AO36">
        <f t="shared" si="5"/>
        <v>0</v>
      </c>
      <c r="AP36">
        <v>0.92664154200161186</v>
      </c>
    </row>
    <row r="37" spans="14:42" x14ac:dyDescent="0.55000000000000004">
      <c r="N37" s="20"/>
      <c r="Q37" s="20"/>
      <c r="S37" s="20"/>
      <c r="V37" s="20"/>
      <c r="AI37">
        <f t="shared" si="2"/>
        <v>0</v>
      </c>
      <c r="AJ37">
        <v>960</v>
      </c>
      <c r="AK37">
        <f t="shared" si="3"/>
        <v>0</v>
      </c>
      <c r="AL37">
        <v>0.91168660951308467</v>
      </c>
      <c r="AM37">
        <f t="shared" si="4"/>
        <v>0</v>
      </c>
      <c r="AN37">
        <v>960</v>
      </c>
      <c r="AO37">
        <f t="shared" si="5"/>
        <v>0</v>
      </c>
      <c r="AP37">
        <v>0.92587739139746195</v>
      </c>
    </row>
    <row r="38" spans="14:42" x14ac:dyDescent="0.55000000000000004">
      <c r="N38" s="20"/>
      <c r="Q38" s="20"/>
      <c r="S38" s="20"/>
      <c r="V38" s="20"/>
      <c r="AI38">
        <f t="shared" si="2"/>
        <v>0</v>
      </c>
      <c r="AJ38">
        <v>950</v>
      </c>
      <c r="AK38">
        <f t="shared" si="3"/>
        <v>0</v>
      </c>
      <c r="AL38">
        <v>0.91075699487638029</v>
      </c>
      <c r="AM38">
        <f t="shared" si="4"/>
        <v>0</v>
      </c>
      <c r="AN38">
        <v>950</v>
      </c>
      <c r="AO38">
        <f t="shared" si="5"/>
        <v>0</v>
      </c>
      <c r="AP38">
        <v>0.92509715341217214</v>
      </c>
    </row>
    <row r="39" spans="14:42" x14ac:dyDescent="0.55000000000000004">
      <c r="N39" s="20"/>
      <c r="Q39" s="20"/>
      <c r="S39" s="20"/>
      <c r="V39" s="20"/>
      <c r="AI39">
        <f t="shared" si="2"/>
        <v>0</v>
      </c>
      <c r="AJ39">
        <v>940</v>
      </c>
      <c r="AK39">
        <f t="shared" si="3"/>
        <v>0</v>
      </c>
      <c r="AL39">
        <v>0.90980760120485249</v>
      </c>
      <c r="AM39">
        <f t="shared" si="4"/>
        <v>0</v>
      </c>
      <c r="AN39">
        <v>940</v>
      </c>
      <c r="AO39">
        <f t="shared" si="5"/>
        <v>0</v>
      </c>
      <c r="AP39">
        <v>0.92430031461868456</v>
      </c>
    </row>
    <row r="40" spans="14:42" x14ac:dyDescent="0.55000000000000004">
      <c r="N40" s="20"/>
      <c r="Q40" s="20"/>
      <c r="S40" s="20"/>
      <c r="V40" s="20"/>
      <c r="AI40">
        <f t="shared" si="2"/>
        <v>0</v>
      </c>
      <c r="AJ40">
        <v>930</v>
      </c>
      <c r="AK40">
        <f t="shared" si="3"/>
        <v>0</v>
      </c>
      <c r="AL40">
        <v>0.90883779046511981</v>
      </c>
      <c r="AM40">
        <f t="shared" si="4"/>
        <v>0</v>
      </c>
      <c r="AN40">
        <v>930</v>
      </c>
      <c r="AO40">
        <f t="shared" si="5"/>
        <v>0</v>
      </c>
      <c r="AP40">
        <v>0.9234863395070575</v>
      </c>
    </row>
    <row r="41" spans="14:42" x14ac:dyDescent="0.55000000000000004">
      <c r="N41" s="20"/>
      <c r="Q41" s="20"/>
      <c r="S41" s="20"/>
      <c r="V41" s="20"/>
      <c r="AI41">
        <f t="shared" si="2"/>
        <v>0</v>
      </c>
      <c r="AJ41">
        <v>920</v>
      </c>
      <c r="AK41">
        <f t="shared" si="3"/>
        <v>0</v>
      </c>
      <c r="AL41">
        <v>0.90784689688321873</v>
      </c>
      <c r="AM41">
        <f t="shared" si="4"/>
        <v>0</v>
      </c>
      <c r="AN41">
        <v>920</v>
      </c>
      <c r="AO41">
        <f t="shared" si="5"/>
        <v>0</v>
      </c>
      <c r="AP41">
        <v>0.92265466928430806</v>
      </c>
    </row>
    <row r="42" spans="14:42" x14ac:dyDescent="0.55000000000000004">
      <c r="N42" s="20"/>
      <c r="Q42" s="20"/>
      <c r="S42" s="20"/>
      <c r="V42" s="20"/>
      <c r="AI42">
        <f t="shared" si="2"/>
        <v>0</v>
      </c>
      <c r="AJ42">
        <v>910</v>
      </c>
      <c r="AK42">
        <f t="shared" si="3"/>
        <v>0</v>
      </c>
      <c r="AL42">
        <v>0.90683422542039704</v>
      </c>
      <c r="AM42">
        <f t="shared" si="4"/>
        <v>0</v>
      </c>
      <c r="AN42">
        <v>910</v>
      </c>
      <c r="AO42">
        <f t="shared" si="5"/>
        <v>0</v>
      </c>
      <c r="AP42">
        <v>0.92180472059512475</v>
      </c>
    </row>
    <row r="43" spans="14:42" x14ac:dyDescent="0.55000000000000004">
      <c r="N43" s="20"/>
      <c r="Q43" s="20"/>
      <c r="S43" s="20"/>
      <c r="V43" s="20"/>
      <c r="AI43">
        <f t="shared" si="2"/>
        <v>0</v>
      </c>
      <c r="AJ43">
        <v>900</v>
      </c>
      <c r="AK43">
        <f t="shared" si="3"/>
        <v>0</v>
      </c>
      <c r="AL43">
        <v>0.90579905014729034</v>
      </c>
      <c r="AM43">
        <f t="shared" si="4"/>
        <v>0</v>
      </c>
      <c r="AN43">
        <v>900</v>
      </c>
      <c r="AO43">
        <f t="shared" si="5"/>
        <v>0</v>
      </c>
      <c r="AP43">
        <v>0.92093588415729288</v>
      </c>
    </row>
    <row r="44" spans="14:42" x14ac:dyDescent="0.55000000000000004">
      <c r="N44" s="20"/>
      <c r="Q44" s="20"/>
      <c r="S44" s="20"/>
      <c r="V44" s="20"/>
      <c r="AI44">
        <f t="shared" si="2"/>
        <v>0</v>
      </c>
      <c r="AJ44">
        <v>890</v>
      </c>
      <c r="AK44">
        <f t="shared" si="3"/>
        <v>0</v>
      </c>
      <c r="AL44">
        <v>0.90474061250849591</v>
      </c>
      <c r="AM44">
        <f t="shared" si="4"/>
        <v>0</v>
      </c>
      <c r="AN44">
        <v>890</v>
      </c>
      <c r="AO44">
        <f t="shared" si="5"/>
        <v>0</v>
      </c>
      <c r="AP44">
        <v>0.92004752330512751</v>
      </c>
    </row>
    <row r="45" spans="14:42" x14ac:dyDescent="0.55000000000000004">
      <c r="N45" s="20"/>
      <c r="Q45" s="20"/>
      <c r="S45" s="20"/>
      <c r="V45" s="20"/>
      <c r="AI45">
        <f t="shared" si="2"/>
        <v>0</v>
      </c>
      <c r="AJ45">
        <v>880</v>
      </c>
      <c r="AK45">
        <f t="shared" si="3"/>
        <v>0</v>
      </c>
      <c r="AL45">
        <v>0.90365811946881969</v>
      </c>
      <c r="AM45">
        <f t="shared" si="4"/>
        <v>0</v>
      </c>
      <c r="AN45">
        <v>880</v>
      </c>
      <c r="AO45">
        <f t="shared" si="5"/>
        <v>0</v>
      </c>
      <c r="AP45">
        <v>0.91913897243359488</v>
      </c>
    </row>
    <row r="46" spans="14:42" x14ac:dyDescent="0.55000000000000004">
      <c r="N46" s="20"/>
      <c r="Q46" s="20"/>
      <c r="S46" s="20"/>
      <c r="V46" s="20"/>
      <c r="AI46">
        <f t="shared" si="2"/>
        <v>0</v>
      </c>
      <c r="AJ46">
        <v>870</v>
      </c>
      <c r="AK46">
        <f t="shared" si="3"/>
        <v>0</v>
      </c>
      <c r="AL46">
        <v>0.90255074153167969</v>
      </c>
      <c r="AM46">
        <f t="shared" si="4"/>
        <v>0</v>
      </c>
      <c r="AN46">
        <v>870</v>
      </c>
      <c r="AO46">
        <f t="shared" si="5"/>
        <v>0</v>
      </c>
      <c r="AP46">
        <v>0.9182095353351305</v>
      </c>
    </row>
    <row r="47" spans="14:42" x14ac:dyDescent="0.55000000000000004">
      <c r="N47" s="20"/>
      <c r="Q47" s="20"/>
      <c r="S47" s="20"/>
      <c r="V47" s="20"/>
      <c r="AI47">
        <f t="shared" si="2"/>
        <v>0</v>
      </c>
      <c r="AJ47">
        <v>860</v>
      </c>
      <c r="AK47">
        <f t="shared" si="3"/>
        <v>0</v>
      </c>
      <c r="AL47">
        <v>0.90141761061925729</v>
      </c>
      <c r="AM47">
        <f t="shared" si="4"/>
        <v>0</v>
      </c>
      <c r="AN47">
        <v>860</v>
      </c>
      <c r="AO47">
        <f t="shared" si="5"/>
        <v>0</v>
      </c>
      <c r="AP47">
        <v>0.91725848342042271</v>
      </c>
    </row>
    <row r="48" spans="14:42" x14ac:dyDescent="0.55000000000000004">
      <c r="N48" s="20"/>
      <c r="Q48" s="20"/>
      <c r="S48" s="20"/>
      <c r="V48" s="20"/>
      <c r="AI48">
        <f t="shared" si="2"/>
        <v>0</v>
      </c>
      <c r="AJ48">
        <v>850</v>
      </c>
      <c r="AK48">
        <f t="shared" si="3"/>
        <v>0</v>
      </c>
      <c r="AL48">
        <v>0.90025781780301339</v>
      </c>
      <c r="AM48">
        <f t="shared" si="4"/>
        <v>0</v>
      </c>
      <c r="AN48">
        <v>850</v>
      </c>
      <c r="AO48">
        <f t="shared" si="5"/>
        <v>0</v>
      </c>
      <c r="AP48">
        <v>0.91628505381360414</v>
      </c>
    </row>
    <row r="49" spans="14:42" x14ac:dyDescent="0.55000000000000004">
      <c r="N49" s="20"/>
      <c r="Q49" s="20"/>
      <c r="S49" s="20"/>
      <c r="V49" s="20"/>
      <c r="AI49">
        <f t="shared" si="2"/>
        <v>0</v>
      </c>
      <c r="AJ49">
        <v>840</v>
      </c>
      <c r="AK49">
        <f t="shared" si="3"/>
        <v>0</v>
      </c>
      <c r="AL49">
        <v>0.89907041087209683</v>
      </c>
      <c r="AM49">
        <f t="shared" si="4"/>
        <v>0</v>
      </c>
      <c r="AN49">
        <v>840</v>
      </c>
      <c r="AO49">
        <f t="shared" si="5"/>
        <v>0</v>
      </c>
      <c r="AP49">
        <v>0.91528844731138514</v>
      </c>
    </row>
    <row r="50" spans="14:42" x14ac:dyDescent="0.55000000000000004">
      <c r="N50" s="20"/>
      <c r="Q50" s="20"/>
      <c r="S50" s="20"/>
      <c r="V50" s="20"/>
      <c r="AI50">
        <f t="shared" si="2"/>
        <v>0</v>
      </c>
      <c r="AJ50">
        <v>830</v>
      </c>
      <c r="AK50">
        <f t="shared" si="3"/>
        <v>0</v>
      </c>
      <c r="AL50">
        <v>0.89785439172597747</v>
      </c>
      <c r="AM50">
        <f t="shared" si="4"/>
        <v>0</v>
      </c>
      <c r="AN50">
        <v>830</v>
      </c>
      <c r="AO50">
        <f t="shared" si="5"/>
        <v>0</v>
      </c>
      <c r="AP50">
        <v>0.91426782619465485</v>
      </c>
    </row>
    <row r="51" spans="14:42" x14ac:dyDescent="0.55000000000000004">
      <c r="N51" s="20"/>
      <c r="Q51" s="20"/>
      <c r="S51" s="20"/>
      <c r="V51" s="20"/>
      <c r="AI51">
        <f t="shared" si="2"/>
        <v>0</v>
      </c>
      <c r="AJ51">
        <v>820</v>
      </c>
      <c r="AK51">
        <f t="shared" si="3"/>
        <v>0</v>
      </c>
      <c r="AL51">
        <v>0.89660871357629435</v>
      </c>
      <c r="AM51">
        <f t="shared" si="4"/>
        <v>0</v>
      </c>
      <c r="AN51">
        <v>820</v>
      </c>
      <c r="AO51">
        <f t="shared" si="5"/>
        <v>0</v>
      </c>
      <c r="AP51">
        <v>0.91322231187995551</v>
      </c>
    </row>
    <row r="52" spans="14:42" x14ac:dyDescent="0.55000000000000004">
      <c r="N52" s="20"/>
      <c r="Q52" s="20"/>
      <c r="S52" s="20"/>
      <c r="V52" s="20"/>
      <c r="AI52">
        <f t="shared" si="2"/>
        <v>0</v>
      </c>
      <c r="AJ52">
        <v>810</v>
      </c>
      <c r="AK52">
        <f t="shared" si="3"/>
        <v>0</v>
      </c>
      <c r="AL52">
        <v>0.89533227794143377</v>
      </c>
      <c r="AM52">
        <f t="shared" si="4"/>
        <v>0</v>
      </c>
      <c r="AN52">
        <v>810</v>
      </c>
      <c r="AO52">
        <f t="shared" si="5"/>
        <v>0</v>
      </c>
      <c r="AP52">
        <v>0.91215098239699199</v>
      </c>
    </row>
    <row r="53" spans="14:42" x14ac:dyDescent="0.55000000000000004">
      <c r="N53" s="20"/>
      <c r="Q53" s="20"/>
      <c r="S53" s="20"/>
      <c r="V53" s="20"/>
      <c r="AI53">
        <f t="shared" si="2"/>
        <v>0</v>
      </c>
      <c r="AJ53">
        <v>800</v>
      </c>
      <c r="AK53">
        <f t="shared" si="3"/>
        <v>0</v>
      </c>
      <c r="AL53">
        <v>0.89402393141570169</v>
      </c>
      <c r="AM53">
        <f t="shared" si="4"/>
        <v>0</v>
      </c>
      <c r="AN53">
        <v>800</v>
      </c>
      <c r="AO53">
        <f t="shared" si="5"/>
        <v>0</v>
      </c>
      <c r="AP53">
        <v>0.91105286967695442</v>
      </c>
    </row>
    <row r="54" spans="14:42" x14ac:dyDescent="0.55000000000000004">
      <c r="N54" s="20"/>
      <c r="Q54" s="20"/>
      <c r="S54" s="20"/>
      <c r="V54" s="20"/>
      <c r="AI54">
        <f t="shared" si="2"/>
        <v>0</v>
      </c>
      <c r="AJ54">
        <v>790</v>
      </c>
      <c r="AK54">
        <f t="shared" si="3"/>
        <v>0</v>
      </c>
      <c r="AL54">
        <v>0.89268246219311564</v>
      </c>
      <c r="AM54">
        <f t="shared" si="4"/>
        <v>0</v>
      </c>
      <c r="AN54">
        <v>790</v>
      </c>
      <c r="AO54">
        <f t="shared" si="5"/>
        <v>0</v>
      </c>
      <c r="AP54">
        <v>0.90992695663489043</v>
      </c>
    </row>
    <row r="55" spans="14:42" x14ac:dyDescent="0.55000000000000004">
      <c r="N55" s="20"/>
      <c r="Q55" s="20"/>
      <c r="S55" s="20"/>
      <c r="V55" s="20"/>
      <c r="AI55">
        <f t="shared" si="2"/>
        <v>0</v>
      </c>
      <c r="AJ55">
        <v>780</v>
      </c>
      <c r="AK55">
        <f t="shared" si="3"/>
        <v>0</v>
      </c>
      <c r="AL55">
        <v>0.8913065963237965</v>
      </c>
      <c r="AM55">
        <f t="shared" si="4"/>
        <v>0</v>
      </c>
      <c r="AN55">
        <v>780</v>
      </c>
      <c r="AO55">
        <f t="shared" si="5"/>
        <v>0</v>
      </c>
      <c r="AP55">
        <v>0.90877217402764543</v>
      </c>
    </row>
    <row r="56" spans="14:42" x14ac:dyDescent="0.55000000000000004">
      <c r="N56" s="20"/>
      <c r="Q56" s="20"/>
      <c r="S56" s="20"/>
      <c r="V56" s="20"/>
      <c r="AI56">
        <f t="shared" si="2"/>
        <v>0</v>
      </c>
      <c r="AJ56">
        <v>770</v>
      </c>
      <c r="AK56">
        <f t="shared" si="3"/>
        <v>0</v>
      </c>
      <c r="AL56">
        <v>0.8898949936786511</v>
      </c>
      <c r="AM56">
        <f t="shared" si="4"/>
        <v>0</v>
      </c>
      <c r="AN56">
        <v>770</v>
      </c>
      <c r="AO56">
        <f t="shared" si="5"/>
        <v>0</v>
      </c>
      <c r="AP56">
        <v>0.90758739706696556</v>
      </c>
    </row>
    <row r="57" spans="14:42" x14ac:dyDescent="0.55000000000000004">
      <c r="N57" s="20"/>
      <c r="Q57" s="20"/>
      <c r="S57" s="20"/>
      <c r="V57" s="20"/>
      <c r="AI57">
        <f t="shared" si="2"/>
        <v>0</v>
      </c>
      <c r="AJ57">
        <v>760</v>
      </c>
      <c r="AK57">
        <f t="shared" si="3"/>
        <v>0</v>
      </c>
      <c r="AL57">
        <v>0.88844624359547542</v>
      </c>
      <c r="AM57">
        <f t="shared" si="4"/>
        <v>0</v>
      </c>
      <c r="AN57">
        <v>760</v>
      </c>
      <c r="AO57">
        <f t="shared" si="5"/>
        <v>0</v>
      </c>
      <c r="AP57">
        <v>0.90637144176521522</v>
      </c>
    </row>
    <row r="58" spans="14:42" x14ac:dyDescent="0.55000000000000004">
      <c r="N58" s="20"/>
      <c r="Q58" s="20"/>
      <c r="S58" s="20"/>
      <c r="V58" s="20"/>
      <c r="AI58">
        <f t="shared" si="2"/>
        <v>0</v>
      </c>
      <c r="AJ58">
        <v>750</v>
      </c>
      <c r="AK58">
        <f t="shared" si="3"/>
        <v>0</v>
      </c>
      <c r="AL58">
        <v>0.88695886017674852</v>
      </c>
      <c r="AM58">
        <f t="shared" si="4"/>
        <v>0</v>
      </c>
      <c r="AN58">
        <v>750</v>
      </c>
      <c r="AO58">
        <f t="shared" si="5"/>
        <v>0</v>
      </c>
      <c r="AP58">
        <v>0.90512306098875128</v>
      </c>
    </row>
    <row r="59" spans="14:42" x14ac:dyDescent="0.55000000000000004">
      <c r="N59" s="20"/>
      <c r="Q59" s="20"/>
      <c r="S59" s="20"/>
      <c r="V59" s="20"/>
      <c r="AI59">
        <f t="shared" si="2"/>
        <v>0</v>
      </c>
      <c r="AJ59">
        <v>740</v>
      </c>
      <c r="AK59">
        <f t="shared" si="3"/>
        <v>0</v>
      </c>
      <c r="AL59">
        <v>0.88543127720616399</v>
      </c>
      <c r="AM59">
        <f t="shared" si="4"/>
        <v>0</v>
      </c>
      <c r="AN59">
        <v>740</v>
      </c>
      <c r="AO59">
        <f t="shared" si="5"/>
        <v>0</v>
      </c>
      <c r="AP59">
        <v>0.90384094019130201</v>
      </c>
    </row>
    <row r="60" spans="14:42" x14ac:dyDescent="0.55000000000000004">
      <c r="N60" s="20"/>
      <c r="Q60" s="20"/>
      <c r="S60" s="20"/>
      <c r="V60" s="20"/>
      <c r="AI60">
        <f t="shared" si="2"/>
        <v>0</v>
      </c>
      <c r="AJ60">
        <v>730</v>
      </c>
      <c r="AK60">
        <f t="shared" si="3"/>
        <v>0</v>
      </c>
      <c r="AL60">
        <v>0.88386184264734424</v>
      </c>
      <c r="AM60">
        <f t="shared" si="4"/>
        <v>0</v>
      </c>
      <c r="AN60">
        <v>730</v>
      </c>
      <c r="AO60">
        <f t="shared" si="5"/>
        <v>0</v>
      </c>
      <c r="AP60">
        <v>0.90252369279666222</v>
      </c>
    </row>
    <row r="61" spans="14:42" x14ac:dyDescent="0.55000000000000004">
      <c r="N61" s="20"/>
      <c r="Q61" s="20"/>
      <c r="S61" s="20"/>
      <c r="V61" s="20"/>
      <c r="AI61">
        <f t="shared" si="2"/>
        <v>0</v>
      </c>
      <c r="AJ61">
        <v>720</v>
      </c>
      <c r="AK61">
        <f t="shared" si="3"/>
        <v>0</v>
      </c>
      <c r="AL61">
        <v>0.88224881268411293</v>
      </c>
      <c r="AM61">
        <f t="shared" si="4"/>
        <v>0</v>
      </c>
      <c r="AN61">
        <v>720</v>
      </c>
      <c r="AO61">
        <f t="shared" si="5"/>
        <v>0</v>
      </c>
      <c r="AP61">
        <v>0.90116985519661597</v>
      </c>
    </row>
    <row r="62" spans="14:42" x14ac:dyDescent="0.55000000000000004">
      <c r="N62" s="20"/>
      <c r="Q62" s="20"/>
      <c r="S62" s="20"/>
      <c r="V62" s="20"/>
      <c r="AI62">
        <f t="shared" si="2"/>
        <v>0</v>
      </c>
      <c r="AJ62">
        <v>710</v>
      </c>
      <c r="AK62">
        <f t="shared" si="3"/>
        <v>0</v>
      </c>
      <c r="AL62">
        <v>0.88059034525712865</v>
      </c>
      <c r="AM62">
        <f t="shared" si="4"/>
        <v>0</v>
      </c>
      <c r="AN62">
        <v>710</v>
      </c>
      <c r="AO62">
        <f t="shared" si="5"/>
        <v>0</v>
      </c>
      <c r="AP62">
        <v>0.89977788132614578</v>
      </c>
    </row>
    <row r="63" spans="14:42" x14ac:dyDescent="0.55000000000000004">
      <c r="N63" s="20"/>
      <c r="Q63" s="20"/>
      <c r="S63" s="20"/>
      <c r="V63" s="20"/>
      <c r="AI63">
        <f t="shared" si="2"/>
        <v>0</v>
      </c>
      <c r="AJ63">
        <v>700</v>
      </c>
      <c r="AK63">
        <f t="shared" si="3"/>
        <v>0</v>
      </c>
      <c r="AL63">
        <v>0.87888449304651617</v>
      </c>
      <c r="AM63">
        <f t="shared" si="4"/>
        <v>0</v>
      </c>
      <c r="AN63">
        <v>700</v>
      </c>
      <c r="AO63">
        <f t="shared" si="5"/>
        <v>0</v>
      </c>
      <c r="AP63">
        <v>0.89834613677366215</v>
      </c>
    </row>
    <row r="64" spans="14:42" x14ac:dyDescent="0.55000000000000004">
      <c r="N64" s="20"/>
      <c r="Q64" s="20"/>
      <c r="S64" s="20"/>
      <c r="V64" s="20"/>
      <c r="AI64">
        <f t="shared" si="2"/>
        <v>0</v>
      </c>
      <c r="AJ64">
        <v>690</v>
      </c>
      <c r="AK64">
        <f t="shared" si="3"/>
        <v>0</v>
      </c>
      <c r="AL64">
        <v>0.87712919584429183</v>
      </c>
      <c r="AM64">
        <f t="shared" si="4"/>
        <v>0</v>
      </c>
      <c r="AN64">
        <v>690</v>
      </c>
      <c r="AO64">
        <f t="shared" si="5"/>
        <v>0</v>
      </c>
      <c r="AP64">
        <v>0.89687289237907752</v>
      </c>
    </row>
    <row r="65" spans="14:42" x14ac:dyDescent="0.55000000000000004">
      <c r="N65" s="20"/>
      <c r="Q65" s="20"/>
      <c r="S65" s="20"/>
      <c r="V65" s="20"/>
      <c r="AI65">
        <f t="shared" si="2"/>
        <v>0</v>
      </c>
      <c r="AJ65">
        <v>680</v>
      </c>
      <c r="AK65">
        <f t="shared" si="3"/>
        <v>0</v>
      </c>
      <c r="AL65">
        <v>0.87532227225376669</v>
      </c>
      <c r="AM65">
        <f t="shared" si="4"/>
        <v>0</v>
      </c>
      <c r="AN65">
        <v>680</v>
      </c>
      <c r="AO65">
        <f t="shared" si="5"/>
        <v>0</v>
      </c>
      <c r="AP65">
        <v>0.89535631726700515</v>
      </c>
    </row>
    <row r="66" spans="14:42" x14ac:dyDescent="0.55000000000000004">
      <c r="N66" s="20"/>
      <c r="Q66" s="20"/>
      <c r="S66" s="20"/>
      <c r="V66" s="20"/>
      <c r="AI66">
        <f t="shared" si="2"/>
        <v>0</v>
      </c>
      <c r="AJ66">
        <v>670</v>
      </c>
      <c r="AK66">
        <f t="shared" si="3"/>
        <v>0</v>
      </c>
      <c r="AL66">
        <v>0.873461410645614</v>
      </c>
      <c r="AM66">
        <f t="shared" si="4"/>
        <v>0</v>
      </c>
      <c r="AN66">
        <v>670</v>
      </c>
      <c r="AO66">
        <f t="shared" si="5"/>
        <v>0</v>
      </c>
      <c r="AP66">
        <v>0.89379447125606493</v>
      </c>
    </row>
    <row r="67" spans="14:42" x14ac:dyDescent="0.55000000000000004">
      <c r="N67" s="20"/>
      <c r="Q67" s="20"/>
      <c r="S67" s="20"/>
      <c r="V67" s="20"/>
      <c r="AI67">
        <f t="shared" si="2"/>
        <v>0</v>
      </c>
      <c r="AJ67">
        <v>660</v>
      </c>
      <c r="AK67">
        <f t="shared" si="3"/>
        <v>0</v>
      </c>
      <c r="AL67">
        <v>0.87154415929175966</v>
      </c>
      <c r="AM67">
        <f t="shared" si="4"/>
        <v>0</v>
      </c>
      <c r="AN67">
        <v>660</v>
      </c>
      <c r="AO67">
        <f t="shared" si="5"/>
        <v>0</v>
      </c>
      <c r="AP67">
        <v>0.89218529657812651</v>
      </c>
    </row>
    <row r="68" spans="14:42" x14ac:dyDescent="0.55000000000000004">
      <c r="N68" s="20"/>
      <c r="Q68" s="20"/>
      <c r="S68" s="20"/>
      <c r="V68" s="20"/>
      <c r="AI68">
        <f t="shared" si="2"/>
        <v>0</v>
      </c>
      <c r="AJ68">
        <v>650</v>
      </c>
      <c r="AK68">
        <f t="shared" si="3"/>
        <v>0</v>
      </c>
      <c r="AL68">
        <v>0.86956791558855584</v>
      </c>
      <c r="AM68">
        <f t="shared" si="4"/>
        <v>0</v>
      </c>
      <c r="AN68">
        <v>650</v>
      </c>
      <c r="AO68">
        <f t="shared" si="5"/>
        <v>0</v>
      </c>
      <c r="AP68">
        <v>0.89052660883317458</v>
      </c>
    </row>
    <row r="69" spans="14:42" x14ac:dyDescent="0.55000000000000004">
      <c r="N69" s="20"/>
      <c r="Q69" s="20"/>
      <c r="S69" s="20"/>
      <c r="V69" s="20"/>
      <c r="AI69">
        <f t="shared" si="2"/>
        <v>0</v>
      </c>
      <c r="AJ69">
        <v>640</v>
      </c>
      <c r="AK69">
        <f t="shared" si="3"/>
        <v>0</v>
      </c>
      <c r="AL69">
        <v>0.86752991426962711</v>
      </c>
      <c r="AM69">
        <f t="shared" si="4"/>
        <v>0</v>
      </c>
      <c r="AN69">
        <v>640</v>
      </c>
      <c r="AO69">
        <f t="shared" si="5"/>
        <v>0</v>
      </c>
      <c r="AP69">
        <v>0.88881608709619297</v>
      </c>
    </row>
    <row r="70" spans="14:42" x14ac:dyDescent="0.55000000000000004">
      <c r="N70" s="20"/>
      <c r="Q70" s="20"/>
      <c r="S70" s="20"/>
      <c r="V70" s="20"/>
      <c r="AI70">
        <f t="shared" si="2"/>
        <v>0</v>
      </c>
      <c r="AJ70">
        <v>630</v>
      </c>
      <c r="AK70">
        <f t="shared" si="3"/>
        <v>0</v>
      </c>
      <c r="AL70">
        <v>0.86542721449612914</v>
      </c>
      <c r="AM70">
        <f t="shared" si="4"/>
        <v>0</v>
      </c>
      <c r="AN70">
        <v>630</v>
      </c>
      <c r="AO70">
        <f t="shared" si="5"/>
        <v>0</v>
      </c>
      <c r="AP70">
        <v>0.8870512630818469</v>
      </c>
    </row>
    <row r="71" spans="14:42" x14ac:dyDescent="0.55000000000000004">
      <c r="N71" s="20"/>
      <c r="Q71" s="20"/>
      <c r="S71" s="20"/>
      <c r="V71" s="20"/>
      <c r="AI71">
        <f t="shared" si="2"/>
        <v>0</v>
      </c>
      <c r="AJ71">
        <v>620</v>
      </c>
      <c r="AK71">
        <f t="shared" si="3"/>
        <v>0</v>
      </c>
      <c r="AL71">
        <v>0.86325668569767955</v>
      </c>
      <c r="AM71">
        <f t="shared" si="4"/>
        <v>0</v>
      </c>
      <c r="AN71">
        <v>620</v>
      </c>
      <c r="AO71">
        <f t="shared" si="5"/>
        <v>0</v>
      </c>
      <c r="AP71">
        <v>0.8852295092605863</v>
      </c>
    </row>
    <row r="72" spans="14:42" x14ac:dyDescent="0.55000000000000004">
      <c r="N72" s="20"/>
      <c r="Q72" s="20"/>
      <c r="S72" s="20"/>
      <c r="V72" s="20"/>
      <c r="AI72">
        <f t="shared" si="2"/>
        <v>0</v>
      </c>
      <c r="AJ72">
        <v>610</v>
      </c>
      <c r="AK72">
        <f t="shared" si="3"/>
        <v>0</v>
      </c>
      <c r="AL72">
        <v>0.8610149920205924</v>
      </c>
      <c r="AM72">
        <f t="shared" si="4"/>
        <v>0</v>
      </c>
      <c r="AN72">
        <v>610</v>
      </c>
      <c r="AO72">
        <f t="shared" si="5"/>
        <v>0</v>
      </c>
      <c r="AP72">
        <v>0.88334802580584182</v>
      </c>
    </row>
    <row r="73" spans="14:42" x14ac:dyDescent="0.55000000000000004">
      <c r="N73" s="20"/>
      <c r="Q73" s="20"/>
      <c r="S73" s="20"/>
      <c r="V73" s="20"/>
      <c r="AI73">
        <f t="shared" si="2"/>
        <v>0</v>
      </c>
      <c r="AJ73">
        <v>600</v>
      </c>
      <c r="AK73">
        <f t="shared" si="3"/>
        <v>0</v>
      </c>
      <c r="AL73">
        <v>0.85869857522093562</v>
      </c>
      <c r="AM73">
        <f t="shared" si="4"/>
        <v>0</v>
      </c>
      <c r="AN73">
        <v>600</v>
      </c>
      <c r="AO73">
        <f t="shared" si="5"/>
        <v>0</v>
      </c>
      <c r="AP73">
        <v>0.88140382623593916</v>
      </c>
    </row>
    <row r="74" spans="14:42" x14ac:dyDescent="0.55000000000000004">
      <c r="N74" s="20"/>
      <c r="Q74" s="20"/>
      <c r="S74" s="20"/>
      <c r="V74" s="20"/>
      <c r="AI74">
        <f t="shared" si="2"/>
        <v>0</v>
      </c>
      <c r="AJ74">
        <v>590</v>
      </c>
      <c r="AK74">
        <f t="shared" si="3"/>
        <v>0</v>
      </c>
      <c r="AL74">
        <v>0.8563036358179007</v>
      </c>
      <c r="AM74">
        <f t="shared" si="4"/>
        <v>0</v>
      </c>
      <c r="AN74">
        <v>590</v>
      </c>
      <c r="AO74">
        <f t="shared" si="5"/>
        <v>0</v>
      </c>
      <c r="AP74">
        <v>0.87939372159587037</v>
      </c>
    </row>
    <row r="75" spans="14:42" x14ac:dyDescent="0.55000000000000004">
      <c r="N75" s="20"/>
      <c r="Q75" s="20"/>
      <c r="S75" s="20"/>
      <c r="V75" s="20"/>
      <c r="AI75">
        <f t="shared" si="2"/>
        <v>0</v>
      </c>
      <c r="AJ75">
        <v>580</v>
      </c>
      <c r="AK75">
        <f t="shared" si="3"/>
        <v>0</v>
      </c>
      <c r="AL75">
        <v>0.85382611229751948</v>
      </c>
      <c r="AM75">
        <f t="shared" si="4"/>
        <v>0</v>
      </c>
      <c r="AN75">
        <v>580</v>
      </c>
      <c r="AO75">
        <f t="shared" si="5"/>
        <v>0</v>
      </c>
      <c r="AP75">
        <v>0.87731430300269564</v>
      </c>
    </row>
    <row r="76" spans="14:42" x14ac:dyDescent="0.55000000000000004">
      <c r="N76" s="20"/>
      <c r="Q76" s="20"/>
      <c r="S76" s="20"/>
      <c r="V76" s="20"/>
      <c r="AI76">
        <f t="shared" si="2"/>
        <v>0</v>
      </c>
      <c r="AJ76">
        <v>570</v>
      </c>
      <c r="AK76">
        <f t="shared" si="3"/>
        <v>0</v>
      </c>
      <c r="AL76">
        <v>0.85126165812730059</v>
      </c>
      <c r="AM76">
        <f t="shared" si="4"/>
        <v>0</v>
      </c>
      <c r="AN76">
        <v>570</v>
      </c>
      <c r="AO76">
        <f t="shared" si="5"/>
        <v>0</v>
      </c>
      <c r="AP76">
        <v>0.87516192235362011</v>
      </c>
    </row>
    <row r="77" spans="14:42" x14ac:dyDescent="0.55000000000000004">
      <c r="N77" s="20"/>
      <c r="Q77" s="20"/>
      <c r="S77" s="20"/>
      <c r="V77" s="20"/>
      <c r="AI77">
        <f t="shared" si="2"/>
        <v>0</v>
      </c>
      <c r="AJ77">
        <v>560</v>
      </c>
      <c r="AK77">
        <f t="shared" ref="AK77:AK124" si="6">AB77*1000</f>
        <v>0</v>
      </c>
      <c r="AL77">
        <v>0.84860561630814524</v>
      </c>
      <c r="AM77">
        <f t="shared" ref="AM77:AM125" si="7">AD77*1000</f>
        <v>0</v>
      </c>
      <c r="AN77">
        <v>560</v>
      </c>
      <c r="AO77">
        <f t="shared" ref="AO77:AO125" si="8">AF77*1000</f>
        <v>0</v>
      </c>
      <c r="AP77">
        <v>0.87293267096707772</v>
      </c>
    </row>
    <row r="78" spans="14:42" x14ac:dyDescent="0.55000000000000004">
      <c r="N78" s="20"/>
      <c r="Q78" s="20"/>
      <c r="S78" s="20"/>
      <c r="V78" s="20"/>
      <c r="AI78">
        <f t="shared" ref="AI78:AI124" si="9">Z78*1000</f>
        <v>0</v>
      </c>
      <c r="AJ78">
        <v>550</v>
      </c>
      <c r="AK78">
        <f t="shared" si="6"/>
        <v>0</v>
      </c>
      <c r="AL78">
        <v>0.84585299115011159</v>
      </c>
      <c r="AM78">
        <f t="shared" si="7"/>
        <v>0</v>
      </c>
      <c r="AN78">
        <v>550</v>
      </c>
      <c r="AO78">
        <f t="shared" si="8"/>
        <v>0</v>
      </c>
      <c r="AP78">
        <v>0.87062235589375181</v>
      </c>
    </row>
    <row r="79" spans="14:42" x14ac:dyDescent="0.55000000000000004">
      <c r="N79" s="20"/>
      <c r="Q79" s="20"/>
      <c r="S79" s="20"/>
      <c r="V79" s="20"/>
      <c r="AI79">
        <f t="shared" si="9"/>
        <v>0</v>
      </c>
      <c r="AJ79">
        <v>540</v>
      </c>
      <c r="AK79">
        <f t="shared" si="6"/>
        <v>0</v>
      </c>
      <c r="AL79">
        <v>0.84299841691215061</v>
      </c>
      <c r="AM79">
        <f t="shared" si="7"/>
        <v>0</v>
      </c>
      <c r="AN79">
        <v>540</v>
      </c>
      <c r="AO79">
        <f t="shared" si="8"/>
        <v>0</v>
      </c>
      <c r="AP79">
        <v>0.8682264735954881</v>
      </c>
    </row>
    <row r="80" spans="14:42" x14ac:dyDescent="0.55000000000000004">
      <c r="N80" s="20"/>
      <c r="Q80" s="20"/>
      <c r="S80" s="20"/>
      <c r="V80" s="20"/>
      <c r="AI80">
        <f t="shared" si="9"/>
        <v>0</v>
      </c>
      <c r="AJ80">
        <v>530</v>
      </c>
      <c r="AK80">
        <f t="shared" si="6"/>
        <v>0</v>
      </c>
      <c r="AL80">
        <v>0.8400361228916251</v>
      </c>
      <c r="AM80">
        <f t="shared" si="7"/>
        <v>0</v>
      </c>
      <c r="AN80">
        <v>530</v>
      </c>
      <c r="AO80">
        <f t="shared" si="8"/>
        <v>0</v>
      </c>
      <c r="AP80">
        <v>0.86574018064445946</v>
      </c>
    </row>
    <row r="81" spans="14:42" x14ac:dyDescent="0.55000000000000004">
      <c r="N81" s="20"/>
      <c r="Q81" s="20"/>
      <c r="S81" s="20"/>
      <c r="V81" s="20"/>
      <c r="AI81">
        <f t="shared" si="9"/>
        <v>0</v>
      </c>
      <c r="AJ81">
        <v>520</v>
      </c>
      <c r="AK81">
        <f t="shared" si="6"/>
        <v>0</v>
      </c>
      <c r="AL81">
        <v>0.83695989448569486</v>
      </c>
      <c r="AM81">
        <f t="shared" si="7"/>
        <v>0</v>
      </c>
      <c r="AN81">
        <v>520</v>
      </c>
      <c r="AO81">
        <f t="shared" si="8"/>
        <v>0</v>
      </c>
      <c r="AP81">
        <v>0.86315826104146831</v>
      </c>
    </row>
    <row r="82" spans="14:42" x14ac:dyDescent="0.55000000000000004">
      <c r="N82" s="20"/>
      <c r="Q82" s="20"/>
      <c r="S82" s="20"/>
      <c r="V82" s="20"/>
      <c r="AI82">
        <f t="shared" si="9"/>
        <v>0</v>
      </c>
      <c r="AJ82">
        <v>510</v>
      </c>
      <c r="AK82">
        <f t="shared" si="6"/>
        <v>0</v>
      </c>
      <c r="AL82">
        <v>0.83376302967168892</v>
      </c>
      <c r="AM82">
        <f t="shared" si="7"/>
        <v>0</v>
      </c>
      <c r="AN82">
        <v>510</v>
      </c>
      <c r="AO82">
        <f t="shared" si="8"/>
        <v>0</v>
      </c>
      <c r="AP82">
        <v>0.86047508968934017</v>
      </c>
    </row>
    <row r="83" spans="14:42" x14ac:dyDescent="0.55000000000000004">
      <c r="N83" s="20"/>
      <c r="Q83" s="20"/>
      <c r="S83" s="20"/>
      <c r="V83" s="20"/>
      <c r="AI83">
        <f t="shared" si="9"/>
        <v>0</v>
      </c>
      <c r="AJ83">
        <v>500</v>
      </c>
      <c r="AK83">
        <f t="shared" si="6"/>
        <v>0</v>
      </c>
      <c r="AL83">
        <v>0.83043829026512272</v>
      </c>
      <c r="AM83">
        <f t="shared" si="7"/>
        <v>0</v>
      </c>
      <c r="AN83">
        <v>500</v>
      </c>
      <c r="AO83">
        <f t="shared" si="8"/>
        <v>0</v>
      </c>
      <c r="AP83">
        <v>0.85768459148312703</v>
      </c>
    </row>
    <row r="84" spans="14:42" x14ac:dyDescent="0.55000000000000004">
      <c r="N84" s="20"/>
      <c r="Q84" s="20"/>
      <c r="S84" s="20"/>
      <c r="V84" s="20"/>
      <c r="AI84">
        <f t="shared" si="9"/>
        <v>0</v>
      </c>
      <c r="AJ84">
        <v>490</v>
      </c>
      <c r="AK84">
        <f t="shared" si="6"/>
        <v>0</v>
      </c>
      <c r="AL84">
        <v>0.82697784720930889</v>
      </c>
      <c r="AM84">
        <f t="shared" si="7"/>
        <v>0</v>
      </c>
      <c r="AN84">
        <v>490</v>
      </c>
      <c r="AO84">
        <f t="shared" si="8"/>
        <v>0</v>
      </c>
      <c r="AP84">
        <v>0.85478019539094596</v>
      </c>
    </row>
    <row r="85" spans="14:42" x14ac:dyDescent="0.55000000000000004">
      <c r="N85" s="20"/>
      <c r="Q85" s="20"/>
      <c r="S85" s="20"/>
      <c r="V85" s="20"/>
      <c r="AI85">
        <f t="shared" si="9"/>
        <v>0</v>
      </c>
      <c r="AJ85">
        <v>480</v>
      </c>
      <c r="AK85">
        <f t="shared" si="6"/>
        <v>0</v>
      </c>
      <c r="AL85">
        <v>0.82337321902616945</v>
      </c>
      <c r="AM85">
        <f t="shared" si="7"/>
        <v>0</v>
      </c>
      <c r="AN85">
        <v>480</v>
      </c>
      <c r="AO85">
        <f t="shared" si="8"/>
        <v>0</v>
      </c>
      <c r="AP85">
        <v>0.85175478279492389</v>
      </c>
    </row>
    <row r="86" spans="14:42" x14ac:dyDescent="0.55000000000000004">
      <c r="N86" s="20"/>
      <c r="Q86" s="20"/>
      <c r="S86" s="20"/>
      <c r="V86" s="20"/>
      <c r="AI86">
        <f t="shared" si="9"/>
        <v>0</v>
      </c>
      <c r="AJ86">
        <v>470</v>
      </c>
      <c r="AK86">
        <f t="shared" si="6"/>
        <v>0</v>
      </c>
      <c r="AL86">
        <v>0.81961520240970487</v>
      </c>
      <c r="AM86">
        <f t="shared" si="7"/>
        <v>0</v>
      </c>
      <c r="AN86">
        <v>470</v>
      </c>
      <c r="AO86">
        <f t="shared" si="8"/>
        <v>0</v>
      </c>
      <c r="AP86">
        <v>0.84860062923736923</v>
      </c>
    </row>
    <row r="87" spans="14:42" x14ac:dyDescent="0.55000000000000004">
      <c r="N87" s="20"/>
      <c r="Q87" s="20"/>
      <c r="S87" s="20"/>
      <c r="V87" s="20"/>
      <c r="AI87">
        <f t="shared" si="9"/>
        <v>0</v>
      </c>
      <c r="AJ87">
        <v>460</v>
      </c>
      <c r="AK87">
        <f t="shared" si="6"/>
        <v>0</v>
      </c>
      <c r="AL87">
        <v>0.81569379376643769</v>
      </c>
      <c r="AM87">
        <f t="shared" si="7"/>
        <v>0</v>
      </c>
      <c r="AN87">
        <v>460</v>
      </c>
      <c r="AO87">
        <f t="shared" si="8"/>
        <v>0</v>
      </c>
      <c r="AP87">
        <v>0.84530933856861634</v>
      </c>
    </row>
    <row r="88" spans="14:42" x14ac:dyDescent="0.55000000000000004">
      <c r="N88" s="20"/>
      <c r="Q88" s="20"/>
      <c r="S88" s="20"/>
      <c r="V88" s="20"/>
      <c r="AI88">
        <f t="shared" si="9"/>
        <v>0</v>
      </c>
      <c r="AJ88">
        <v>450</v>
      </c>
      <c r="AK88">
        <f t="shared" si="6"/>
        <v>0</v>
      </c>
      <c r="AL88">
        <v>0.81159810029458079</v>
      </c>
      <c r="AM88">
        <f t="shared" si="7"/>
        <v>0</v>
      </c>
      <c r="AN88">
        <v>450</v>
      </c>
      <c r="AO88">
        <f t="shared" si="8"/>
        <v>0</v>
      </c>
      <c r="AP88">
        <v>0.84187176831458554</v>
      </c>
    </row>
    <row r="89" spans="14:42" x14ac:dyDescent="0.55000000000000004">
      <c r="N89" s="20"/>
      <c r="Q89" s="20"/>
      <c r="S89" s="20"/>
      <c r="V89" s="20"/>
      <c r="AI89">
        <f t="shared" si="9"/>
        <v>0</v>
      </c>
      <c r="AJ89">
        <v>440</v>
      </c>
      <c r="AK89">
        <f t="shared" si="6"/>
        <v>0</v>
      </c>
      <c r="AL89">
        <v>0.80731623893763937</v>
      </c>
      <c r="AM89">
        <f t="shared" si="7"/>
        <v>0</v>
      </c>
      <c r="AN89">
        <v>440</v>
      </c>
      <c r="AO89">
        <f t="shared" si="8"/>
        <v>0</v>
      </c>
      <c r="AP89">
        <v>0.83827794486718976</v>
      </c>
    </row>
    <row r="90" spans="14:42" x14ac:dyDescent="0.55000000000000004">
      <c r="N90" s="20"/>
      <c r="Q90" s="20"/>
      <c r="S90" s="20"/>
      <c r="V90" s="20"/>
      <c r="AI90">
        <f t="shared" si="9"/>
        <v>0</v>
      </c>
      <c r="AJ90">
        <v>430</v>
      </c>
      <c r="AK90">
        <f t="shared" si="6"/>
        <v>0</v>
      </c>
      <c r="AL90">
        <v>0.80283522123851481</v>
      </c>
      <c r="AM90">
        <f t="shared" si="7"/>
        <v>0</v>
      </c>
      <c r="AN90">
        <v>430</v>
      </c>
      <c r="AO90">
        <f t="shared" si="8"/>
        <v>0</v>
      </c>
      <c r="AP90">
        <v>0.83451696684084531</v>
      </c>
    </row>
    <row r="91" spans="14:42" x14ac:dyDescent="0.55000000000000004">
      <c r="N91" s="20"/>
      <c r="Q91" s="20"/>
      <c r="S91" s="20"/>
      <c r="V91" s="20"/>
      <c r="AI91">
        <f t="shared" si="9"/>
        <v>0</v>
      </c>
      <c r="AJ91">
        <v>420</v>
      </c>
      <c r="AK91">
        <f t="shared" si="6"/>
        <v>0</v>
      </c>
      <c r="AL91">
        <v>0.79814082174419376</v>
      </c>
      <c r="AM91">
        <f t="shared" si="7"/>
        <v>0</v>
      </c>
      <c r="AN91">
        <v>420</v>
      </c>
      <c r="AO91">
        <f t="shared" si="8"/>
        <v>0</v>
      </c>
      <c r="AP91">
        <v>0.83057689462277029</v>
      </c>
    </row>
    <row r="92" spans="14:42" x14ac:dyDescent="0.55000000000000004">
      <c r="N92" s="20"/>
      <c r="Q92" s="20"/>
      <c r="S92" s="20"/>
      <c r="V92" s="20"/>
      <c r="AI92">
        <f t="shared" si="9"/>
        <v>0</v>
      </c>
      <c r="AJ92">
        <v>410</v>
      </c>
      <c r="AK92">
        <f t="shared" si="6"/>
        <v>0</v>
      </c>
      <c r="AL92">
        <v>0.79321742715258858</v>
      </c>
      <c r="AM92">
        <f t="shared" si="7"/>
        <v>0</v>
      </c>
      <c r="AN92">
        <v>410</v>
      </c>
      <c r="AO92">
        <f t="shared" si="8"/>
        <v>0</v>
      </c>
      <c r="AP92">
        <v>0.8264446237599109</v>
      </c>
    </row>
    <row r="93" spans="14:42" x14ac:dyDescent="0.55000000000000004">
      <c r="N93" s="20"/>
      <c r="Q93" s="20"/>
      <c r="S93" s="20"/>
      <c r="V93" s="20"/>
      <c r="AI93">
        <f t="shared" si="9"/>
        <v>0</v>
      </c>
      <c r="AJ93">
        <v>400</v>
      </c>
      <c r="AK93">
        <f t="shared" si="6"/>
        <v>0</v>
      </c>
      <c r="AL93">
        <v>0.78804786283140338</v>
      </c>
      <c r="AM93">
        <f t="shared" si="7"/>
        <v>0</v>
      </c>
      <c r="AN93">
        <v>400</v>
      </c>
      <c r="AO93">
        <f t="shared" si="8"/>
        <v>0</v>
      </c>
      <c r="AP93">
        <v>0.82210573935390863</v>
      </c>
    </row>
    <row r="94" spans="14:42" x14ac:dyDescent="0.55000000000000004">
      <c r="N94" s="20"/>
      <c r="Q94" s="20"/>
      <c r="S94" s="20"/>
      <c r="V94" s="20"/>
      <c r="AI94">
        <f t="shared" si="9"/>
        <v>0</v>
      </c>
      <c r="AJ94">
        <v>390</v>
      </c>
      <c r="AK94">
        <f t="shared" si="6"/>
        <v>0</v>
      </c>
      <c r="AL94">
        <v>0.7826131926475931</v>
      </c>
      <c r="AM94">
        <f t="shared" si="7"/>
        <v>0</v>
      </c>
      <c r="AN94">
        <v>390</v>
      </c>
      <c r="AO94">
        <f t="shared" si="8"/>
        <v>0</v>
      </c>
      <c r="AP94">
        <v>0.81754434805529108</v>
      </c>
    </row>
    <row r="95" spans="14:42" x14ac:dyDescent="0.55000000000000004">
      <c r="N95" s="20"/>
      <c r="Q95" s="20"/>
      <c r="S95" s="20"/>
      <c r="V95" s="20"/>
      <c r="AI95">
        <f t="shared" si="9"/>
        <v>0</v>
      </c>
      <c r="AJ95">
        <v>380</v>
      </c>
      <c r="AK95">
        <f t="shared" si="6"/>
        <v>0</v>
      </c>
      <c r="AL95">
        <v>0.77689248719095094</v>
      </c>
      <c r="AM95">
        <f t="shared" si="7"/>
        <v>0</v>
      </c>
      <c r="AN95">
        <v>380</v>
      </c>
      <c r="AO95">
        <f t="shared" si="8"/>
        <v>0</v>
      </c>
      <c r="AP95">
        <v>0.81274288353043023</v>
      </c>
    </row>
    <row r="96" spans="14:42" x14ac:dyDescent="0.55000000000000004">
      <c r="N96" s="20"/>
      <c r="Q96" s="20"/>
      <c r="S96" s="20"/>
      <c r="V96" s="20"/>
      <c r="AI96">
        <f t="shared" si="9"/>
        <v>0</v>
      </c>
      <c r="AJ96">
        <v>370</v>
      </c>
      <c r="AK96">
        <f t="shared" si="6"/>
        <v>0</v>
      </c>
      <c r="AL96">
        <v>0.77086255441232787</v>
      </c>
      <c r="AM96">
        <f t="shared" si="7"/>
        <v>0</v>
      </c>
      <c r="AN96">
        <v>370</v>
      </c>
      <c r="AO96">
        <f t="shared" si="8"/>
        <v>0</v>
      </c>
      <c r="AP96">
        <v>0.80768188038260402</v>
      </c>
    </row>
    <row r="97" spans="14:42" x14ac:dyDescent="0.55000000000000004">
      <c r="N97" s="20"/>
      <c r="Q97" s="20"/>
      <c r="S97" s="20"/>
      <c r="V97" s="20"/>
      <c r="AI97">
        <f t="shared" si="9"/>
        <v>0</v>
      </c>
      <c r="AJ97">
        <v>360</v>
      </c>
      <c r="AK97">
        <f t="shared" si="6"/>
        <v>0</v>
      </c>
      <c r="AL97">
        <v>0.76449762536822596</v>
      </c>
      <c r="AM97">
        <f t="shared" si="7"/>
        <v>0</v>
      </c>
      <c r="AN97">
        <v>360</v>
      </c>
      <c r="AO97">
        <f t="shared" si="8"/>
        <v>0</v>
      </c>
      <c r="AP97">
        <v>0.80233971039323204</v>
      </c>
    </row>
    <row r="98" spans="14:42" x14ac:dyDescent="0.55000000000000004">
      <c r="N98" s="20"/>
      <c r="Q98" s="20"/>
      <c r="S98" s="20"/>
      <c r="V98" s="20"/>
      <c r="AI98">
        <f t="shared" si="9"/>
        <v>0</v>
      </c>
      <c r="AJ98">
        <v>350</v>
      </c>
      <c r="AK98">
        <f t="shared" si="6"/>
        <v>0</v>
      </c>
      <c r="AL98">
        <v>0.75776898609303245</v>
      </c>
      <c r="AM98">
        <f t="shared" si="7"/>
        <v>0</v>
      </c>
      <c r="AN98">
        <v>350</v>
      </c>
      <c r="AO98">
        <f t="shared" si="8"/>
        <v>0</v>
      </c>
      <c r="AP98">
        <v>0.7966922735473243</v>
      </c>
    </row>
    <row r="99" spans="14:42" x14ac:dyDescent="0.55000000000000004">
      <c r="N99" s="20"/>
      <c r="Q99" s="20"/>
      <c r="S99" s="20"/>
      <c r="V99" s="20"/>
      <c r="AI99">
        <f t="shared" si="9"/>
        <v>0</v>
      </c>
      <c r="AJ99">
        <v>340</v>
      </c>
      <c r="AK99">
        <f t="shared" si="6"/>
        <v>0</v>
      </c>
      <c r="AL99">
        <v>0.75064454450753337</v>
      </c>
      <c r="AM99">
        <f t="shared" si="7"/>
        <v>0</v>
      </c>
      <c r="AN99">
        <v>340</v>
      </c>
      <c r="AO99">
        <f t="shared" si="8"/>
        <v>0</v>
      </c>
      <c r="AP99">
        <v>0.79071263453401042</v>
      </c>
    </row>
    <row r="100" spans="14:42" x14ac:dyDescent="0.55000000000000004">
      <c r="N100" s="20"/>
      <c r="Q100" s="20"/>
      <c r="S100" s="20"/>
      <c r="V100" s="20"/>
      <c r="AI100">
        <f t="shared" si="9"/>
        <v>0</v>
      </c>
      <c r="AJ100">
        <v>330</v>
      </c>
      <c r="AK100">
        <f t="shared" si="6"/>
        <v>0</v>
      </c>
      <c r="AL100">
        <v>0.74308831858351909</v>
      </c>
      <c r="AM100">
        <f t="shared" si="7"/>
        <v>0</v>
      </c>
      <c r="AN100">
        <v>330</v>
      </c>
      <c r="AO100">
        <f t="shared" si="8"/>
        <v>0</v>
      </c>
      <c r="AP100">
        <v>0.78437059315625313</v>
      </c>
    </row>
    <row r="101" spans="14:42" x14ac:dyDescent="0.55000000000000004">
      <c r="N101" s="20"/>
      <c r="Q101" s="20"/>
      <c r="S101" s="20"/>
      <c r="V101" s="20"/>
      <c r="AI101">
        <f t="shared" si="9"/>
        <v>0</v>
      </c>
      <c r="AJ101">
        <v>320</v>
      </c>
      <c r="AK101">
        <f t="shared" si="6"/>
        <v>0</v>
      </c>
      <c r="AL101">
        <v>0.73505982853925422</v>
      </c>
      <c r="AM101">
        <f t="shared" si="7"/>
        <v>0</v>
      </c>
      <c r="AN101">
        <v>320</v>
      </c>
      <c r="AO101">
        <f t="shared" si="8"/>
        <v>0</v>
      </c>
      <c r="AP101">
        <v>0.77763217419238606</v>
      </c>
    </row>
    <row r="102" spans="14:42" x14ac:dyDescent="0.55000000000000004">
      <c r="N102" s="20"/>
      <c r="Q102" s="20"/>
      <c r="S102" s="20"/>
      <c r="V102" s="20"/>
      <c r="AI102">
        <f t="shared" si="9"/>
        <v>0</v>
      </c>
      <c r="AJ102">
        <v>310</v>
      </c>
      <c r="AK102">
        <f t="shared" si="6"/>
        <v>0</v>
      </c>
      <c r="AL102">
        <v>0.72651337139535921</v>
      </c>
      <c r="AM102">
        <f t="shared" si="7"/>
        <v>0</v>
      </c>
      <c r="AN102">
        <v>310</v>
      </c>
      <c r="AO102">
        <f t="shared" si="8"/>
        <v>0</v>
      </c>
      <c r="AP102">
        <v>0.77045901852117249</v>
      </c>
    </row>
    <row r="103" spans="14:42" x14ac:dyDescent="0.55000000000000004">
      <c r="N103" s="20"/>
      <c r="Q103" s="20"/>
      <c r="S103" s="20"/>
      <c r="V103" s="20"/>
      <c r="AI103">
        <f t="shared" si="9"/>
        <v>0</v>
      </c>
      <c r="AJ103">
        <v>300</v>
      </c>
      <c r="AK103">
        <f t="shared" si="6"/>
        <v>0</v>
      </c>
      <c r="AL103">
        <v>0.71739715044187113</v>
      </c>
      <c r="AM103">
        <f t="shared" si="7"/>
        <v>0</v>
      </c>
      <c r="AN103">
        <v>300</v>
      </c>
      <c r="AO103">
        <f t="shared" si="8"/>
        <v>0</v>
      </c>
      <c r="AP103">
        <v>0.76280765247187832</v>
      </c>
    </row>
    <row r="104" spans="14:42" x14ac:dyDescent="0.55000000000000004">
      <c r="N104" s="20"/>
      <c r="Q104" s="20"/>
      <c r="S104" s="20"/>
      <c r="V104" s="20"/>
      <c r="AI104">
        <f t="shared" si="9"/>
        <v>0</v>
      </c>
      <c r="AJ104">
        <v>290</v>
      </c>
      <c r="AK104">
        <f t="shared" si="6"/>
        <v>0</v>
      </c>
      <c r="AL104">
        <v>0.70765222459503907</v>
      </c>
      <c r="AM104">
        <f t="shared" si="7"/>
        <v>0</v>
      </c>
      <c r="AN104">
        <v>290</v>
      </c>
      <c r="AO104">
        <f t="shared" si="8"/>
        <v>0</v>
      </c>
      <c r="AP104">
        <v>0.75462860600539139</v>
      </c>
    </row>
    <row r="105" spans="14:42" x14ac:dyDescent="0.55000000000000004">
      <c r="N105" s="20"/>
      <c r="Q105" s="20"/>
      <c r="S105" s="20"/>
      <c r="V105" s="20"/>
      <c r="AI105">
        <f t="shared" si="9"/>
        <v>0</v>
      </c>
      <c r="AJ105">
        <v>280</v>
      </c>
      <c r="AK105">
        <f t="shared" si="6"/>
        <v>0</v>
      </c>
      <c r="AL105">
        <v>0.69721123261629048</v>
      </c>
      <c r="AM105">
        <f t="shared" si="7"/>
        <v>0</v>
      </c>
      <c r="AN105">
        <v>280</v>
      </c>
      <c r="AO105">
        <f t="shared" si="8"/>
        <v>0</v>
      </c>
      <c r="AP105">
        <v>0.74586534193415532</v>
      </c>
    </row>
    <row r="106" spans="14:42" x14ac:dyDescent="0.55000000000000004">
      <c r="N106" s="20"/>
      <c r="Q106" s="20"/>
      <c r="S106" s="20"/>
      <c r="V106" s="20"/>
      <c r="AI106">
        <f t="shared" si="9"/>
        <v>0</v>
      </c>
      <c r="AJ106">
        <v>270</v>
      </c>
      <c r="AK106">
        <f t="shared" si="6"/>
        <v>0</v>
      </c>
      <c r="AL106">
        <v>0.68599683382430132</v>
      </c>
      <c r="AM106">
        <f t="shared" si="7"/>
        <v>0</v>
      </c>
      <c r="AN106">
        <v>270</v>
      </c>
      <c r="AO106">
        <f t="shared" si="8"/>
        <v>0</v>
      </c>
      <c r="AP106">
        <v>0.73645294719097598</v>
      </c>
    </row>
    <row r="107" spans="14:42" x14ac:dyDescent="0.55000000000000004">
      <c r="N107" s="20"/>
      <c r="Q107" s="20"/>
      <c r="S107" s="20"/>
      <c r="V107" s="20"/>
      <c r="AI107">
        <f t="shared" si="9"/>
        <v>0</v>
      </c>
      <c r="AJ107">
        <v>260</v>
      </c>
      <c r="AK107">
        <f t="shared" si="6"/>
        <v>0</v>
      </c>
      <c r="AL107">
        <v>0.67391978897138982</v>
      </c>
      <c r="AM107">
        <f t="shared" si="7"/>
        <v>0</v>
      </c>
      <c r="AN107">
        <v>260</v>
      </c>
      <c r="AO107">
        <f t="shared" si="8"/>
        <v>0</v>
      </c>
      <c r="AP107">
        <v>0.72631652208293662</v>
      </c>
    </row>
    <row r="108" spans="14:42" x14ac:dyDescent="0.55000000000000004">
      <c r="N108" s="20"/>
      <c r="Q108" s="20"/>
      <c r="S108" s="20"/>
      <c r="V108" s="20"/>
      <c r="AI108">
        <f t="shared" si="9"/>
        <v>0</v>
      </c>
      <c r="AJ108">
        <v>250</v>
      </c>
      <c r="AK108">
        <f t="shared" si="6"/>
        <v>0</v>
      </c>
      <c r="AL108">
        <v>0.66087658053024534</v>
      </c>
      <c r="AM108">
        <f t="shared" si="7"/>
        <v>0</v>
      </c>
      <c r="AN108">
        <v>250</v>
      </c>
      <c r="AO108">
        <f t="shared" si="8"/>
        <v>0</v>
      </c>
      <c r="AP108">
        <v>0.71536918296625396</v>
      </c>
    </row>
    <row r="109" spans="14:42" x14ac:dyDescent="0.55000000000000004">
      <c r="N109" s="20"/>
      <c r="Q109" s="20"/>
      <c r="S109" s="20"/>
      <c r="V109" s="20"/>
      <c r="AI109">
        <f t="shared" si="9"/>
        <v>0</v>
      </c>
      <c r="AJ109">
        <v>240</v>
      </c>
      <c r="AK109">
        <f t="shared" si="6"/>
        <v>0</v>
      </c>
      <c r="AL109">
        <v>0.64674643805233889</v>
      </c>
      <c r="AM109">
        <f t="shared" si="7"/>
        <v>0</v>
      </c>
      <c r="AN109">
        <v>240</v>
      </c>
      <c r="AO109">
        <f t="shared" si="8"/>
        <v>0</v>
      </c>
      <c r="AP109">
        <v>0.70350956558984801</v>
      </c>
    </row>
    <row r="110" spans="14:42" x14ac:dyDescent="0.55000000000000004">
      <c r="N110" s="20"/>
      <c r="Q110" s="20"/>
      <c r="S110" s="20"/>
      <c r="V110" s="20"/>
      <c r="AI110">
        <f t="shared" si="9"/>
        <v>0</v>
      </c>
      <c r="AJ110">
        <v>230</v>
      </c>
      <c r="AK110">
        <f t="shared" si="6"/>
        <v>0</v>
      </c>
      <c r="AL110">
        <v>0.63138758753287538</v>
      </c>
      <c r="AM110">
        <f t="shared" si="7"/>
        <v>0</v>
      </c>
      <c r="AN110">
        <v>230</v>
      </c>
      <c r="AO110">
        <f t="shared" si="8"/>
        <v>0</v>
      </c>
      <c r="AP110">
        <v>0.69061867713723257</v>
      </c>
    </row>
    <row r="111" spans="14:42" x14ac:dyDescent="0.55000000000000004">
      <c r="N111" s="20"/>
      <c r="Q111" s="20"/>
      <c r="S111" s="20"/>
      <c r="V111" s="20"/>
      <c r="AI111">
        <f t="shared" si="9"/>
        <v>0</v>
      </c>
      <c r="AJ111">
        <v>220</v>
      </c>
      <c r="AK111">
        <f t="shared" si="6"/>
        <v>0</v>
      </c>
      <c r="AL111">
        <v>0.61463247787527875</v>
      </c>
      <c r="AM111">
        <f t="shared" si="7"/>
        <v>0</v>
      </c>
      <c r="AN111">
        <v>220</v>
      </c>
      <c r="AO111">
        <f t="shared" si="8"/>
        <v>0</v>
      </c>
      <c r="AP111">
        <v>0.67655588973437952</v>
      </c>
    </row>
    <row r="112" spans="14:42" x14ac:dyDescent="0.55000000000000004">
      <c r="N112" s="20"/>
      <c r="Q112" s="20"/>
      <c r="S112" s="20"/>
      <c r="V112" s="20"/>
      <c r="AI112">
        <f t="shared" si="9"/>
        <v>0</v>
      </c>
      <c r="AJ112">
        <v>210</v>
      </c>
      <c r="AK112">
        <f t="shared" si="6"/>
        <v>0</v>
      </c>
      <c r="AL112">
        <v>0.5962816434883873</v>
      </c>
      <c r="AM112">
        <f t="shared" si="7"/>
        <v>0</v>
      </c>
      <c r="AN112">
        <v>210</v>
      </c>
      <c r="AO112">
        <f t="shared" si="8"/>
        <v>0</v>
      </c>
      <c r="AP112">
        <v>0.66115378924554047</v>
      </c>
    </row>
    <row r="113" spans="14:42" x14ac:dyDescent="0.55000000000000004">
      <c r="N113" s="20"/>
      <c r="Q113" s="20"/>
      <c r="S113" s="20"/>
      <c r="V113" s="20"/>
      <c r="AI113">
        <f t="shared" si="9"/>
        <v>0</v>
      </c>
      <c r="AJ113">
        <v>200</v>
      </c>
      <c r="AK113">
        <f t="shared" si="6"/>
        <v>0</v>
      </c>
      <c r="AL113">
        <v>0.57609572566280676</v>
      </c>
      <c r="AM113">
        <f t="shared" si="7"/>
        <v>0</v>
      </c>
      <c r="AN113">
        <v>200</v>
      </c>
      <c r="AO113">
        <f t="shared" si="8"/>
        <v>0</v>
      </c>
      <c r="AP113">
        <v>0.64421147870781748</v>
      </c>
    </row>
    <row r="114" spans="14:42" x14ac:dyDescent="0.55000000000000004">
      <c r="N114" s="20"/>
      <c r="Q114" s="20"/>
      <c r="S114" s="20"/>
      <c r="V114" s="20"/>
      <c r="AI114">
        <f t="shared" si="9"/>
        <v>0</v>
      </c>
      <c r="AJ114">
        <v>190</v>
      </c>
      <c r="AK114">
        <f t="shared" si="6"/>
        <v>0</v>
      </c>
      <c r="AL114">
        <v>0.55378497438190177</v>
      </c>
      <c r="AM114">
        <f t="shared" si="7"/>
        <v>0</v>
      </c>
      <c r="AN114">
        <v>190</v>
      </c>
      <c r="AO114">
        <f t="shared" si="8"/>
        <v>0</v>
      </c>
      <c r="AP114">
        <v>0.62548576706086056</v>
      </c>
    </row>
    <row r="115" spans="14:42" x14ac:dyDescent="0.55000000000000004">
      <c r="N115" s="20"/>
      <c r="Q115" s="20"/>
      <c r="S115" s="20"/>
      <c r="V115" s="20"/>
      <c r="AI115">
        <f t="shared" si="9"/>
        <v>0</v>
      </c>
      <c r="AJ115">
        <v>180</v>
      </c>
      <c r="AK115">
        <f t="shared" si="6"/>
        <v>0</v>
      </c>
      <c r="AL115">
        <v>0.52899525073645182</v>
      </c>
      <c r="AM115">
        <f t="shared" si="7"/>
        <v>0</v>
      </c>
      <c r="AN115">
        <v>180</v>
      </c>
      <c r="AO115">
        <f t="shared" si="8"/>
        <v>0</v>
      </c>
      <c r="AP115">
        <v>0.60467942078646397</v>
      </c>
    </row>
    <row r="116" spans="14:42" x14ac:dyDescent="0.55000000000000004">
      <c r="N116" s="20"/>
      <c r="Q116" s="20"/>
      <c r="S116" s="20"/>
      <c r="V116" s="20"/>
      <c r="AI116">
        <f t="shared" si="9"/>
        <v>0</v>
      </c>
      <c r="AJ116">
        <v>170</v>
      </c>
      <c r="AK116">
        <f t="shared" si="6"/>
        <v>0</v>
      </c>
      <c r="AL116">
        <v>0.50128908901506664</v>
      </c>
      <c r="AM116">
        <f t="shared" si="7"/>
        <v>0</v>
      </c>
      <c r="AN116">
        <v>170</v>
      </c>
      <c r="AO116">
        <f t="shared" si="8"/>
        <v>0</v>
      </c>
      <c r="AP116">
        <v>0.58142526906802061</v>
      </c>
    </row>
    <row r="117" spans="14:42" x14ac:dyDescent="0.55000000000000004">
      <c r="N117" s="20"/>
      <c r="Q117" s="20"/>
      <c r="S117" s="20"/>
      <c r="V117" s="20"/>
      <c r="AI117">
        <f t="shared" si="9"/>
        <v>0</v>
      </c>
      <c r="AJ117">
        <v>160</v>
      </c>
      <c r="AK117">
        <f t="shared" si="6"/>
        <v>0</v>
      </c>
      <c r="AL117">
        <v>0.47011965707850839</v>
      </c>
      <c r="AM117">
        <f t="shared" si="7"/>
        <v>0</v>
      </c>
      <c r="AN117">
        <v>160</v>
      </c>
      <c r="AO117">
        <f t="shared" si="8"/>
        <v>0</v>
      </c>
      <c r="AP117">
        <v>0.5552643483847719</v>
      </c>
    </row>
    <row r="118" spans="14:42" x14ac:dyDescent="0.55000000000000004">
      <c r="N118" s="20"/>
      <c r="Q118" s="20"/>
      <c r="S118" s="20"/>
      <c r="V118" s="20"/>
      <c r="AI118">
        <f t="shared" si="9"/>
        <v>0</v>
      </c>
      <c r="AJ118">
        <v>150</v>
      </c>
      <c r="AK118">
        <f t="shared" si="6"/>
        <v>0</v>
      </c>
      <c r="AL118">
        <v>0.43479430088374227</v>
      </c>
      <c r="AM118">
        <f t="shared" si="7"/>
        <v>0</v>
      </c>
      <c r="AN118">
        <v>150</v>
      </c>
      <c r="AO118">
        <f t="shared" si="8"/>
        <v>0</v>
      </c>
      <c r="AP118">
        <v>0.52561530494375663</v>
      </c>
    </row>
    <row r="119" spans="14:42" x14ac:dyDescent="0.55000000000000004">
      <c r="N119" s="20"/>
      <c r="Q119" s="20"/>
      <c r="S119" s="20"/>
      <c r="V119" s="20"/>
      <c r="AI119">
        <f t="shared" si="9"/>
        <v>0</v>
      </c>
      <c r="AJ119">
        <v>140</v>
      </c>
      <c r="AK119">
        <f t="shared" si="6"/>
        <v>0</v>
      </c>
      <c r="AL119">
        <v>0.39442246523258101</v>
      </c>
      <c r="AM119">
        <f t="shared" si="7"/>
        <v>0</v>
      </c>
      <c r="AN119">
        <v>140</v>
      </c>
      <c r="AO119">
        <f t="shared" si="8"/>
        <v>0</v>
      </c>
      <c r="AP119">
        <v>0.4917306838683107</v>
      </c>
    </row>
    <row r="120" spans="14:42" x14ac:dyDescent="0.55000000000000004">
      <c r="N120" s="20"/>
      <c r="Q120" s="20"/>
      <c r="S120" s="20"/>
      <c r="V120" s="20"/>
      <c r="AI120">
        <f t="shared" si="9"/>
        <v>0</v>
      </c>
      <c r="AJ120">
        <v>130</v>
      </c>
      <c r="AK120">
        <f t="shared" si="6"/>
        <v>0</v>
      </c>
      <c r="AL120">
        <v>0.34783957794277953</v>
      </c>
      <c r="AM120">
        <f t="shared" si="7"/>
        <v>0</v>
      </c>
      <c r="AN120">
        <v>130</v>
      </c>
      <c r="AO120">
        <f t="shared" si="8"/>
        <v>0</v>
      </c>
      <c r="AP120">
        <v>0.45263304416587308</v>
      </c>
    </row>
    <row r="121" spans="14:42" x14ac:dyDescent="0.55000000000000004">
      <c r="N121" s="20"/>
      <c r="Q121" s="20"/>
      <c r="S121" s="20"/>
      <c r="V121" s="20"/>
      <c r="AI121">
        <f t="shared" si="9"/>
        <v>0</v>
      </c>
      <c r="AJ121">
        <v>120</v>
      </c>
      <c r="AK121">
        <f t="shared" si="6"/>
        <v>0</v>
      </c>
      <c r="AL121">
        <v>0.29349287610467778</v>
      </c>
      <c r="AM121">
        <f t="shared" si="7"/>
        <v>0</v>
      </c>
      <c r="AN121">
        <v>120</v>
      </c>
      <c r="AO121">
        <f t="shared" si="8"/>
        <v>0</v>
      </c>
      <c r="AP121">
        <v>0.40701913117969585</v>
      </c>
    </row>
    <row r="122" spans="14:42" x14ac:dyDescent="0.55000000000000004">
      <c r="N122" s="20"/>
      <c r="Q122" s="20"/>
      <c r="S122" s="20"/>
      <c r="V122" s="20"/>
      <c r="AI122">
        <f t="shared" si="9"/>
        <v>0</v>
      </c>
      <c r="AJ122">
        <v>110</v>
      </c>
      <c r="AK122">
        <f t="shared" si="6"/>
        <v>0</v>
      </c>
      <c r="AL122">
        <v>0.22926495575055755</v>
      </c>
      <c r="AM122">
        <f t="shared" si="7"/>
        <v>0</v>
      </c>
      <c r="AN122">
        <v>110</v>
      </c>
      <c r="AO122">
        <f t="shared" si="8"/>
        <v>0</v>
      </c>
      <c r="AP122">
        <v>0.3531117794687591</v>
      </c>
    </row>
    <row r="123" spans="14:42" x14ac:dyDescent="0.55000000000000004">
      <c r="N123" s="20"/>
      <c r="Q123" s="20"/>
      <c r="S123" s="20"/>
      <c r="V123" s="20"/>
      <c r="AI123">
        <f t="shared" si="9"/>
        <v>0</v>
      </c>
      <c r="AJ123">
        <v>100</v>
      </c>
      <c r="AK123">
        <f t="shared" si="6"/>
        <v>0</v>
      </c>
      <c r="AL123">
        <v>0.15219145132561343</v>
      </c>
      <c r="AM123">
        <f t="shared" si="7"/>
        <v>0</v>
      </c>
      <c r="AN123">
        <v>100</v>
      </c>
      <c r="AO123">
        <f t="shared" si="8"/>
        <v>0</v>
      </c>
      <c r="AP123">
        <v>0.28842295741563501</v>
      </c>
    </row>
    <row r="124" spans="14:42" x14ac:dyDescent="0.55000000000000004">
      <c r="N124" s="20"/>
      <c r="Q124" s="20"/>
      <c r="S124" s="20"/>
      <c r="V124" s="20"/>
      <c r="AI124">
        <f t="shared" si="9"/>
        <v>0</v>
      </c>
      <c r="AJ124">
        <v>90</v>
      </c>
      <c r="AK124">
        <f t="shared" si="6"/>
        <v>0</v>
      </c>
      <c r="AL124">
        <v>5.7990501472903737E-2</v>
      </c>
      <c r="AM124">
        <f t="shared" si="7"/>
        <v>0</v>
      </c>
      <c r="AN124">
        <v>90</v>
      </c>
      <c r="AO124">
        <f t="shared" si="8"/>
        <v>0</v>
      </c>
      <c r="AP124">
        <v>0.20935884157292783</v>
      </c>
    </row>
    <row r="125" spans="14:42" x14ac:dyDescent="0.55000000000000004">
      <c r="N125" s="20"/>
      <c r="Q125" s="20"/>
      <c r="S125" s="20"/>
      <c r="V125" s="20"/>
      <c r="AM125">
        <f t="shared" si="7"/>
        <v>0</v>
      </c>
      <c r="AN125">
        <v>80</v>
      </c>
      <c r="AO125">
        <f t="shared" si="8"/>
        <v>0</v>
      </c>
      <c r="AP125">
        <v>0.11052869676954383</v>
      </c>
    </row>
    <row r="126" spans="14:42" x14ac:dyDescent="0.55000000000000004">
      <c r="N126" s="20"/>
      <c r="Q126" s="20"/>
      <c r="S126" s="20"/>
      <c r="V126" s="20"/>
    </row>
    <row r="127" spans="14:42" x14ac:dyDescent="0.55000000000000004">
      <c r="N127" s="20"/>
      <c r="Q127" s="20"/>
      <c r="S127" s="20"/>
      <c r="V127" s="20"/>
    </row>
    <row r="128" spans="14:42" x14ac:dyDescent="0.55000000000000004">
      <c r="N128" s="20"/>
      <c r="Q128" s="20"/>
      <c r="S128" s="20"/>
      <c r="V128" s="20"/>
    </row>
    <row r="129" spans="14:22" x14ac:dyDescent="0.55000000000000004">
      <c r="N129" s="20"/>
      <c r="Q129" s="20"/>
      <c r="S129" s="20"/>
      <c r="V129" s="20"/>
    </row>
    <row r="130" spans="14:22" x14ac:dyDescent="0.55000000000000004">
      <c r="N130" s="20"/>
      <c r="Q130" s="20"/>
      <c r="S130" s="20"/>
      <c r="V130" s="20"/>
    </row>
    <row r="131" spans="14:22" x14ac:dyDescent="0.55000000000000004">
      <c r="N131" s="20"/>
      <c r="Q131" s="20"/>
      <c r="S131" s="20"/>
      <c r="V131" s="20"/>
    </row>
    <row r="132" spans="14:22" x14ac:dyDescent="0.55000000000000004">
      <c r="N132" s="20"/>
      <c r="Q132" s="20"/>
      <c r="S132" s="20"/>
      <c r="V132" s="20"/>
    </row>
    <row r="133" spans="14:22" x14ac:dyDescent="0.55000000000000004">
      <c r="N133" s="20"/>
      <c r="Q133" s="20"/>
      <c r="S133" s="20"/>
      <c r="V133" s="20"/>
    </row>
    <row r="134" spans="14:22" x14ac:dyDescent="0.55000000000000004">
      <c r="Q134" s="28"/>
      <c r="V134" s="28"/>
    </row>
    <row r="135" spans="14:22" x14ac:dyDescent="0.55000000000000004">
      <c r="Q135" s="28"/>
      <c r="V135" s="28"/>
    </row>
    <row r="136" spans="14:22" x14ac:dyDescent="0.55000000000000004">
      <c r="Q136" s="28"/>
      <c r="V136" s="28"/>
    </row>
    <row r="137" spans="14:22" x14ac:dyDescent="0.55000000000000004">
      <c r="Q137" s="28"/>
      <c r="V137" s="28"/>
    </row>
    <row r="138" spans="14:22" x14ac:dyDescent="0.55000000000000004">
      <c r="Q138" s="28"/>
      <c r="V138" s="28"/>
    </row>
    <row r="139" spans="14:22" x14ac:dyDescent="0.55000000000000004">
      <c r="Q139" s="28"/>
      <c r="V139" s="28"/>
    </row>
    <row r="140" spans="14:22" x14ac:dyDescent="0.55000000000000004">
      <c r="Q140" s="28"/>
      <c r="V140" s="28"/>
    </row>
    <row r="141" spans="14:22" x14ac:dyDescent="0.55000000000000004">
      <c r="Q141" s="28"/>
      <c r="V141" s="28"/>
    </row>
    <row r="142" spans="14:22" x14ac:dyDescent="0.55000000000000004">
      <c r="Q142" s="28"/>
      <c r="V142" s="28"/>
    </row>
    <row r="143" spans="14:22" x14ac:dyDescent="0.55000000000000004">
      <c r="Q143" s="28"/>
      <c r="V143" s="28"/>
    </row>
    <row r="144" spans="14:22" x14ac:dyDescent="0.55000000000000004">
      <c r="Q144" s="28"/>
      <c r="V144" s="28"/>
    </row>
    <row r="145" spans="17:22" x14ac:dyDescent="0.55000000000000004">
      <c r="Q145" s="28"/>
      <c r="V145" s="28"/>
    </row>
    <row r="146" spans="17:22" x14ac:dyDescent="0.55000000000000004">
      <c r="Q146" s="28"/>
      <c r="V146" s="28"/>
    </row>
    <row r="147" spans="17:22" x14ac:dyDescent="0.55000000000000004">
      <c r="Q147" s="28"/>
      <c r="V147" s="28"/>
    </row>
    <row r="148" spans="17:22" x14ac:dyDescent="0.55000000000000004">
      <c r="Q148" s="28"/>
      <c r="V148" s="28"/>
    </row>
    <row r="149" spans="17:22" x14ac:dyDescent="0.55000000000000004">
      <c r="Q149" s="28"/>
      <c r="V149" s="28"/>
    </row>
    <row r="150" spans="17:22" x14ac:dyDescent="0.55000000000000004">
      <c r="Q150" s="28"/>
      <c r="V150" s="28"/>
    </row>
    <row r="151" spans="17:22" x14ac:dyDescent="0.55000000000000004">
      <c r="Q151" s="28"/>
      <c r="V151" s="28"/>
    </row>
    <row r="152" spans="17:22" x14ac:dyDescent="0.55000000000000004">
      <c r="Q152" s="28"/>
      <c r="V152" s="28"/>
    </row>
    <row r="153" spans="17:22" x14ac:dyDescent="0.55000000000000004">
      <c r="Q153" s="28"/>
      <c r="V153" s="28"/>
    </row>
    <row r="154" spans="17:22" x14ac:dyDescent="0.55000000000000004">
      <c r="Q154" s="28"/>
      <c r="V154" s="28"/>
    </row>
    <row r="155" spans="17:22" x14ac:dyDescent="0.55000000000000004">
      <c r="Q155" s="28"/>
      <c r="V155" s="28"/>
    </row>
    <row r="156" spans="17:22" x14ac:dyDescent="0.55000000000000004">
      <c r="Q156" s="28"/>
      <c r="V156" s="28"/>
    </row>
    <row r="157" spans="17:22" x14ac:dyDescent="0.55000000000000004">
      <c r="Q157" s="28"/>
      <c r="V157" s="28"/>
    </row>
    <row r="158" spans="17:22" x14ac:dyDescent="0.55000000000000004">
      <c r="Q158" s="28"/>
      <c r="V158" s="28"/>
    </row>
    <row r="159" spans="17:22" x14ac:dyDescent="0.55000000000000004">
      <c r="Q159" s="28"/>
      <c r="V159" s="28"/>
    </row>
    <row r="160" spans="17:22" x14ac:dyDescent="0.55000000000000004">
      <c r="Q160" s="28"/>
      <c r="V160" s="28"/>
    </row>
    <row r="161" spans="17:22" x14ac:dyDescent="0.55000000000000004">
      <c r="Q161" s="28"/>
      <c r="V161" s="28"/>
    </row>
  </sheetData>
  <mergeCells count="5">
    <mergeCell ref="C2:K2"/>
    <mergeCell ref="P2:X2"/>
    <mergeCell ref="AK2:AQ2"/>
    <mergeCell ref="E3:I3"/>
    <mergeCell ref="B21:K2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亨 小葉田</dc:creator>
  <cp:lastModifiedBy>亨 小葉田</cp:lastModifiedBy>
  <dcterms:created xsi:type="dcterms:W3CDTF">2024-09-06T03:13:57Z</dcterms:created>
  <dcterms:modified xsi:type="dcterms:W3CDTF">2024-09-29T11:59:07Z</dcterms:modified>
</cp:coreProperties>
</file>