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Cow Lung\Supplimentory Data-Cow Lung-26.8.24\"/>
    </mc:Choice>
  </mc:AlternateContent>
  <bookViews>
    <workbookView xWindow="4350" yWindow="720" windowWidth="13230" windowHeight="8880" tabRatio="836" activeTab="2"/>
  </bookViews>
  <sheets>
    <sheet name="3.1 xCell-Cell type" sheetId="1" r:id="rId1"/>
    <sheet name="3.2 Xcell-Compararive analysis" sheetId="8" r:id="rId2"/>
    <sheet name="3.3 WebcSEA" sheetId="7" r:id="rId3"/>
  </sheets>
  <calcPr calcId="191029"/>
</workbook>
</file>

<file path=xl/calcChain.xml><?xml version="1.0" encoding="utf-8"?>
<calcChain xmlns="http://schemas.openxmlformats.org/spreadsheetml/2006/main">
  <c r="E4" i="1" l="1"/>
  <c r="Q50" i="1"/>
  <c r="L68" i="1"/>
  <c r="P68" i="1"/>
  <c r="Q4" i="1"/>
  <c r="I30" i="1" l="1"/>
  <c r="I34" i="1"/>
  <c r="E34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1" i="1"/>
  <c r="I32" i="1"/>
  <c r="I33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4" i="1"/>
  <c r="E5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</calcChain>
</file>

<file path=xl/sharedStrings.xml><?xml version="1.0" encoding="utf-8"?>
<sst xmlns="http://schemas.openxmlformats.org/spreadsheetml/2006/main" count="320" uniqueCount="117">
  <si>
    <t>CBL_N1</t>
  </si>
  <si>
    <t>CBL_N2</t>
  </si>
  <si>
    <t>CBL_N3</t>
  </si>
  <si>
    <t>CBL_I1</t>
  </si>
  <si>
    <t>CBL_I2</t>
  </si>
  <si>
    <t>CBL_I3</t>
  </si>
  <si>
    <t>Adipocytes</t>
  </si>
  <si>
    <t>Astrocytes</t>
  </si>
  <si>
    <t>B-cells</t>
  </si>
  <si>
    <t>Basophils</t>
  </si>
  <si>
    <t>CD4+ T-cells</t>
  </si>
  <si>
    <t>CD4+ Tcm</t>
  </si>
  <si>
    <t>CD4+ Tem</t>
  </si>
  <si>
    <t>CD4+ memory T-cells</t>
  </si>
  <si>
    <t>CD4+ naive T-cells</t>
  </si>
  <si>
    <t>CD8+ T-cells</t>
  </si>
  <si>
    <t>CD8+ Tcm</t>
  </si>
  <si>
    <t>CD8+ Tem</t>
  </si>
  <si>
    <t>CD8+ naive T-cells</t>
  </si>
  <si>
    <t>CLP</t>
  </si>
  <si>
    <t>CMP</t>
  </si>
  <si>
    <t>Chondrocytes</t>
  </si>
  <si>
    <t>Class-switched memory B-cells</t>
  </si>
  <si>
    <t>DC</t>
  </si>
  <si>
    <t>Endothelial cells</t>
  </si>
  <si>
    <t>Eosinophils</t>
  </si>
  <si>
    <t>Epithelial cells</t>
  </si>
  <si>
    <t>Erythrocytes</t>
  </si>
  <si>
    <t>Fibroblasts</t>
  </si>
  <si>
    <t>GMP</t>
  </si>
  <si>
    <t>HSC</t>
  </si>
  <si>
    <t>Hepatocytes</t>
  </si>
  <si>
    <t>Keratinocytes</t>
  </si>
  <si>
    <t>MEP</t>
  </si>
  <si>
    <t>MPP</t>
  </si>
  <si>
    <t>MSC</t>
  </si>
  <si>
    <t>Macrophages</t>
  </si>
  <si>
    <t>Macrophages M1</t>
  </si>
  <si>
    <t>Macrophages M2</t>
  </si>
  <si>
    <t>Mast cells</t>
  </si>
  <si>
    <t>Megakaryocytes</t>
  </si>
  <si>
    <t>Melanocytes</t>
  </si>
  <si>
    <t>Memory B-cells</t>
  </si>
  <si>
    <t>Mesangial cells</t>
  </si>
  <si>
    <t>Monocytes</t>
  </si>
  <si>
    <t>Myocytes</t>
  </si>
  <si>
    <t>NK cells</t>
  </si>
  <si>
    <t>NKT</t>
  </si>
  <si>
    <t>Neurons</t>
  </si>
  <si>
    <t>Neutrophils</t>
  </si>
  <si>
    <t>Osteoblast</t>
  </si>
  <si>
    <t>Pericytes</t>
  </si>
  <si>
    <t>Plasma cells</t>
  </si>
  <si>
    <t>Platelets</t>
  </si>
  <si>
    <t>Preadipocytes</t>
  </si>
  <si>
    <t>Sebocytes</t>
  </si>
  <si>
    <t>Skeletal muscle</t>
  </si>
  <si>
    <t>Smooth muscle</t>
  </si>
  <si>
    <t>Tgd cells</t>
  </si>
  <si>
    <t>Th1 cells</t>
  </si>
  <si>
    <t>Th2 cells</t>
  </si>
  <si>
    <t>Tregs</t>
  </si>
  <si>
    <t>aDC</t>
  </si>
  <si>
    <t>cDC</t>
  </si>
  <si>
    <t>iDC</t>
  </si>
  <si>
    <t>ly Endothelial cells</t>
  </si>
  <si>
    <t>mv Endothelial cells</t>
  </si>
  <si>
    <t>naive B-cells</t>
  </si>
  <si>
    <t>pDC</t>
  </si>
  <si>
    <t>pro B-cells</t>
  </si>
  <si>
    <t>CBL_I</t>
  </si>
  <si>
    <t>CBL_N</t>
  </si>
  <si>
    <t>Cell Type</t>
  </si>
  <si>
    <t>Percentage</t>
  </si>
  <si>
    <t>Average</t>
  </si>
  <si>
    <t>Healthy Cow Lung cell type</t>
  </si>
  <si>
    <t>Infected Cow Lung cell type</t>
  </si>
  <si>
    <t>Raw counts</t>
  </si>
  <si>
    <t>Calculation</t>
  </si>
  <si>
    <t>Comparative Cell type analysis</t>
  </si>
  <si>
    <t xml:space="preserve">Healthy Cow Lung </t>
  </si>
  <si>
    <t xml:space="preserve">Infected Cow Lung </t>
  </si>
  <si>
    <t>Specific_cell_type</t>
  </si>
  <si>
    <t>input_list_raw_p</t>
  </si>
  <si>
    <t>Lung ciliated cell</t>
  </si>
  <si>
    <t>Type i pneumocyte</t>
  </si>
  <si>
    <t>Club cell</t>
  </si>
  <si>
    <t>Respiratory goblet cell</t>
  </si>
  <si>
    <t>Basal cell</t>
  </si>
  <si>
    <t>Capillary aerocyte</t>
  </si>
  <si>
    <t>Type ii pneumocyte</t>
  </si>
  <si>
    <t>Capillary endothelial cell</t>
  </si>
  <si>
    <t>Macrophage</t>
  </si>
  <si>
    <t>Endothelial cell of artery</t>
  </si>
  <si>
    <t>Neutrophil</t>
  </si>
  <si>
    <t>Vein endothelial cell</t>
  </si>
  <si>
    <t>Intermediate monocyte</t>
  </si>
  <si>
    <t>Pericyte cell</t>
  </si>
  <si>
    <t>Basophil</t>
  </si>
  <si>
    <t>Non-classical monocyte</t>
  </si>
  <si>
    <t>B cell</t>
  </si>
  <si>
    <t>Cd4-positive alpha-beta t cell</t>
  </si>
  <si>
    <t>Cd8-positive alpha-beta t cell</t>
  </si>
  <si>
    <t>Classical monocyte</t>
  </si>
  <si>
    <t>Vascular associated smooth muscle cell</t>
  </si>
  <si>
    <t>Alveolar fibroblast</t>
  </si>
  <si>
    <t>Bronchial smooth muscle cell</t>
  </si>
  <si>
    <t>NK cell</t>
  </si>
  <si>
    <t>Adventitial cell</t>
  </si>
  <si>
    <t>Endothelial cell of lymphatic vessel</t>
  </si>
  <si>
    <t>Dendritic cell</t>
  </si>
  <si>
    <t>Lung microvascular endothelial cell</t>
  </si>
  <si>
    <t>Bronchial vessel endothelial cell</t>
  </si>
  <si>
    <t>Plasma cell</t>
  </si>
  <si>
    <t>Human Study-GSE148036</t>
  </si>
  <si>
    <t>Not Detected</t>
  </si>
  <si>
    <t>This Study-GEO273969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</si>
</sst>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b/>
      <sz val="20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left"/>
    </xf>
    <xf numFmtId="0" fontId="18" fillId="0" borderId="0" xfId="0" applyFont="1"/>
    <xf numFmtId="0" fontId="19" fillId="0" borderId="0" xfId="0" applyFont="1"/>
    <xf numFmtId="0" fontId="19" fillId="33" borderId="0" xfId="0" applyFont="1" applyFill="1"/>
    <xf numFmtId="0" fontId="20" fillId="0" borderId="0" xfId="0" applyFont="1"/>
    <xf numFmtId="0" fontId="20" fillId="33" borderId="0" xfId="0" applyFont="1" applyFill="1"/>
    <xf numFmtId="0" fontId="21" fillId="0" borderId="0" xfId="0" applyFont="1"/>
    <xf numFmtId="0" fontId="21" fillId="33" borderId="0" xfId="0" applyFont="1" applyFill="1"/>
    <xf numFmtId="2" fontId="19" fillId="0" borderId="0" xfId="0" applyNumberFormat="1" applyFont="1"/>
    <xf numFmtId="11" fontId="0" fillId="0" borderId="0" xfId="0" applyNumberFormat="1" applyAlignment="1">
      <alignment horizontal="left"/>
    </xf>
    <xf numFmtId="0" fontId="0" fillId="0" borderId="0" xfId="0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6" fillId="0" borderId="0" xfId="0" applyFont="1" applyAlignment="1">
      <alignment horizontal="left"/>
    </xf>
    <xf numFmtId="0" fontId="22" fillId="0" borderId="13" xfId="0" applyFont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20" fillId="0" borderId="11" xfId="0" applyFont="1" applyBorder="1" applyAlignment="1">
      <alignment horizontal="center"/>
    </xf>
    <xf numFmtId="0" fontId="20" fillId="0" borderId="12" xfId="0" applyFont="1" applyBorder="1" applyAlignment="1">
      <alignment horizontal="center"/>
    </xf>
    <xf numFmtId="0" fontId="22" fillId="34" borderId="0" xfId="0" applyFont="1" applyFill="1" applyAlignment="1">
      <alignment horizontal="center"/>
    </xf>
    <xf numFmtId="0" fontId="22" fillId="0" borderId="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68"/>
  <sheetViews>
    <sheetView topLeftCell="A31" zoomScale="70" zoomScaleNormal="70" workbookViewId="0">
      <selection activeCell="L5" sqref="L5"/>
    </sheetView>
  </sheetViews>
  <sheetFormatPr defaultColWidth="8.85546875" defaultRowHeight="15" x14ac:dyDescent="0.25"/>
  <cols>
    <col min="1" max="1" width="32.7109375" style="2" bestFit="1" customWidth="1"/>
    <col min="2" max="9" width="13.28515625" style="3" bestFit="1" customWidth="1"/>
    <col min="10" max="10" width="3.28515625" style="4" customWidth="1"/>
    <col min="11" max="11" width="32.7109375" style="2" bestFit="1" customWidth="1"/>
    <col min="12" max="12" width="23.7109375" style="3" customWidth="1"/>
    <col min="13" max="13" width="15.28515625" style="3" bestFit="1" customWidth="1"/>
    <col min="14" max="14" width="3.28515625" style="4" customWidth="1"/>
    <col min="15" max="15" width="32.7109375" style="2" bestFit="1" customWidth="1"/>
    <col min="16" max="16" width="13.28515625" style="3" bestFit="1" customWidth="1"/>
    <col min="17" max="17" width="15.28515625" style="3" bestFit="1" customWidth="1"/>
    <col min="18" max="18" width="3.28515625" style="4" customWidth="1"/>
    <col min="19" max="74" width="9.140625" customWidth="1"/>
    <col min="75" max="16384" width="8.85546875" style="3"/>
  </cols>
  <sheetData>
    <row r="1" spans="1:74" ht="27" thickBot="1" x14ac:dyDescent="0.45">
      <c r="B1" s="17" t="s">
        <v>77</v>
      </c>
      <c r="C1" s="17"/>
      <c r="D1" s="17"/>
      <c r="E1" s="17"/>
      <c r="F1" s="17"/>
      <c r="G1" s="17"/>
      <c r="H1" s="17"/>
      <c r="I1" s="17"/>
      <c r="K1" s="21" t="s">
        <v>78</v>
      </c>
      <c r="L1" s="21"/>
      <c r="M1" s="21"/>
      <c r="N1" s="21"/>
      <c r="O1" s="21"/>
      <c r="P1" s="21"/>
      <c r="Q1" s="21"/>
    </row>
    <row r="2" spans="1:74" s="5" customFormat="1" ht="21" thickBot="1" x14ac:dyDescent="0.35">
      <c r="B2" s="18" t="s">
        <v>75</v>
      </c>
      <c r="C2" s="19"/>
      <c r="D2" s="19"/>
      <c r="E2" s="20"/>
      <c r="F2" s="18" t="s">
        <v>76</v>
      </c>
      <c r="G2" s="19"/>
      <c r="H2" s="19"/>
      <c r="I2" s="20"/>
      <c r="J2" s="6"/>
      <c r="K2" s="18" t="s">
        <v>75</v>
      </c>
      <c r="L2" s="19"/>
      <c r="M2" s="20"/>
      <c r="N2" s="6"/>
      <c r="O2" s="18" t="s">
        <v>76</v>
      </c>
      <c r="P2" s="19"/>
      <c r="Q2" s="20"/>
      <c r="R2" s="6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</row>
    <row r="3" spans="1:74" s="7" customFormat="1" ht="18" x14ac:dyDescent="0.25">
      <c r="A3" s="7" t="s">
        <v>72</v>
      </c>
      <c r="B3" s="7" t="s">
        <v>0</v>
      </c>
      <c r="C3" s="7" t="s">
        <v>1</v>
      </c>
      <c r="D3" s="7" t="s">
        <v>2</v>
      </c>
      <c r="E3" s="7" t="s">
        <v>74</v>
      </c>
      <c r="F3" s="7" t="s">
        <v>3</v>
      </c>
      <c r="G3" s="7" t="s">
        <v>4</v>
      </c>
      <c r="H3" s="7" t="s">
        <v>5</v>
      </c>
      <c r="I3" s="7" t="s">
        <v>74</v>
      </c>
      <c r="J3" s="8"/>
      <c r="K3" s="7" t="s">
        <v>72</v>
      </c>
      <c r="L3" s="7" t="s">
        <v>71</v>
      </c>
      <c r="M3" s="7" t="s">
        <v>73</v>
      </c>
      <c r="N3" s="8"/>
      <c r="O3" s="7" t="s">
        <v>72</v>
      </c>
      <c r="P3" s="7" t="s">
        <v>70</v>
      </c>
      <c r="Q3" s="7" t="s">
        <v>73</v>
      </c>
      <c r="R3" s="8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</row>
    <row r="4" spans="1:74" x14ac:dyDescent="0.25">
      <c r="A4" s="2" t="s">
        <v>6</v>
      </c>
      <c r="B4" s="3">
        <v>10.074912769999999</v>
      </c>
      <c r="C4" s="3">
        <v>473.98833029999997</v>
      </c>
      <c r="D4" s="3">
        <v>698.31752670000003</v>
      </c>
      <c r="E4" s="3">
        <f t="shared" ref="E4:E35" si="0">AVERAGE(B4:D4)</f>
        <v>394.12692325666666</v>
      </c>
      <c r="F4" s="3">
        <v>609.15035990000001</v>
      </c>
      <c r="G4" s="3">
        <v>412.06065059999997</v>
      </c>
      <c r="H4" s="3">
        <v>641.01129639999999</v>
      </c>
      <c r="I4" s="3">
        <f t="shared" ref="I4:I35" si="1">AVERAGE(F4:H4)</f>
        <v>554.07410229999994</v>
      </c>
      <c r="K4" s="2" t="s">
        <v>65</v>
      </c>
      <c r="L4" s="3">
        <v>2716.43925066667</v>
      </c>
      <c r="M4" s="9">
        <f t="shared" ref="M4:M35" si="2">(L4/31970.7)*100</f>
        <v>8.4966524056923056</v>
      </c>
      <c r="O4" s="2" t="s">
        <v>48</v>
      </c>
      <c r="P4" s="3">
        <v>1834.8251136666665</v>
      </c>
      <c r="Q4" s="9">
        <f t="shared" ref="Q4:Q35" si="3">(P4/40512.6)*100</f>
        <v>4.529023349937221</v>
      </c>
    </row>
    <row r="5" spans="1:74" x14ac:dyDescent="0.25">
      <c r="A5" s="2" t="s">
        <v>7</v>
      </c>
      <c r="B5" s="3">
        <v>358.75110590000003</v>
      </c>
      <c r="C5" s="3">
        <v>539.52370359999998</v>
      </c>
      <c r="D5" s="3">
        <v>584.1141427</v>
      </c>
      <c r="E5" s="3">
        <f t="shared" si="0"/>
        <v>494.12965073333334</v>
      </c>
      <c r="F5" s="3">
        <v>490.83434310000001</v>
      </c>
      <c r="G5" s="3">
        <v>466.22133150000002</v>
      </c>
      <c r="H5" s="3">
        <v>462.06250180000001</v>
      </c>
      <c r="I5" s="3">
        <f t="shared" si="1"/>
        <v>473.03939213333337</v>
      </c>
      <c r="K5" s="2" t="s">
        <v>24</v>
      </c>
      <c r="L5" s="3">
        <v>2416.7337810000004</v>
      </c>
      <c r="M5" s="9">
        <f t="shared" si="2"/>
        <v>7.5592144713753546</v>
      </c>
      <c r="O5" s="2" t="s">
        <v>60</v>
      </c>
      <c r="P5" s="3">
        <v>1804.7055413333335</v>
      </c>
      <c r="Q5" s="9">
        <f t="shared" si="3"/>
        <v>4.4546771654579898</v>
      </c>
    </row>
    <row r="6" spans="1:74" x14ac:dyDescent="0.25">
      <c r="A6" s="2" t="s">
        <v>8</v>
      </c>
      <c r="B6" s="3">
        <v>55.274562469999999</v>
      </c>
      <c r="C6" s="3">
        <v>77.141867970000007</v>
      </c>
      <c r="D6" s="3">
        <v>195.80240910000001</v>
      </c>
      <c r="E6" s="3">
        <f t="shared" si="0"/>
        <v>109.40627984666666</v>
      </c>
      <c r="F6" s="3">
        <v>563.30295349999994</v>
      </c>
      <c r="G6" s="3">
        <v>468.72723200000001</v>
      </c>
      <c r="H6" s="3">
        <v>573.50684899999999</v>
      </c>
      <c r="I6" s="3">
        <f t="shared" si="1"/>
        <v>535.1790115</v>
      </c>
      <c r="K6" s="2" t="s">
        <v>66</v>
      </c>
      <c r="L6" s="3">
        <v>2170.6443806666666</v>
      </c>
      <c r="M6" s="9">
        <f t="shared" si="2"/>
        <v>6.7894803074898782</v>
      </c>
      <c r="O6" s="2" t="s">
        <v>61</v>
      </c>
      <c r="P6" s="3">
        <v>1751.6673656666669</v>
      </c>
      <c r="Q6" s="9">
        <f t="shared" si="3"/>
        <v>4.3237594369817467</v>
      </c>
    </row>
    <row r="7" spans="1:74" x14ac:dyDescent="0.25">
      <c r="A7" s="2" t="s">
        <v>9</v>
      </c>
      <c r="B7" s="3">
        <v>518.81922069999996</v>
      </c>
      <c r="C7" s="3">
        <v>824.97059779999995</v>
      </c>
      <c r="D7" s="3">
        <v>896.42786880000006</v>
      </c>
      <c r="E7" s="3">
        <f t="shared" si="0"/>
        <v>746.73922909999999</v>
      </c>
      <c r="F7" s="3">
        <v>597.92894850000005</v>
      </c>
      <c r="G7" s="3">
        <v>708.92885639999997</v>
      </c>
      <c r="H7" s="3">
        <v>732.36874550000005</v>
      </c>
      <c r="I7" s="3">
        <f t="shared" si="1"/>
        <v>679.74218346666669</v>
      </c>
      <c r="K7" s="2" t="s">
        <v>26</v>
      </c>
      <c r="L7" s="3">
        <v>2083.0258016666662</v>
      </c>
      <c r="M7" s="9">
        <f t="shared" si="2"/>
        <v>6.5154213128479075</v>
      </c>
      <c r="O7" s="2" t="s">
        <v>27</v>
      </c>
      <c r="P7" s="3">
        <v>1586.202548</v>
      </c>
      <c r="Q7" s="9">
        <f t="shared" si="3"/>
        <v>3.9153313981329263</v>
      </c>
    </row>
    <row r="8" spans="1:74" x14ac:dyDescent="0.25">
      <c r="A8" s="2" t="s">
        <v>10</v>
      </c>
      <c r="B8" s="3">
        <v>83.845506650000004</v>
      </c>
      <c r="C8" s="3">
        <v>23.54383151</v>
      </c>
      <c r="D8" s="3">
        <v>23.265338029999999</v>
      </c>
      <c r="E8" s="3">
        <f t="shared" si="0"/>
        <v>43.551558730000004</v>
      </c>
      <c r="F8" s="3">
        <v>311.77161630000001</v>
      </c>
      <c r="G8" s="3">
        <v>393.9291111</v>
      </c>
      <c r="H8" s="3">
        <v>455.8474046</v>
      </c>
      <c r="I8" s="3">
        <f t="shared" si="1"/>
        <v>387.18271066666665</v>
      </c>
      <c r="K8" s="2" t="s">
        <v>51</v>
      </c>
      <c r="L8" s="3">
        <v>1107.0853450000002</v>
      </c>
      <c r="M8" s="9">
        <f t="shared" si="2"/>
        <v>3.4628123406744309</v>
      </c>
      <c r="O8" s="2" t="s">
        <v>56</v>
      </c>
      <c r="P8" s="3">
        <v>1456.3587716666668</v>
      </c>
      <c r="Q8" s="9">
        <f t="shared" si="3"/>
        <v>3.5948291930576337</v>
      </c>
    </row>
    <row r="9" spans="1:74" x14ac:dyDescent="0.25">
      <c r="A9" s="2" t="s">
        <v>11</v>
      </c>
      <c r="B9" s="3">
        <v>359.17106239999998</v>
      </c>
      <c r="C9" s="3">
        <v>294.06922200000002</v>
      </c>
      <c r="D9" s="3">
        <v>320.27761989999999</v>
      </c>
      <c r="E9" s="3">
        <f t="shared" si="0"/>
        <v>324.50596810000002</v>
      </c>
      <c r="F9" s="3">
        <v>392.21166749999998</v>
      </c>
      <c r="G9" s="3">
        <v>425.23355500000002</v>
      </c>
      <c r="H9" s="3">
        <v>328.71873640000001</v>
      </c>
      <c r="I9" s="3">
        <f t="shared" si="1"/>
        <v>382.05465296666671</v>
      </c>
      <c r="K9" s="2" t="s">
        <v>21</v>
      </c>
      <c r="L9" s="3">
        <v>1092.8721733333332</v>
      </c>
      <c r="M9" s="9">
        <f t="shared" si="2"/>
        <v>3.4183554733969954</v>
      </c>
      <c r="O9" s="2" t="s">
        <v>68</v>
      </c>
      <c r="P9" s="3">
        <v>1361.3584020000001</v>
      </c>
      <c r="Q9" s="9">
        <f t="shared" si="3"/>
        <v>3.3603333333333341</v>
      </c>
    </row>
    <row r="10" spans="1:74" x14ac:dyDescent="0.25">
      <c r="A10" s="2" t="s">
        <v>12</v>
      </c>
      <c r="B10" s="3">
        <v>655.82140890000005</v>
      </c>
      <c r="C10" s="3">
        <v>488.49666009999999</v>
      </c>
      <c r="D10" s="3">
        <v>450.37993790000002</v>
      </c>
      <c r="E10" s="3">
        <f t="shared" si="0"/>
        <v>531.56600229999992</v>
      </c>
      <c r="F10" s="3">
        <v>666.61617850000005</v>
      </c>
      <c r="G10" s="3">
        <v>827.10958270000003</v>
      </c>
      <c r="H10" s="3">
        <v>720.67357890000005</v>
      </c>
      <c r="I10" s="3">
        <f t="shared" si="1"/>
        <v>738.13311336666675</v>
      </c>
      <c r="K10" s="2" t="s">
        <v>38</v>
      </c>
      <c r="L10" s="3">
        <v>1084.0550766666665</v>
      </c>
      <c r="M10" s="9">
        <f t="shared" si="2"/>
        <v>3.390776794585876</v>
      </c>
      <c r="O10" s="2" t="s">
        <v>23</v>
      </c>
      <c r="P10" s="3">
        <v>1341.1752516666668</v>
      </c>
      <c r="Q10" s="9">
        <f t="shared" si="3"/>
        <v>3.3105138936199277</v>
      </c>
    </row>
    <row r="11" spans="1:74" x14ac:dyDescent="0.25">
      <c r="A11" s="2" t="s">
        <v>13</v>
      </c>
      <c r="B11" s="3">
        <v>312.27756479999999</v>
      </c>
      <c r="C11" s="3">
        <v>100.8023434</v>
      </c>
      <c r="D11" s="3">
        <v>0</v>
      </c>
      <c r="E11" s="3">
        <f t="shared" si="0"/>
        <v>137.69330273333333</v>
      </c>
      <c r="F11" s="3">
        <v>856.72107240000003</v>
      </c>
      <c r="G11" s="3">
        <v>922.77670939999996</v>
      </c>
      <c r="H11" s="3">
        <v>927.02983740000002</v>
      </c>
      <c r="I11" s="3">
        <f t="shared" si="1"/>
        <v>902.17587306666667</v>
      </c>
      <c r="K11" s="2" t="s">
        <v>47</v>
      </c>
      <c r="L11" s="3">
        <v>1077.4141710000001</v>
      </c>
      <c r="M11" s="9">
        <f t="shared" si="2"/>
        <v>3.3700049451529059</v>
      </c>
      <c r="O11" s="2" t="s">
        <v>69</v>
      </c>
      <c r="P11" s="3">
        <v>1298.5705683333333</v>
      </c>
      <c r="Q11" s="9">
        <f t="shared" si="3"/>
        <v>3.2053498623473522</v>
      </c>
    </row>
    <row r="12" spans="1:74" x14ac:dyDescent="0.25">
      <c r="A12" s="2" t="s">
        <v>14</v>
      </c>
      <c r="B12" s="3">
        <v>442.94768909999999</v>
      </c>
      <c r="C12" s="3">
        <v>466.9912003</v>
      </c>
      <c r="D12" s="3">
        <v>488.90411740000002</v>
      </c>
      <c r="E12" s="3">
        <f t="shared" si="0"/>
        <v>466.28100226666669</v>
      </c>
      <c r="F12" s="3">
        <v>487.83346499999999</v>
      </c>
      <c r="G12" s="3">
        <v>411.04573290000002</v>
      </c>
      <c r="H12" s="3">
        <v>529.74561129999995</v>
      </c>
      <c r="I12" s="3">
        <f t="shared" si="1"/>
        <v>476.20826973333334</v>
      </c>
      <c r="K12" s="2" t="s">
        <v>35</v>
      </c>
      <c r="L12" s="3">
        <v>1076.1886366666665</v>
      </c>
      <c r="M12" s="9">
        <f t="shared" si="2"/>
        <v>3.366171640491658</v>
      </c>
      <c r="O12" s="2" t="s">
        <v>29</v>
      </c>
      <c r="P12" s="3">
        <v>1245.6011209999999</v>
      </c>
      <c r="Q12" s="9">
        <f t="shared" si="3"/>
        <v>3.0746017806805783</v>
      </c>
    </row>
    <row r="13" spans="1:74" x14ac:dyDescent="0.25">
      <c r="A13" s="2" t="s">
        <v>15</v>
      </c>
      <c r="B13" s="3">
        <v>122.2145494</v>
      </c>
      <c r="C13" s="3">
        <v>74.539292439999997</v>
      </c>
      <c r="D13" s="3">
        <v>45.858384870000002</v>
      </c>
      <c r="E13" s="3">
        <f t="shared" si="0"/>
        <v>80.870742236666672</v>
      </c>
      <c r="F13" s="3">
        <v>354.04634540000001</v>
      </c>
      <c r="G13" s="3">
        <v>339.75298809999998</v>
      </c>
      <c r="H13" s="3">
        <v>350.59726899999998</v>
      </c>
      <c r="I13" s="3">
        <f t="shared" si="1"/>
        <v>348.13220083333334</v>
      </c>
      <c r="K13" s="2" t="s">
        <v>30</v>
      </c>
      <c r="L13" s="3">
        <v>1039.6201202333332</v>
      </c>
      <c r="M13" s="9">
        <f t="shared" si="2"/>
        <v>3.2517902962191418</v>
      </c>
      <c r="O13" s="2" t="s">
        <v>16</v>
      </c>
      <c r="P13" s="3">
        <v>1234.8550733333332</v>
      </c>
      <c r="Q13" s="9">
        <f t="shared" si="3"/>
        <v>3.0480765819358253</v>
      </c>
    </row>
    <row r="14" spans="1:74" x14ac:dyDescent="0.25">
      <c r="A14" s="2" t="s">
        <v>16</v>
      </c>
      <c r="B14" s="3">
        <v>210.67818120000001</v>
      </c>
      <c r="C14" s="3">
        <v>203.7209144</v>
      </c>
      <c r="D14" s="3">
        <v>248.45710149999999</v>
      </c>
      <c r="E14" s="3">
        <f t="shared" si="0"/>
        <v>220.95206570000002</v>
      </c>
      <c r="F14" s="3">
        <v>1275.036255</v>
      </c>
      <c r="G14" s="3">
        <v>1200.439995</v>
      </c>
      <c r="H14" s="3">
        <v>1229.08897</v>
      </c>
      <c r="I14" s="3">
        <f t="shared" si="1"/>
        <v>1234.8550733333332</v>
      </c>
      <c r="K14" s="2" t="s">
        <v>64</v>
      </c>
      <c r="L14" s="3">
        <v>995.65646743333343</v>
      </c>
      <c r="M14" s="9">
        <f t="shared" si="2"/>
        <v>3.114277971496819</v>
      </c>
      <c r="O14" s="2" t="s">
        <v>41</v>
      </c>
      <c r="P14" s="3">
        <v>1097.4913606666667</v>
      </c>
      <c r="Q14" s="9">
        <f t="shared" si="3"/>
        <v>2.7090124076624722</v>
      </c>
    </row>
    <row r="15" spans="1:74" x14ac:dyDescent="0.25">
      <c r="A15" s="2" t="s">
        <v>17</v>
      </c>
      <c r="B15" s="3">
        <v>127.310821</v>
      </c>
      <c r="C15" s="3">
        <v>284.17772070000001</v>
      </c>
      <c r="D15" s="3">
        <v>419.51778710000002</v>
      </c>
      <c r="E15" s="3">
        <f t="shared" si="0"/>
        <v>277.00210960000004</v>
      </c>
      <c r="F15" s="3">
        <v>625.85126730000002</v>
      </c>
      <c r="G15" s="3">
        <v>558.5347074</v>
      </c>
      <c r="H15" s="3">
        <v>597.5600561</v>
      </c>
      <c r="I15" s="3">
        <f t="shared" si="1"/>
        <v>593.98201026666675</v>
      </c>
      <c r="K15" s="2" t="s">
        <v>50</v>
      </c>
      <c r="L15" s="3">
        <v>847.44023933333335</v>
      </c>
      <c r="M15" s="9">
        <f t="shared" si="2"/>
        <v>2.6506777747541759</v>
      </c>
      <c r="O15" s="2" t="s">
        <v>40</v>
      </c>
      <c r="P15" s="3">
        <v>1079.0170447333333</v>
      </c>
      <c r="Q15" s="9">
        <f t="shared" si="3"/>
        <v>2.6634109998699991</v>
      </c>
    </row>
    <row r="16" spans="1:74" x14ac:dyDescent="0.25">
      <c r="A16" s="2" t="s">
        <v>18</v>
      </c>
      <c r="B16" s="3">
        <v>256.6394535</v>
      </c>
      <c r="C16" s="3">
        <v>99.528086029999997</v>
      </c>
      <c r="D16" s="3">
        <v>0</v>
      </c>
      <c r="E16" s="3">
        <f t="shared" si="0"/>
        <v>118.72251317666667</v>
      </c>
      <c r="F16" s="3">
        <v>294.27930759999998</v>
      </c>
      <c r="G16" s="3">
        <v>321.22148529999998</v>
      </c>
      <c r="H16" s="3">
        <v>243.67490079999999</v>
      </c>
      <c r="I16" s="3">
        <f t="shared" si="1"/>
        <v>286.3918979</v>
      </c>
      <c r="K16" s="2" t="s">
        <v>44</v>
      </c>
      <c r="L16" s="3">
        <v>768.58522513333321</v>
      </c>
      <c r="M16" s="9">
        <f t="shared" si="2"/>
        <v>2.4040300185273802</v>
      </c>
      <c r="O16" s="2" t="s">
        <v>19</v>
      </c>
      <c r="P16" s="3">
        <v>1075.085065</v>
      </c>
      <c r="Q16" s="9">
        <f t="shared" si="3"/>
        <v>2.6537054274472633</v>
      </c>
    </row>
    <row r="17" spans="1:17" x14ac:dyDescent="0.25">
      <c r="A17" s="2" t="s">
        <v>19</v>
      </c>
      <c r="B17" s="3">
        <v>282.02960230000002</v>
      </c>
      <c r="C17" s="3">
        <v>175.00276199999999</v>
      </c>
      <c r="D17" s="3">
        <v>0</v>
      </c>
      <c r="E17" s="3">
        <f t="shared" si="0"/>
        <v>152.34412143333336</v>
      </c>
      <c r="F17" s="3">
        <v>1107.0100379999999</v>
      </c>
      <c r="G17" s="3">
        <v>1092.20805</v>
      </c>
      <c r="H17" s="3">
        <v>1026.0371070000001</v>
      </c>
      <c r="I17" s="3">
        <f t="shared" si="1"/>
        <v>1075.085065</v>
      </c>
      <c r="K17" s="2" t="s">
        <v>9</v>
      </c>
      <c r="L17" s="3">
        <v>746.73922909999999</v>
      </c>
      <c r="M17" s="9">
        <f t="shared" si="2"/>
        <v>2.3356987150734887</v>
      </c>
      <c r="O17" s="2" t="s">
        <v>63</v>
      </c>
      <c r="P17" s="3">
        <v>941.96894370000007</v>
      </c>
      <c r="Q17" s="9">
        <f t="shared" si="3"/>
        <v>2.3251258712104388</v>
      </c>
    </row>
    <row r="18" spans="1:17" x14ac:dyDescent="0.25">
      <c r="A18" s="2" t="s">
        <v>20</v>
      </c>
      <c r="B18" s="3">
        <v>352.26471129999999</v>
      </c>
      <c r="C18" s="3">
        <v>201.74906780000001</v>
      </c>
      <c r="D18" s="3">
        <v>79.882298430000006</v>
      </c>
      <c r="E18" s="3">
        <f t="shared" si="0"/>
        <v>211.29869251</v>
      </c>
      <c r="F18" s="3">
        <v>610.41210100000001</v>
      </c>
      <c r="G18" s="3">
        <v>685.4878076</v>
      </c>
      <c r="H18" s="3">
        <v>734.74598560000004</v>
      </c>
      <c r="I18" s="3">
        <f t="shared" si="1"/>
        <v>676.88196473333335</v>
      </c>
      <c r="K18" s="2" t="s">
        <v>28</v>
      </c>
      <c r="L18" s="3">
        <v>655.61832073333335</v>
      </c>
      <c r="M18" s="9">
        <f t="shared" si="2"/>
        <v>2.0506849106629925</v>
      </c>
      <c r="O18" s="2" t="s">
        <v>53</v>
      </c>
      <c r="P18" s="3">
        <v>930.49101096666675</v>
      </c>
      <c r="Q18" s="9">
        <f t="shared" si="3"/>
        <v>2.2967941108856671</v>
      </c>
    </row>
    <row r="19" spans="1:17" x14ac:dyDescent="0.25">
      <c r="A19" s="2" t="s">
        <v>21</v>
      </c>
      <c r="B19" s="3">
        <v>809.37859900000001</v>
      </c>
      <c r="C19" s="3">
        <v>1174.1889739999999</v>
      </c>
      <c r="D19" s="3">
        <v>1295.048947</v>
      </c>
      <c r="E19" s="3">
        <f t="shared" si="0"/>
        <v>1092.8721733333332</v>
      </c>
      <c r="F19" s="3">
        <v>4.9150249060000002</v>
      </c>
      <c r="G19" s="3">
        <v>53.162428439999999</v>
      </c>
      <c r="H19" s="3">
        <v>83.631690950000007</v>
      </c>
      <c r="I19" s="3">
        <f t="shared" si="1"/>
        <v>47.236381432000002</v>
      </c>
      <c r="K19" s="2" t="s">
        <v>37</v>
      </c>
      <c r="L19" s="3">
        <v>613.2529089333334</v>
      </c>
      <c r="M19" s="9">
        <f t="shared" si="2"/>
        <v>1.9181716663486674</v>
      </c>
      <c r="O19" s="2" t="s">
        <v>31</v>
      </c>
      <c r="P19" s="3">
        <v>922.71766489999993</v>
      </c>
      <c r="Q19" s="9">
        <f t="shared" si="3"/>
        <v>2.2776066332449654</v>
      </c>
    </row>
    <row r="20" spans="1:17" x14ac:dyDescent="0.25">
      <c r="A20" s="2" t="s">
        <v>22</v>
      </c>
      <c r="B20" s="3">
        <v>244.2286684</v>
      </c>
      <c r="C20" s="3">
        <v>201.7728773</v>
      </c>
      <c r="D20" s="3">
        <v>287.89190600000001</v>
      </c>
      <c r="E20" s="3">
        <f t="shared" si="0"/>
        <v>244.63115056666666</v>
      </c>
      <c r="F20" s="3">
        <v>302.88283669999998</v>
      </c>
      <c r="G20" s="3">
        <v>168.79675929999999</v>
      </c>
      <c r="H20" s="3">
        <v>261.2396574</v>
      </c>
      <c r="I20" s="3">
        <f t="shared" si="1"/>
        <v>244.30641779999996</v>
      </c>
      <c r="K20" s="2" t="s">
        <v>43</v>
      </c>
      <c r="L20" s="3">
        <v>604.45327379999992</v>
      </c>
      <c r="M20" s="9">
        <f t="shared" si="2"/>
        <v>1.8906476048381797</v>
      </c>
      <c r="O20" s="2" t="s">
        <v>13</v>
      </c>
      <c r="P20" s="3">
        <v>902.17587306666667</v>
      </c>
      <c r="Q20" s="9">
        <f t="shared" si="3"/>
        <v>2.2269019343776177</v>
      </c>
    </row>
    <row r="21" spans="1:17" x14ac:dyDescent="0.25">
      <c r="A21" s="2" t="s">
        <v>23</v>
      </c>
      <c r="B21" s="3">
        <v>83.484491149999997</v>
      </c>
      <c r="C21" s="3">
        <v>269.51914859999999</v>
      </c>
      <c r="D21" s="3">
        <v>385.76913539999998</v>
      </c>
      <c r="E21" s="3">
        <f t="shared" si="0"/>
        <v>246.25759171666664</v>
      </c>
      <c r="F21" s="3">
        <v>1347.080993</v>
      </c>
      <c r="G21" s="3">
        <v>1346.2838280000001</v>
      </c>
      <c r="H21" s="3">
        <v>1330.160934</v>
      </c>
      <c r="I21" s="3">
        <f t="shared" si="1"/>
        <v>1341.1752516666668</v>
      </c>
      <c r="K21" s="2" t="s">
        <v>62</v>
      </c>
      <c r="L21" s="3">
        <v>543.96398080000006</v>
      </c>
      <c r="M21" s="9">
        <f t="shared" si="2"/>
        <v>1.7014453258765057</v>
      </c>
      <c r="O21" s="2" t="s">
        <v>45</v>
      </c>
      <c r="P21" s="3">
        <v>852.62060310000004</v>
      </c>
      <c r="Q21" s="9">
        <f t="shared" si="3"/>
        <v>2.1045812984108649</v>
      </c>
    </row>
    <row r="22" spans="1:17" x14ac:dyDescent="0.25">
      <c r="A22" s="2" t="s">
        <v>24</v>
      </c>
      <c r="B22" s="3">
        <v>2371.4213370000002</v>
      </c>
      <c r="C22" s="3">
        <v>2415.517053</v>
      </c>
      <c r="D22" s="3">
        <v>2463.2629529999999</v>
      </c>
      <c r="E22" s="3">
        <f t="shared" si="0"/>
        <v>2416.7337810000004</v>
      </c>
      <c r="F22" s="3">
        <v>92.288007890000003</v>
      </c>
      <c r="G22" s="3">
        <v>79.88933136</v>
      </c>
      <c r="H22" s="3">
        <v>7.761847757</v>
      </c>
      <c r="I22" s="3">
        <f t="shared" si="1"/>
        <v>59.979729002333329</v>
      </c>
      <c r="K22" s="2" t="s">
        <v>12</v>
      </c>
      <c r="L22" s="3">
        <v>531.56600229999992</v>
      </c>
      <c r="M22" s="9">
        <f t="shared" si="2"/>
        <v>1.662666135868154</v>
      </c>
      <c r="O22" s="2" t="s">
        <v>35</v>
      </c>
      <c r="P22" s="3">
        <v>847.42729156666667</v>
      </c>
      <c r="Q22" s="9">
        <f t="shared" si="3"/>
        <v>2.0917622951048975</v>
      </c>
    </row>
    <row r="23" spans="1:17" x14ac:dyDescent="0.25">
      <c r="A23" s="2" t="s">
        <v>25</v>
      </c>
      <c r="B23" s="3">
        <v>260.95724369999999</v>
      </c>
      <c r="C23" s="3">
        <v>281.67255790000002</v>
      </c>
      <c r="D23" s="3">
        <v>357.46366010000003</v>
      </c>
      <c r="E23" s="3">
        <f t="shared" si="0"/>
        <v>300.03115389999999</v>
      </c>
      <c r="F23" s="3">
        <v>573.10479090000001</v>
      </c>
      <c r="G23" s="3">
        <v>534.24975730000006</v>
      </c>
      <c r="H23" s="3">
        <v>512.8347248</v>
      </c>
      <c r="I23" s="3">
        <f t="shared" si="1"/>
        <v>540.06309099999999</v>
      </c>
      <c r="K23" s="2" t="s">
        <v>7</v>
      </c>
      <c r="L23" s="3">
        <v>494.12965073333334</v>
      </c>
      <c r="M23" s="9">
        <f t="shared" si="2"/>
        <v>1.5455703213671683</v>
      </c>
      <c r="O23" s="2" t="s">
        <v>55</v>
      </c>
      <c r="P23" s="3">
        <v>822.24960160000001</v>
      </c>
      <c r="Q23" s="9">
        <f t="shared" si="3"/>
        <v>2.0296144942561081</v>
      </c>
    </row>
    <row r="24" spans="1:17" x14ac:dyDescent="0.25">
      <c r="A24" s="2" t="s">
        <v>26</v>
      </c>
      <c r="B24" s="3">
        <v>2019.5551009999999</v>
      </c>
      <c r="C24" s="3">
        <v>2095.5325269999998</v>
      </c>
      <c r="D24" s="3">
        <v>2133.9897769999998</v>
      </c>
      <c r="E24" s="3">
        <f t="shared" si="0"/>
        <v>2083.0258016666662</v>
      </c>
      <c r="F24" s="3">
        <v>94.693973080000006</v>
      </c>
      <c r="G24" s="3">
        <v>50.011361960000002</v>
      </c>
      <c r="H24" s="3">
        <v>30.564938569999999</v>
      </c>
      <c r="I24" s="3">
        <f t="shared" si="1"/>
        <v>58.42342453666668</v>
      </c>
      <c r="K24" s="2" t="s">
        <v>14</v>
      </c>
      <c r="L24" s="3">
        <v>466.28100226666669</v>
      </c>
      <c r="M24" s="9">
        <f t="shared" si="2"/>
        <v>1.458463537760095</v>
      </c>
      <c r="O24" s="2" t="s">
        <v>12</v>
      </c>
      <c r="P24" s="3">
        <v>738.13311336666675</v>
      </c>
      <c r="Q24" s="9">
        <f t="shared" si="3"/>
        <v>1.8219840577170232</v>
      </c>
    </row>
    <row r="25" spans="1:17" x14ac:dyDescent="0.25">
      <c r="A25" s="2" t="s">
        <v>27</v>
      </c>
      <c r="B25" s="3">
        <v>212.33738729999999</v>
      </c>
      <c r="C25" s="3">
        <v>63.45203892</v>
      </c>
      <c r="D25" s="3">
        <v>18.231269749999999</v>
      </c>
      <c r="E25" s="3">
        <f t="shared" si="0"/>
        <v>98.006898656666678</v>
      </c>
      <c r="F25" s="3">
        <v>1461.518908</v>
      </c>
      <c r="G25" s="3">
        <v>1683.0457879999999</v>
      </c>
      <c r="H25" s="3">
        <v>1614.042948</v>
      </c>
      <c r="I25" s="3">
        <f t="shared" si="1"/>
        <v>1586.202548</v>
      </c>
      <c r="K25" s="2" t="s">
        <v>57</v>
      </c>
      <c r="L25" s="3">
        <v>446.19159243333326</v>
      </c>
      <c r="M25" s="9">
        <f t="shared" si="2"/>
        <v>1.3956265969570052</v>
      </c>
      <c r="O25" s="2" t="s">
        <v>49</v>
      </c>
      <c r="P25" s="3">
        <v>730.67971283333338</v>
      </c>
      <c r="Q25" s="9">
        <f t="shared" si="3"/>
        <v>1.8035863233496083</v>
      </c>
    </row>
    <row r="26" spans="1:17" x14ac:dyDescent="0.25">
      <c r="A26" s="2" t="s">
        <v>28</v>
      </c>
      <c r="B26" s="3">
        <v>613.07937400000003</v>
      </c>
      <c r="C26" s="3">
        <v>657.24946179999995</v>
      </c>
      <c r="D26" s="3">
        <v>696.52612639999995</v>
      </c>
      <c r="E26" s="3">
        <f t="shared" si="0"/>
        <v>655.61832073333335</v>
      </c>
      <c r="F26" s="3">
        <v>61.572370579999998</v>
      </c>
      <c r="G26" s="3">
        <v>85.663802680000003</v>
      </c>
      <c r="H26" s="3">
        <v>76.918598020000005</v>
      </c>
      <c r="I26" s="3">
        <f t="shared" si="1"/>
        <v>74.718257093333321</v>
      </c>
      <c r="K26" s="2" t="s">
        <v>68</v>
      </c>
      <c r="L26" s="3">
        <v>426.48036419333329</v>
      </c>
      <c r="M26" s="9">
        <f t="shared" si="2"/>
        <v>1.3339725567264191</v>
      </c>
      <c r="O26" s="2" t="s">
        <v>34</v>
      </c>
      <c r="P26" s="3">
        <v>704.36373969999988</v>
      </c>
      <c r="Q26" s="9">
        <f t="shared" si="3"/>
        <v>1.7386288209100376</v>
      </c>
    </row>
    <row r="27" spans="1:17" x14ac:dyDescent="0.25">
      <c r="A27" s="2" t="s">
        <v>29</v>
      </c>
      <c r="B27" s="3">
        <v>562.59409730000004</v>
      </c>
      <c r="C27" s="3">
        <v>309.61619630000001</v>
      </c>
      <c r="D27" s="3">
        <v>7.0576123830000004</v>
      </c>
      <c r="E27" s="3">
        <f t="shared" si="0"/>
        <v>293.08930199433337</v>
      </c>
      <c r="F27" s="3">
        <v>1229.039865</v>
      </c>
      <c r="G27" s="3">
        <v>1251.5161370000001</v>
      </c>
      <c r="H27" s="3">
        <v>1256.247361</v>
      </c>
      <c r="I27" s="3">
        <f t="shared" si="1"/>
        <v>1245.6011209999999</v>
      </c>
      <c r="K27" s="2" t="s">
        <v>6</v>
      </c>
      <c r="L27" s="3">
        <v>394.12692325666666</v>
      </c>
      <c r="M27" s="9">
        <f t="shared" si="2"/>
        <v>1.2327753951482658</v>
      </c>
      <c r="O27" s="2" t="s">
        <v>42</v>
      </c>
      <c r="P27" s="3">
        <v>701.55392976666678</v>
      </c>
      <c r="Q27" s="9">
        <f t="shared" si="3"/>
        <v>1.7316931763615933</v>
      </c>
    </row>
    <row r="28" spans="1:17" x14ac:dyDescent="0.25">
      <c r="A28" s="2" t="s">
        <v>30</v>
      </c>
      <c r="B28" s="3">
        <v>955.78473050000002</v>
      </c>
      <c r="C28" s="3">
        <v>1168.0591099999999</v>
      </c>
      <c r="D28" s="3">
        <v>995.01652019999995</v>
      </c>
      <c r="E28" s="3">
        <f t="shared" si="0"/>
        <v>1039.6201202333332</v>
      </c>
      <c r="F28" s="3">
        <v>60.22526371</v>
      </c>
      <c r="G28" s="3">
        <v>85.992944879999996</v>
      </c>
      <c r="H28" s="3">
        <v>114.03892829999999</v>
      </c>
      <c r="I28" s="3">
        <f t="shared" si="1"/>
        <v>86.752378963333328</v>
      </c>
      <c r="K28" s="2" t="s">
        <v>39</v>
      </c>
      <c r="L28" s="3">
        <v>350.45217616666667</v>
      </c>
      <c r="M28" s="9">
        <f t="shared" si="2"/>
        <v>1.0961667281813243</v>
      </c>
      <c r="O28" s="2" t="s">
        <v>9</v>
      </c>
      <c r="P28" s="3">
        <v>679.74218346666669</v>
      </c>
      <c r="Q28" s="9">
        <f t="shared" si="3"/>
        <v>1.6778537626976959</v>
      </c>
    </row>
    <row r="29" spans="1:17" x14ac:dyDescent="0.25">
      <c r="A29" s="2" t="s">
        <v>31</v>
      </c>
      <c r="B29" s="3">
        <v>13.87973161</v>
      </c>
      <c r="C29" s="3">
        <v>62.333504300000001</v>
      </c>
      <c r="D29" s="3">
        <v>54.220389079999997</v>
      </c>
      <c r="E29" s="3">
        <f t="shared" si="0"/>
        <v>43.477874996666664</v>
      </c>
      <c r="F29" s="3">
        <v>855.0610527</v>
      </c>
      <c r="G29" s="3">
        <v>964.14836760000003</v>
      </c>
      <c r="H29" s="3">
        <v>948.94357439999999</v>
      </c>
      <c r="I29" s="3">
        <f t="shared" si="1"/>
        <v>922.71766489999993</v>
      </c>
      <c r="K29" s="2" t="s">
        <v>49</v>
      </c>
      <c r="L29" s="3">
        <v>344.33265239999997</v>
      </c>
      <c r="M29" s="9">
        <f t="shared" si="2"/>
        <v>1.0770256903977704</v>
      </c>
      <c r="O29" s="2" t="s">
        <v>20</v>
      </c>
      <c r="P29" s="3">
        <v>676.88196473333335</v>
      </c>
      <c r="Q29" s="9">
        <f t="shared" si="3"/>
        <v>1.6707936906871772</v>
      </c>
    </row>
    <row r="30" spans="1:17" x14ac:dyDescent="0.25">
      <c r="A30" s="2" t="s">
        <v>32</v>
      </c>
      <c r="B30" s="3">
        <v>59.346831170000002</v>
      </c>
      <c r="C30" s="3">
        <v>64.284959029999996</v>
      </c>
      <c r="D30" s="3">
        <v>128.32360109999999</v>
      </c>
      <c r="E30" s="3">
        <f t="shared" si="0"/>
        <v>83.985130433333325</v>
      </c>
      <c r="F30" s="3">
        <v>576.61353310000004</v>
      </c>
      <c r="G30" s="3">
        <v>545.64659329999995</v>
      </c>
      <c r="H30" s="3">
        <v>561.5775026</v>
      </c>
      <c r="I30" s="3">
        <f t="shared" si="1"/>
        <v>561.2792096666667</v>
      </c>
      <c r="K30" s="2" t="s">
        <v>34</v>
      </c>
      <c r="L30" s="3">
        <v>342.69831986666668</v>
      </c>
      <c r="M30" s="9">
        <f t="shared" si="2"/>
        <v>1.0719137205837428</v>
      </c>
      <c r="O30" s="2" t="s">
        <v>58</v>
      </c>
      <c r="P30" s="3">
        <v>673.16780903333336</v>
      </c>
      <c r="Q30" s="9">
        <f t="shared" si="3"/>
        <v>1.6616257881087202</v>
      </c>
    </row>
    <row r="31" spans="1:17" x14ac:dyDescent="0.25">
      <c r="A31" s="2" t="s">
        <v>33</v>
      </c>
      <c r="B31" s="3">
        <v>464.99397399999998</v>
      </c>
      <c r="C31" s="3">
        <v>336.12686880000001</v>
      </c>
      <c r="D31" s="3">
        <v>174.30983499999999</v>
      </c>
      <c r="E31" s="3">
        <f t="shared" si="0"/>
        <v>325.14355926666667</v>
      </c>
      <c r="F31" s="3">
        <v>561.89109020000001</v>
      </c>
      <c r="G31" s="3">
        <v>525.9592328</v>
      </c>
      <c r="H31" s="3">
        <v>654.62537039999995</v>
      </c>
      <c r="I31" s="3">
        <f t="shared" si="1"/>
        <v>580.82523113333343</v>
      </c>
      <c r="K31" s="2" t="s">
        <v>59</v>
      </c>
      <c r="L31" s="3">
        <v>335.70905710000005</v>
      </c>
      <c r="M31" s="9">
        <f t="shared" si="2"/>
        <v>1.0500522575358062</v>
      </c>
      <c r="O31" s="2" t="s">
        <v>43</v>
      </c>
      <c r="P31" s="3">
        <v>663.22088006666672</v>
      </c>
      <c r="Q31" s="9">
        <f t="shared" si="3"/>
        <v>1.6370731082840075</v>
      </c>
    </row>
    <row r="32" spans="1:17" x14ac:dyDescent="0.25">
      <c r="A32" s="2" t="s">
        <v>34</v>
      </c>
      <c r="B32" s="3">
        <v>348.10509739999998</v>
      </c>
      <c r="C32" s="3">
        <v>348.29326140000001</v>
      </c>
      <c r="D32" s="3">
        <v>331.6966008</v>
      </c>
      <c r="E32" s="3">
        <f t="shared" si="0"/>
        <v>342.69831986666668</v>
      </c>
      <c r="F32" s="3">
        <v>766.81892089999997</v>
      </c>
      <c r="G32" s="3">
        <v>666.11767829999997</v>
      </c>
      <c r="H32" s="3">
        <v>680.15461989999994</v>
      </c>
      <c r="I32" s="3">
        <f t="shared" si="1"/>
        <v>704.36373969999988</v>
      </c>
      <c r="K32" s="2" t="s">
        <v>33</v>
      </c>
      <c r="L32" s="3">
        <v>325.14355926666667</v>
      </c>
      <c r="M32" s="9">
        <f t="shared" si="2"/>
        <v>1.0170048177445807</v>
      </c>
      <c r="O32" s="2" t="s">
        <v>46</v>
      </c>
      <c r="P32" s="3">
        <v>654.00943676666668</v>
      </c>
      <c r="Q32" s="9">
        <f t="shared" si="3"/>
        <v>1.6143358776446504</v>
      </c>
    </row>
    <row r="33" spans="1:17" x14ac:dyDescent="0.25">
      <c r="A33" s="2" t="s">
        <v>35</v>
      </c>
      <c r="B33" s="3">
        <v>1067.408336</v>
      </c>
      <c r="C33" s="3">
        <v>1071.5818139999999</v>
      </c>
      <c r="D33" s="3">
        <v>1089.5757599999999</v>
      </c>
      <c r="E33" s="3">
        <f t="shared" si="0"/>
        <v>1076.1886366666665</v>
      </c>
      <c r="F33" s="3">
        <v>877.44845420000001</v>
      </c>
      <c r="G33" s="3">
        <v>892.90168019999999</v>
      </c>
      <c r="H33" s="3">
        <v>771.9317403</v>
      </c>
      <c r="I33" s="3">
        <f t="shared" si="1"/>
        <v>847.42729156666667</v>
      </c>
      <c r="K33" s="2" t="s">
        <v>11</v>
      </c>
      <c r="L33" s="3">
        <v>324.50596810000002</v>
      </c>
      <c r="M33" s="9">
        <f t="shared" si="2"/>
        <v>1.0150105193192518</v>
      </c>
      <c r="O33" s="2" t="s">
        <v>17</v>
      </c>
      <c r="P33" s="3">
        <v>593.98201026666675</v>
      </c>
      <c r="Q33" s="9">
        <f t="shared" si="3"/>
        <v>1.4661661070053928</v>
      </c>
    </row>
    <row r="34" spans="1:17" x14ac:dyDescent="0.25">
      <c r="A34" s="2" t="s">
        <v>36</v>
      </c>
      <c r="B34" s="3">
        <v>112.9745223</v>
      </c>
      <c r="C34" s="3">
        <v>241.15836530000001</v>
      </c>
      <c r="D34" s="3">
        <v>210.51100500000001</v>
      </c>
      <c r="E34" s="3">
        <f t="shared" si="0"/>
        <v>188.21463086666668</v>
      </c>
      <c r="F34" s="3">
        <v>222.8840764</v>
      </c>
      <c r="G34" s="3">
        <v>171.6986584</v>
      </c>
      <c r="H34" s="3">
        <v>146.17528490000001</v>
      </c>
      <c r="I34" s="3">
        <f t="shared" si="1"/>
        <v>180.25267323333333</v>
      </c>
      <c r="K34" s="2" t="s">
        <v>45</v>
      </c>
      <c r="L34" s="3">
        <v>312.13933607666667</v>
      </c>
      <c r="M34" s="9">
        <f t="shared" si="2"/>
        <v>0.97632937682523901</v>
      </c>
      <c r="O34" s="2" t="s">
        <v>33</v>
      </c>
      <c r="P34" s="3">
        <v>580.82523113333343</v>
      </c>
      <c r="Q34" s="9">
        <f t="shared" si="3"/>
        <v>1.4336903361752478</v>
      </c>
    </row>
    <row r="35" spans="1:17" x14ac:dyDescent="0.25">
      <c r="A35" s="2" t="s">
        <v>37</v>
      </c>
      <c r="B35" s="3">
        <v>476.93286069999999</v>
      </c>
      <c r="C35" s="3">
        <v>640.68661410000004</v>
      </c>
      <c r="D35" s="3">
        <v>722.13925200000006</v>
      </c>
      <c r="E35" s="3">
        <f t="shared" si="0"/>
        <v>613.2529089333334</v>
      </c>
      <c r="F35" s="3">
        <v>300.41079020000001</v>
      </c>
      <c r="G35" s="3">
        <v>284.09874239999999</v>
      </c>
      <c r="H35" s="3">
        <v>242.9786987</v>
      </c>
      <c r="I35" s="3">
        <f t="shared" si="1"/>
        <v>275.82941043333335</v>
      </c>
      <c r="K35" s="2" t="s">
        <v>25</v>
      </c>
      <c r="L35" s="3">
        <v>300.03115389999999</v>
      </c>
      <c r="M35" s="9">
        <f t="shared" si="2"/>
        <v>0.93845663028960891</v>
      </c>
      <c r="O35" s="2" t="s">
        <v>52</v>
      </c>
      <c r="P35" s="3">
        <v>579.44921403333342</v>
      </c>
      <c r="Q35" s="9">
        <f t="shared" si="3"/>
        <v>1.4302938197828168</v>
      </c>
    </row>
    <row r="36" spans="1:17" x14ac:dyDescent="0.25">
      <c r="A36" s="2" t="s">
        <v>38</v>
      </c>
      <c r="B36" s="3">
        <v>1068.8965089999999</v>
      </c>
      <c r="C36" s="3">
        <v>1141.6060709999999</v>
      </c>
      <c r="D36" s="3">
        <v>1041.66265</v>
      </c>
      <c r="E36" s="3">
        <f t="shared" ref="E36:E67" si="4">AVERAGE(B36:D36)</f>
        <v>1084.0550766666665</v>
      </c>
      <c r="F36" s="3">
        <v>136.6326894</v>
      </c>
      <c r="G36" s="3">
        <v>7.3230619590000003</v>
      </c>
      <c r="H36" s="3">
        <v>96.572076999999993</v>
      </c>
      <c r="I36" s="3">
        <f t="shared" ref="I36:I67" si="5">AVERAGE(F36:H36)</f>
        <v>80.175942786333337</v>
      </c>
      <c r="K36" s="2" t="s">
        <v>29</v>
      </c>
      <c r="L36" s="3">
        <v>293.08930199433337</v>
      </c>
      <c r="M36" s="9">
        <f t="shared" ref="M36:M67" si="6">(L36/31970.7)*100</f>
        <v>0.91674346196465306</v>
      </c>
      <c r="O36" s="2" t="s">
        <v>32</v>
      </c>
      <c r="P36" s="3">
        <v>561.2792096666667</v>
      </c>
      <c r="Q36" s="9">
        <f t="shared" ref="Q36:Q67" si="7">(P36/40512.6)*100</f>
        <v>1.385443564882695</v>
      </c>
    </row>
    <row r="37" spans="1:17" x14ac:dyDescent="0.25">
      <c r="A37" s="2" t="s">
        <v>39</v>
      </c>
      <c r="B37" s="3">
        <v>307.50342890000002</v>
      </c>
      <c r="C37" s="3">
        <v>350.81316570000001</v>
      </c>
      <c r="D37" s="3">
        <v>393.03993389999999</v>
      </c>
      <c r="E37" s="3">
        <f t="shared" si="4"/>
        <v>350.45217616666667</v>
      </c>
      <c r="F37" s="3">
        <v>37.654532539999998</v>
      </c>
      <c r="G37" s="3">
        <v>0</v>
      </c>
      <c r="H37" s="3">
        <v>77.698666619999997</v>
      </c>
      <c r="I37" s="3">
        <f t="shared" si="5"/>
        <v>38.451066386666668</v>
      </c>
      <c r="K37" s="2" t="s">
        <v>54</v>
      </c>
      <c r="L37" s="3">
        <v>282.12238780000001</v>
      </c>
      <c r="M37" s="9">
        <f t="shared" si="6"/>
        <v>0.88244044640874308</v>
      </c>
      <c r="O37" s="2" t="s">
        <v>6</v>
      </c>
      <c r="P37" s="3">
        <v>554.07410229999994</v>
      </c>
      <c r="Q37" s="9">
        <f t="shared" si="7"/>
        <v>1.3676587093891774</v>
      </c>
    </row>
    <row r="38" spans="1:17" x14ac:dyDescent="0.25">
      <c r="A38" s="2" t="s">
        <v>40</v>
      </c>
      <c r="B38" s="3">
        <v>571.12078459999998</v>
      </c>
      <c r="C38" s="3">
        <v>227.3873648</v>
      </c>
      <c r="D38" s="3">
        <v>0</v>
      </c>
      <c r="E38" s="3">
        <f t="shared" si="4"/>
        <v>266.16938313333333</v>
      </c>
      <c r="F38" s="3">
        <v>901.53435019999995</v>
      </c>
      <c r="G38" s="3">
        <v>1176.1336120000001</v>
      </c>
      <c r="H38" s="3">
        <v>1159.3831720000001</v>
      </c>
      <c r="I38" s="3">
        <f t="shared" si="5"/>
        <v>1079.0170447333333</v>
      </c>
      <c r="K38" s="2" t="s">
        <v>17</v>
      </c>
      <c r="L38" s="3">
        <v>277.00210960000004</v>
      </c>
      <c r="M38" s="9">
        <f t="shared" si="6"/>
        <v>0.86642491281079237</v>
      </c>
      <c r="O38" s="2" t="s">
        <v>67</v>
      </c>
      <c r="P38" s="3">
        <v>553.6813605000001</v>
      </c>
      <c r="Q38" s="9">
        <f t="shared" si="7"/>
        <v>1.3666892781505018</v>
      </c>
    </row>
    <row r="39" spans="1:17" x14ac:dyDescent="0.25">
      <c r="A39" s="2" t="s">
        <v>41</v>
      </c>
      <c r="B39" s="3">
        <v>85.208601079999994</v>
      </c>
      <c r="C39" s="3">
        <v>66.93518469</v>
      </c>
      <c r="D39" s="3">
        <v>85.656957989999995</v>
      </c>
      <c r="E39" s="3">
        <f t="shared" si="4"/>
        <v>79.266914586666658</v>
      </c>
      <c r="F39" s="3">
        <v>1012.595584</v>
      </c>
      <c r="G39" s="3">
        <v>1053.846589</v>
      </c>
      <c r="H39" s="3">
        <v>1226.031909</v>
      </c>
      <c r="I39" s="3">
        <f t="shared" si="5"/>
        <v>1097.4913606666667</v>
      </c>
      <c r="K39" s="2" t="s">
        <v>40</v>
      </c>
      <c r="L39" s="3">
        <v>266.16938313333333</v>
      </c>
      <c r="M39" s="9">
        <f t="shared" si="6"/>
        <v>0.83254161821084083</v>
      </c>
      <c r="O39" s="2" t="s">
        <v>25</v>
      </c>
      <c r="P39" s="3">
        <v>540.06309099999999</v>
      </c>
      <c r="Q39" s="9">
        <f t="shared" si="7"/>
        <v>1.3330743793289002</v>
      </c>
    </row>
    <row r="40" spans="1:17" x14ac:dyDescent="0.25">
      <c r="A40" s="2" t="s">
        <v>42</v>
      </c>
      <c r="B40" s="3">
        <v>211.27183590000001</v>
      </c>
      <c r="C40" s="3">
        <v>195.26303239999999</v>
      </c>
      <c r="D40" s="3">
        <v>246.44219269999999</v>
      </c>
      <c r="E40" s="3">
        <f t="shared" si="4"/>
        <v>217.6590203333333</v>
      </c>
      <c r="F40" s="3">
        <v>718.55893119999996</v>
      </c>
      <c r="G40" s="3">
        <v>669.18453069999998</v>
      </c>
      <c r="H40" s="3">
        <v>716.91832739999995</v>
      </c>
      <c r="I40" s="3">
        <f t="shared" si="5"/>
        <v>701.55392976666678</v>
      </c>
      <c r="K40" s="2" t="s">
        <v>46</v>
      </c>
      <c r="L40" s="3">
        <v>265.36847800000004</v>
      </c>
      <c r="M40" s="9">
        <f t="shared" si="6"/>
        <v>0.8300364959165738</v>
      </c>
      <c r="O40" s="2" t="s">
        <v>8</v>
      </c>
      <c r="P40" s="3">
        <v>535.1790115</v>
      </c>
      <c r="Q40" s="9">
        <f t="shared" si="7"/>
        <v>1.3210186744370889</v>
      </c>
    </row>
    <row r="41" spans="1:17" x14ac:dyDescent="0.25">
      <c r="A41" s="2" t="s">
        <v>43</v>
      </c>
      <c r="B41" s="3">
        <v>301.12408699999997</v>
      </c>
      <c r="C41" s="3">
        <v>647.31792470000005</v>
      </c>
      <c r="D41" s="3">
        <v>864.91780970000002</v>
      </c>
      <c r="E41" s="3">
        <f t="shared" si="4"/>
        <v>604.45327379999992</v>
      </c>
      <c r="F41" s="3">
        <v>702.71218650000003</v>
      </c>
      <c r="G41" s="3">
        <v>713.31316030000005</v>
      </c>
      <c r="H41" s="3">
        <v>573.63729339999998</v>
      </c>
      <c r="I41" s="3">
        <f t="shared" si="5"/>
        <v>663.22088006666672</v>
      </c>
      <c r="K41" s="2" t="s">
        <v>23</v>
      </c>
      <c r="L41" s="3">
        <v>246.25759171666664</v>
      </c>
      <c r="M41" s="9">
        <f t="shared" si="6"/>
        <v>0.77026024365017542</v>
      </c>
      <c r="O41" s="2" t="s">
        <v>51</v>
      </c>
      <c r="P41" s="3">
        <v>509.57089466666667</v>
      </c>
      <c r="Q41" s="9">
        <f t="shared" si="7"/>
        <v>1.2578084217420424</v>
      </c>
    </row>
    <row r="42" spans="1:17" x14ac:dyDescent="0.25">
      <c r="A42" s="2" t="s">
        <v>44</v>
      </c>
      <c r="B42" s="3">
        <v>469.13293920000001</v>
      </c>
      <c r="C42" s="3">
        <v>911.42004489999999</v>
      </c>
      <c r="D42" s="3">
        <v>925.20269129999997</v>
      </c>
      <c r="E42" s="3">
        <f t="shared" si="4"/>
        <v>768.58522513333321</v>
      </c>
      <c r="F42" s="3">
        <v>207.06330919999999</v>
      </c>
      <c r="G42" s="3">
        <v>211.28314689999999</v>
      </c>
      <c r="H42" s="3">
        <v>160.51301749999999</v>
      </c>
      <c r="I42" s="3">
        <f t="shared" si="5"/>
        <v>192.95315786666666</v>
      </c>
      <c r="K42" s="2" t="s">
        <v>22</v>
      </c>
      <c r="L42" s="3">
        <v>244.63115056666666</v>
      </c>
      <c r="M42" s="9">
        <f t="shared" si="6"/>
        <v>0.7651729570095952</v>
      </c>
      <c r="O42" s="2" t="s">
        <v>14</v>
      </c>
      <c r="P42" s="3">
        <v>476.20826973333334</v>
      </c>
      <c r="Q42" s="9">
        <f t="shared" si="7"/>
        <v>1.1754571904378721</v>
      </c>
    </row>
    <row r="43" spans="1:17" x14ac:dyDescent="0.25">
      <c r="A43" s="2" t="s">
        <v>45</v>
      </c>
      <c r="B43" s="3">
        <v>621.30525460000001</v>
      </c>
      <c r="C43" s="3">
        <v>294.38812689999997</v>
      </c>
      <c r="D43" s="3">
        <v>20.724626730000001</v>
      </c>
      <c r="E43" s="3">
        <f t="shared" si="4"/>
        <v>312.13933607666667</v>
      </c>
      <c r="F43" s="3">
        <v>857.67945299999997</v>
      </c>
      <c r="G43" s="3">
        <v>854.41769799999997</v>
      </c>
      <c r="H43" s="3">
        <v>845.76465829999995</v>
      </c>
      <c r="I43" s="3">
        <f t="shared" si="5"/>
        <v>852.62060310000004</v>
      </c>
      <c r="K43" s="2" t="s">
        <v>63</v>
      </c>
      <c r="L43" s="3">
        <v>236.47455081999999</v>
      </c>
      <c r="M43" s="9">
        <f t="shared" si="6"/>
        <v>0.73966022270391318</v>
      </c>
      <c r="O43" s="2" t="s">
        <v>7</v>
      </c>
      <c r="P43" s="3">
        <v>473.03939213333337</v>
      </c>
      <c r="Q43" s="9">
        <f t="shared" si="7"/>
        <v>1.1676352347993795</v>
      </c>
    </row>
    <row r="44" spans="1:17" x14ac:dyDescent="0.25">
      <c r="A44" s="2" t="s">
        <v>46</v>
      </c>
      <c r="B44" s="3">
        <v>169.3173103</v>
      </c>
      <c r="C44" s="3">
        <v>319.46346579999999</v>
      </c>
      <c r="D44" s="3">
        <v>307.32465789999998</v>
      </c>
      <c r="E44" s="3">
        <f t="shared" si="4"/>
        <v>265.36847800000004</v>
      </c>
      <c r="F44" s="3">
        <v>665.23805679999998</v>
      </c>
      <c r="G44" s="3">
        <v>607.39969799999994</v>
      </c>
      <c r="H44" s="3">
        <v>689.3905555</v>
      </c>
      <c r="I44" s="3">
        <f t="shared" si="5"/>
        <v>654.00943676666668</v>
      </c>
      <c r="K44" s="2" t="s">
        <v>16</v>
      </c>
      <c r="L44" s="3">
        <v>220.95206570000002</v>
      </c>
      <c r="M44" s="9">
        <f t="shared" si="6"/>
        <v>0.69110800107598525</v>
      </c>
      <c r="O44" s="2" t="s">
        <v>54</v>
      </c>
      <c r="P44" s="3">
        <v>465.00431093333333</v>
      </c>
      <c r="Q44" s="9">
        <f t="shared" si="7"/>
        <v>1.1478016985662074</v>
      </c>
    </row>
    <row r="45" spans="1:17" x14ac:dyDescent="0.25">
      <c r="A45" s="2" t="s">
        <v>47</v>
      </c>
      <c r="B45" s="3">
        <v>1024.9930220000001</v>
      </c>
      <c r="C45" s="3">
        <v>1058.4712489999999</v>
      </c>
      <c r="D45" s="3">
        <v>1148.7782420000001</v>
      </c>
      <c r="E45" s="3">
        <f t="shared" si="4"/>
        <v>1077.4141710000001</v>
      </c>
      <c r="F45" s="3">
        <v>0</v>
      </c>
      <c r="G45" s="3">
        <v>181.1183005</v>
      </c>
      <c r="H45" s="3">
        <v>208.77537839999999</v>
      </c>
      <c r="I45" s="3">
        <f t="shared" si="5"/>
        <v>129.96455963333332</v>
      </c>
      <c r="K45" s="2" t="s">
        <v>42</v>
      </c>
      <c r="L45" s="3">
        <v>217.6590203333333</v>
      </c>
      <c r="M45" s="9">
        <f t="shared" si="6"/>
        <v>0.68080780318645917</v>
      </c>
      <c r="O45" s="2" t="s">
        <v>10</v>
      </c>
      <c r="P45" s="3">
        <v>387.18271066666665</v>
      </c>
      <c r="Q45" s="9">
        <f t="shared" si="7"/>
        <v>0.9557093612028521</v>
      </c>
    </row>
    <row r="46" spans="1:17" x14ac:dyDescent="0.25">
      <c r="A46" s="2" t="s">
        <v>48</v>
      </c>
      <c r="B46" s="3">
        <v>101.1707006</v>
      </c>
      <c r="C46" s="3">
        <v>30.463642650000001</v>
      </c>
      <c r="D46" s="3">
        <v>0</v>
      </c>
      <c r="E46" s="3">
        <f t="shared" si="4"/>
        <v>43.878114416666669</v>
      </c>
      <c r="F46" s="3">
        <v>1776.282862</v>
      </c>
      <c r="G46" s="3">
        <v>1850.6152850000001</v>
      </c>
      <c r="H46" s="3">
        <v>1877.577194</v>
      </c>
      <c r="I46" s="3">
        <f t="shared" si="5"/>
        <v>1834.8251136666665</v>
      </c>
      <c r="K46" s="2" t="s">
        <v>20</v>
      </c>
      <c r="L46" s="3">
        <v>211.29869251</v>
      </c>
      <c r="M46" s="9">
        <f t="shared" si="6"/>
        <v>0.66091356307494042</v>
      </c>
      <c r="O46" s="2" t="s">
        <v>11</v>
      </c>
      <c r="P46" s="3">
        <v>382.05465296666671</v>
      </c>
      <c r="Q46" s="9">
        <f t="shared" si="7"/>
        <v>0.94305142836220524</v>
      </c>
    </row>
    <row r="47" spans="1:17" x14ac:dyDescent="0.25">
      <c r="A47" s="2" t="s">
        <v>49</v>
      </c>
      <c r="B47" s="3">
        <v>231.82239269999999</v>
      </c>
      <c r="C47" s="3">
        <v>369.69090979999999</v>
      </c>
      <c r="D47" s="3">
        <v>431.48465470000002</v>
      </c>
      <c r="E47" s="3">
        <f t="shared" si="4"/>
        <v>344.33265239999997</v>
      </c>
      <c r="F47" s="3">
        <v>792.26715639999998</v>
      </c>
      <c r="G47" s="3">
        <v>635.26080349999995</v>
      </c>
      <c r="H47" s="3">
        <v>764.51117859999999</v>
      </c>
      <c r="I47" s="3">
        <f t="shared" si="5"/>
        <v>730.67971283333338</v>
      </c>
      <c r="K47" s="2" t="s">
        <v>36</v>
      </c>
      <c r="L47" s="3">
        <v>188.21463086666668</v>
      </c>
      <c r="M47" s="9">
        <f t="shared" si="6"/>
        <v>0.5887097588312632</v>
      </c>
      <c r="O47" s="2" t="s">
        <v>15</v>
      </c>
      <c r="P47" s="3">
        <v>348.13220083333334</v>
      </c>
      <c r="Q47" s="9">
        <f t="shared" si="7"/>
        <v>0.85931833758715392</v>
      </c>
    </row>
    <row r="48" spans="1:17" x14ac:dyDescent="0.25">
      <c r="A48" s="2" t="s">
        <v>50</v>
      </c>
      <c r="B48" s="3">
        <v>817.94836529999998</v>
      </c>
      <c r="C48" s="3">
        <v>870.33434099999999</v>
      </c>
      <c r="D48" s="3">
        <v>854.03801169999997</v>
      </c>
      <c r="E48" s="3">
        <f t="shared" si="4"/>
        <v>847.44023933333335</v>
      </c>
      <c r="F48" s="3">
        <v>76.757052680000001</v>
      </c>
      <c r="G48" s="3">
        <v>30.83450174</v>
      </c>
      <c r="H48" s="3">
        <v>54.16058048</v>
      </c>
      <c r="I48" s="3">
        <f t="shared" si="5"/>
        <v>53.917378299999996</v>
      </c>
      <c r="K48" s="2" t="s">
        <v>60</v>
      </c>
      <c r="L48" s="3">
        <v>177.83955582666667</v>
      </c>
      <c r="M48" s="9">
        <f t="shared" si="6"/>
        <v>0.55625793563064507</v>
      </c>
      <c r="O48" s="2" t="s">
        <v>18</v>
      </c>
      <c r="P48" s="3">
        <v>286.3918979</v>
      </c>
      <c r="Q48" s="9">
        <f t="shared" si="7"/>
        <v>0.70692055780177032</v>
      </c>
    </row>
    <row r="49" spans="1:17" x14ac:dyDescent="0.25">
      <c r="A49" s="2" t="s">
        <v>51</v>
      </c>
      <c r="B49" s="3">
        <v>1102.5026800000001</v>
      </c>
      <c r="C49" s="3">
        <v>1101.7262430000001</v>
      </c>
      <c r="D49" s="3">
        <v>1117.027112</v>
      </c>
      <c r="E49" s="3">
        <f t="shared" si="4"/>
        <v>1107.0853450000002</v>
      </c>
      <c r="F49" s="3">
        <v>547.44851110000002</v>
      </c>
      <c r="G49" s="3">
        <v>520.81458640000005</v>
      </c>
      <c r="H49" s="3">
        <v>460.44958650000001</v>
      </c>
      <c r="I49" s="3">
        <f t="shared" si="5"/>
        <v>509.57089466666667</v>
      </c>
      <c r="K49" s="2" t="s">
        <v>52</v>
      </c>
      <c r="L49" s="3">
        <v>177.77419673333335</v>
      </c>
      <c r="M49" s="9">
        <f t="shared" si="6"/>
        <v>0.55605350127877506</v>
      </c>
      <c r="O49" s="2" t="s">
        <v>37</v>
      </c>
      <c r="P49" s="3">
        <v>275.82941043333335</v>
      </c>
      <c r="Q49" s="9">
        <f t="shared" si="7"/>
        <v>0.68084845315613751</v>
      </c>
    </row>
    <row r="50" spans="1:17" x14ac:dyDescent="0.25">
      <c r="A50" s="2" t="s">
        <v>52</v>
      </c>
      <c r="B50" s="3">
        <v>247.60102639999999</v>
      </c>
      <c r="C50" s="3">
        <v>163.83718690000001</v>
      </c>
      <c r="D50" s="3">
        <v>121.88437690000001</v>
      </c>
      <c r="E50" s="3">
        <f t="shared" si="4"/>
        <v>177.77419673333335</v>
      </c>
      <c r="F50" s="3">
        <v>603.61184820000005</v>
      </c>
      <c r="G50" s="3">
        <v>588.50490390000004</v>
      </c>
      <c r="H50" s="3">
        <v>546.23089000000004</v>
      </c>
      <c r="I50" s="3">
        <f t="shared" si="5"/>
        <v>579.44921403333342</v>
      </c>
      <c r="K50" s="2" t="s">
        <v>19</v>
      </c>
      <c r="L50" s="3">
        <v>152.34412143333336</v>
      </c>
      <c r="M50" s="9">
        <f t="shared" si="6"/>
        <v>0.47651168549119455</v>
      </c>
      <c r="O50" s="2" t="s">
        <v>22</v>
      </c>
      <c r="P50" s="3">
        <v>244.30641779999996</v>
      </c>
      <c r="Q50" s="9">
        <f t="shared" si="7"/>
        <v>0.60303811110617422</v>
      </c>
    </row>
    <row r="51" spans="1:17" x14ac:dyDescent="0.25">
      <c r="A51" s="2" t="s">
        <v>53</v>
      </c>
      <c r="B51" s="3">
        <v>207.76115820000001</v>
      </c>
      <c r="C51" s="3">
        <v>81.474920879999999</v>
      </c>
      <c r="D51" s="3">
        <v>0</v>
      </c>
      <c r="E51" s="3">
        <f t="shared" si="4"/>
        <v>96.412026360000013</v>
      </c>
      <c r="F51" s="3">
        <v>857.38082250000002</v>
      </c>
      <c r="G51" s="3">
        <v>955.79911709999999</v>
      </c>
      <c r="H51" s="3">
        <v>978.29309330000001</v>
      </c>
      <c r="I51" s="3">
        <f t="shared" si="5"/>
        <v>930.49101096666675</v>
      </c>
      <c r="K51" s="2" t="s">
        <v>61</v>
      </c>
      <c r="L51" s="3">
        <v>143.26644097666667</v>
      </c>
      <c r="M51" s="9">
        <f t="shared" si="6"/>
        <v>0.44811793603726746</v>
      </c>
      <c r="O51" s="2" t="s">
        <v>44</v>
      </c>
      <c r="P51" s="3">
        <v>192.95315786666666</v>
      </c>
      <c r="Q51" s="9">
        <f t="shared" si="7"/>
        <v>0.47627937448267121</v>
      </c>
    </row>
    <row r="52" spans="1:17" x14ac:dyDescent="0.25">
      <c r="A52" s="2" t="s">
        <v>54</v>
      </c>
      <c r="B52" s="3">
        <v>290.44724280000003</v>
      </c>
      <c r="C52" s="3">
        <v>288.7840223</v>
      </c>
      <c r="D52" s="3">
        <v>267.13589830000001</v>
      </c>
      <c r="E52" s="3">
        <f t="shared" si="4"/>
        <v>282.12238780000001</v>
      </c>
      <c r="F52" s="3">
        <v>410.32423599999998</v>
      </c>
      <c r="G52" s="3">
        <v>505.43933529999998</v>
      </c>
      <c r="H52" s="3">
        <v>479.24936150000002</v>
      </c>
      <c r="I52" s="3">
        <f t="shared" si="5"/>
        <v>465.00431093333333</v>
      </c>
      <c r="K52" s="2" t="s">
        <v>13</v>
      </c>
      <c r="L52" s="3">
        <v>137.69330273333333</v>
      </c>
      <c r="M52" s="9">
        <f t="shared" si="6"/>
        <v>0.43068591783518451</v>
      </c>
      <c r="O52" s="2" t="s">
        <v>64</v>
      </c>
      <c r="P52" s="3">
        <v>187.57700236666665</v>
      </c>
      <c r="Q52" s="9">
        <f t="shared" si="7"/>
        <v>0.46300904500492851</v>
      </c>
    </row>
    <row r="53" spans="1:17" x14ac:dyDescent="0.25">
      <c r="A53" s="2" t="s">
        <v>55</v>
      </c>
      <c r="B53" s="3">
        <v>40.971056539999999</v>
      </c>
      <c r="C53" s="3">
        <v>2.8700203879999999</v>
      </c>
      <c r="D53" s="3">
        <v>28.750424550000002</v>
      </c>
      <c r="E53" s="3">
        <f t="shared" si="4"/>
        <v>24.197167159333333</v>
      </c>
      <c r="F53" s="3">
        <v>929.1696839</v>
      </c>
      <c r="G53" s="3">
        <v>772.77006930000005</v>
      </c>
      <c r="H53" s="3">
        <v>764.80905159999998</v>
      </c>
      <c r="I53" s="3">
        <f t="shared" si="5"/>
        <v>822.24960160000001</v>
      </c>
      <c r="K53" s="2" t="s">
        <v>67</v>
      </c>
      <c r="L53" s="3">
        <v>133.01161718</v>
      </c>
      <c r="M53" s="9">
        <f t="shared" si="6"/>
        <v>0.41604224236566606</v>
      </c>
      <c r="O53" s="2" t="s">
        <v>36</v>
      </c>
      <c r="P53" s="3">
        <v>180.25267323333333</v>
      </c>
      <c r="Q53" s="9">
        <f t="shared" si="7"/>
        <v>0.44492990633366741</v>
      </c>
    </row>
    <row r="54" spans="1:17" x14ac:dyDescent="0.25">
      <c r="A54" s="2" t="s">
        <v>56</v>
      </c>
      <c r="B54" s="3">
        <v>49.816786999999998</v>
      </c>
      <c r="C54" s="3">
        <v>47.431506929999998</v>
      </c>
      <c r="D54" s="3">
        <v>96.753546069999999</v>
      </c>
      <c r="E54" s="3">
        <f t="shared" si="4"/>
        <v>64.667279999999991</v>
      </c>
      <c r="F54" s="3">
        <v>1436.9902079999999</v>
      </c>
      <c r="G54" s="3">
        <v>1475.536574</v>
      </c>
      <c r="H54" s="3">
        <v>1456.5495330000001</v>
      </c>
      <c r="I54" s="3">
        <f t="shared" si="5"/>
        <v>1456.3587716666668</v>
      </c>
      <c r="K54" s="2" t="s">
        <v>58</v>
      </c>
      <c r="L54" s="3">
        <v>123.27112573333334</v>
      </c>
      <c r="M54" s="9">
        <f t="shared" si="6"/>
        <v>0.38557531031016945</v>
      </c>
      <c r="O54" s="2" t="s">
        <v>47</v>
      </c>
      <c r="P54" s="3">
        <v>129.96455963333332</v>
      </c>
      <c r="Q54" s="9">
        <f t="shared" si="7"/>
        <v>0.32080034269173868</v>
      </c>
    </row>
    <row r="55" spans="1:17" x14ac:dyDescent="0.25">
      <c r="A55" s="2" t="s">
        <v>57</v>
      </c>
      <c r="B55" s="3">
        <v>487.40671279999998</v>
      </c>
      <c r="C55" s="3">
        <v>461.79492540000001</v>
      </c>
      <c r="D55" s="3">
        <v>389.3731391</v>
      </c>
      <c r="E55" s="3">
        <f t="shared" si="4"/>
        <v>446.19159243333326</v>
      </c>
      <c r="F55" s="3">
        <v>89.18450575</v>
      </c>
      <c r="G55" s="3">
        <v>65.910426619999996</v>
      </c>
      <c r="H55" s="3">
        <v>88.481386020000002</v>
      </c>
      <c r="I55" s="3">
        <f t="shared" si="5"/>
        <v>81.192106129999999</v>
      </c>
      <c r="K55" s="2" t="s">
        <v>18</v>
      </c>
      <c r="L55" s="3">
        <v>118.72251317666667</v>
      </c>
      <c r="M55" s="9">
        <f t="shared" si="6"/>
        <v>0.3713478690697003</v>
      </c>
      <c r="O55" s="2" t="s">
        <v>62</v>
      </c>
      <c r="P55" s="3">
        <v>115.59255206666667</v>
      </c>
      <c r="Q55" s="9">
        <f t="shared" si="7"/>
        <v>0.28532494104714751</v>
      </c>
    </row>
    <row r="56" spans="1:17" x14ac:dyDescent="0.25">
      <c r="A56" s="2" t="s">
        <v>58</v>
      </c>
      <c r="B56" s="3">
        <v>257.70142879999997</v>
      </c>
      <c r="C56" s="3">
        <v>112.1119484</v>
      </c>
      <c r="D56" s="3">
        <v>0</v>
      </c>
      <c r="E56" s="3">
        <f t="shared" si="4"/>
        <v>123.27112573333334</v>
      </c>
      <c r="F56" s="3">
        <v>695.2310592</v>
      </c>
      <c r="G56" s="3">
        <v>645.44818339999995</v>
      </c>
      <c r="H56" s="3">
        <v>678.8241845</v>
      </c>
      <c r="I56" s="3">
        <f t="shared" si="5"/>
        <v>673.16780903333336</v>
      </c>
      <c r="K56" s="2" t="s">
        <v>8</v>
      </c>
      <c r="L56" s="3">
        <v>109.40627984666666</v>
      </c>
      <c r="M56" s="9">
        <f t="shared" si="6"/>
        <v>0.34220795868300247</v>
      </c>
      <c r="O56" s="2" t="s">
        <v>30</v>
      </c>
      <c r="P56" s="3">
        <v>86.752378963333328</v>
      </c>
      <c r="Q56" s="9">
        <f t="shared" si="7"/>
        <v>0.21413678451477647</v>
      </c>
    </row>
    <row r="57" spans="1:17" x14ac:dyDescent="0.25">
      <c r="A57" s="2" t="s">
        <v>59</v>
      </c>
      <c r="B57" s="3">
        <v>182.54703520000001</v>
      </c>
      <c r="C57" s="3">
        <v>379.7532554</v>
      </c>
      <c r="D57" s="3">
        <v>444.8268807</v>
      </c>
      <c r="E57" s="3">
        <f t="shared" si="4"/>
        <v>335.70905710000005</v>
      </c>
      <c r="F57" s="3">
        <v>163.136886</v>
      </c>
      <c r="G57" s="3">
        <v>4.8443263139999999</v>
      </c>
      <c r="H57" s="3">
        <v>61.123417109999998</v>
      </c>
      <c r="I57" s="3">
        <f t="shared" si="5"/>
        <v>76.368209808000003</v>
      </c>
      <c r="K57" s="2" t="s">
        <v>27</v>
      </c>
      <c r="L57" s="3">
        <v>98.006898656666678</v>
      </c>
      <c r="M57" s="9">
        <f t="shared" si="6"/>
        <v>0.30655224520159607</v>
      </c>
      <c r="O57" s="2" t="s">
        <v>57</v>
      </c>
      <c r="P57" s="3">
        <v>81.192106129999999</v>
      </c>
      <c r="Q57" s="9">
        <f t="shared" si="7"/>
        <v>0.20041198572789701</v>
      </c>
    </row>
    <row r="58" spans="1:17" x14ac:dyDescent="0.25">
      <c r="A58" s="2" t="s">
        <v>60</v>
      </c>
      <c r="B58" s="3">
        <v>411.58973930000002</v>
      </c>
      <c r="C58" s="3">
        <v>76.472439379999997</v>
      </c>
      <c r="D58" s="3">
        <v>45.456488800000002</v>
      </c>
      <c r="E58" s="3">
        <f t="shared" si="4"/>
        <v>177.83955582666667</v>
      </c>
      <c r="F58" s="3">
        <v>1752.3018669999999</v>
      </c>
      <c r="G58" s="3">
        <v>1724.9685360000001</v>
      </c>
      <c r="H58" s="3">
        <v>1936.846221</v>
      </c>
      <c r="I58" s="3">
        <f t="shared" si="5"/>
        <v>1804.7055413333335</v>
      </c>
      <c r="K58" s="2" t="s">
        <v>53</v>
      </c>
      <c r="L58" s="3">
        <v>96.412026360000013</v>
      </c>
      <c r="M58" s="9">
        <f t="shared" si="6"/>
        <v>0.30156370163931356</v>
      </c>
      <c r="O58" s="2" t="s">
        <v>38</v>
      </c>
      <c r="P58" s="3">
        <v>80.175942786333337</v>
      </c>
      <c r="Q58" s="9">
        <f t="shared" si="7"/>
        <v>0.19790372078398655</v>
      </c>
    </row>
    <row r="59" spans="1:17" x14ac:dyDescent="0.25">
      <c r="A59" s="2" t="s">
        <v>61</v>
      </c>
      <c r="B59" s="3">
        <v>324.65185009999999</v>
      </c>
      <c r="C59" s="3">
        <v>80.66952182</v>
      </c>
      <c r="D59" s="3">
        <v>24.477951010000002</v>
      </c>
      <c r="E59" s="3">
        <f t="shared" si="4"/>
        <v>143.26644097666667</v>
      </c>
      <c r="F59" s="3">
        <v>1745.3769600000001</v>
      </c>
      <c r="G59" s="3">
        <v>1784.1300630000001</v>
      </c>
      <c r="H59" s="3">
        <v>1725.4950739999999</v>
      </c>
      <c r="I59" s="3">
        <f t="shared" si="5"/>
        <v>1751.6673656666669</v>
      </c>
      <c r="K59" s="2" t="s">
        <v>32</v>
      </c>
      <c r="L59" s="3">
        <v>83.985130433333325</v>
      </c>
      <c r="M59" s="9">
        <f t="shared" si="6"/>
        <v>0.26269406185455219</v>
      </c>
      <c r="O59" s="2" t="s">
        <v>59</v>
      </c>
      <c r="P59" s="3">
        <v>76.368209808000003</v>
      </c>
      <c r="Q59" s="9">
        <f t="shared" si="7"/>
        <v>0.18850483505872248</v>
      </c>
    </row>
    <row r="60" spans="1:17" x14ac:dyDescent="0.25">
      <c r="A60" s="2" t="s">
        <v>62</v>
      </c>
      <c r="B60" s="3">
        <v>637.22497299999998</v>
      </c>
      <c r="C60" s="3">
        <v>533.26675990000001</v>
      </c>
      <c r="D60" s="3">
        <v>461.40020950000002</v>
      </c>
      <c r="E60" s="3">
        <f t="shared" si="4"/>
        <v>543.96398080000006</v>
      </c>
      <c r="F60" s="3">
        <v>92.038384300000004</v>
      </c>
      <c r="G60" s="3">
        <v>150.66915080000001</v>
      </c>
      <c r="H60" s="3">
        <v>104.07012109999999</v>
      </c>
      <c r="I60" s="3">
        <f t="shared" si="5"/>
        <v>115.59255206666667</v>
      </c>
      <c r="K60" s="2" t="s">
        <v>15</v>
      </c>
      <c r="L60" s="3">
        <v>80.870742236666672</v>
      </c>
      <c r="M60" s="9">
        <f t="shared" si="6"/>
        <v>0.25295267928655507</v>
      </c>
      <c r="O60" s="2" t="s">
        <v>28</v>
      </c>
      <c r="P60" s="3">
        <v>74.718257093333321</v>
      </c>
      <c r="Q60" s="9">
        <f t="shared" si="7"/>
        <v>0.18443214479775014</v>
      </c>
    </row>
    <row r="61" spans="1:17" x14ac:dyDescent="0.25">
      <c r="A61" s="2" t="s">
        <v>63</v>
      </c>
      <c r="B61" s="3">
        <v>368.3492162</v>
      </c>
      <c r="C61" s="3">
        <v>313.6817365</v>
      </c>
      <c r="D61" s="3">
        <v>27.392699759999999</v>
      </c>
      <c r="E61" s="3">
        <f t="shared" si="4"/>
        <v>236.47455081999999</v>
      </c>
      <c r="F61" s="3">
        <v>875.49348329999998</v>
      </c>
      <c r="G61" s="3">
        <v>968.87953189999996</v>
      </c>
      <c r="H61" s="3">
        <v>981.53381590000004</v>
      </c>
      <c r="I61" s="3">
        <f t="shared" si="5"/>
        <v>941.96894370000007</v>
      </c>
      <c r="K61" s="2" t="s">
        <v>41</v>
      </c>
      <c r="L61" s="3">
        <v>79.266914586666658</v>
      </c>
      <c r="M61" s="9">
        <f t="shared" si="6"/>
        <v>0.24793612459741785</v>
      </c>
      <c r="O61" s="2" t="s">
        <v>24</v>
      </c>
      <c r="P61" s="3">
        <v>59.979729002333329</v>
      </c>
      <c r="Q61" s="9">
        <f t="shared" si="7"/>
        <v>0.14805203566873845</v>
      </c>
    </row>
    <row r="62" spans="1:17" x14ac:dyDescent="0.25">
      <c r="A62" s="2" t="s">
        <v>64</v>
      </c>
      <c r="B62" s="3">
        <v>409.25607330000003</v>
      </c>
      <c r="C62" s="3">
        <v>1135.74065</v>
      </c>
      <c r="D62" s="3">
        <v>1441.972679</v>
      </c>
      <c r="E62" s="3">
        <f t="shared" si="4"/>
        <v>995.65646743333343</v>
      </c>
      <c r="F62" s="3">
        <v>222.0926125</v>
      </c>
      <c r="G62" s="3">
        <v>176.3461326</v>
      </c>
      <c r="H62" s="3">
        <v>164.29226199999999</v>
      </c>
      <c r="I62" s="3">
        <f t="shared" si="5"/>
        <v>187.57700236666665</v>
      </c>
      <c r="K62" s="2" t="s">
        <v>56</v>
      </c>
      <c r="L62" s="3">
        <v>64.667279999999991</v>
      </c>
      <c r="M62" s="9">
        <f t="shared" si="6"/>
        <v>0.20227045388433781</v>
      </c>
      <c r="O62" s="2" t="s">
        <v>26</v>
      </c>
      <c r="P62" s="3">
        <v>58.42342453666668</v>
      </c>
      <c r="Q62" s="9">
        <f t="shared" si="7"/>
        <v>0.14421050373628619</v>
      </c>
    </row>
    <row r="63" spans="1:17" x14ac:dyDescent="0.25">
      <c r="A63" s="2" t="s">
        <v>65</v>
      </c>
      <c r="B63" s="3">
        <v>2562.045963</v>
      </c>
      <c r="C63" s="3">
        <v>2697.4688740000001</v>
      </c>
      <c r="D63" s="3">
        <v>2889.8029150000002</v>
      </c>
      <c r="E63" s="3">
        <f t="shared" si="4"/>
        <v>2716.4392506666668</v>
      </c>
      <c r="F63" s="3">
        <v>96.579014240000006</v>
      </c>
      <c r="G63" s="3">
        <v>9.8687109240000002</v>
      </c>
      <c r="H63" s="3">
        <v>52.192311709999998</v>
      </c>
      <c r="I63" s="3">
        <f t="shared" si="5"/>
        <v>52.880012291333337</v>
      </c>
      <c r="K63" s="2" t="s">
        <v>69</v>
      </c>
      <c r="L63" s="3">
        <v>56.254298699666663</v>
      </c>
      <c r="M63" s="9">
        <f t="shared" si="6"/>
        <v>0.17595579295938676</v>
      </c>
      <c r="O63" s="2" t="s">
        <v>50</v>
      </c>
      <c r="P63" s="3">
        <v>53.917378299999996</v>
      </c>
      <c r="Q63" s="9">
        <f t="shared" si="7"/>
        <v>0.13308792400389013</v>
      </c>
    </row>
    <row r="64" spans="1:17" x14ac:dyDescent="0.25">
      <c r="A64" s="2" t="s">
        <v>66</v>
      </c>
      <c r="B64" s="3">
        <v>2066.3031599999999</v>
      </c>
      <c r="C64" s="3">
        <v>2170.430202</v>
      </c>
      <c r="D64" s="3">
        <v>2275.1997799999999</v>
      </c>
      <c r="E64" s="3">
        <f t="shared" si="4"/>
        <v>2170.6443806666666</v>
      </c>
      <c r="F64" s="3">
        <v>74.163610109999993</v>
      </c>
      <c r="G64" s="3">
        <v>29.070217620000001</v>
      </c>
      <c r="H64" s="3">
        <v>21.4509902</v>
      </c>
      <c r="I64" s="3">
        <f t="shared" si="5"/>
        <v>41.561605976666669</v>
      </c>
      <c r="K64" s="2" t="s">
        <v>48</v>
      </c>
      <c r="L64" s="3">
        <v>43.878114416666669</v>
      </c>
      <c r="M64" s="9">
        <f t="shared" si="6"/>
        <v>0.13724477229671753</v>
      </c>
      <c r="O64" s="2" t="s">
        <v>65</v>
      </c>
      <c r="P64" s="3">
        <v>52.880012291333337</v>
      </c>
      <c r="Q64" s="9">
        <f t="shared" si="7"/>
        <v>0.13052732308302439</v>
      </c>
    </row>
    <row r="65" spans="1:17" x14ac:dyDescent="0.25">
      <c r="A65" s="2" t="s">
        <v>67</v>
      </c>
      <c r="B65" s="3">
        <v>19.657745039999998</v>
      </c>
      <c r="C65" s="3">
        <v>119.56186529999999</v>
      </c>
      <c r="D65" s="3">
        <v>259.8152412</v>
      </c>
      <c r="E65" s="3">
        <f t="shared" si="4"/>
        <v>133.01161718</v>
      </c>
      <c r="F65" s="3">
        <v>604.38067850000004</v>
      </c>
      <c r="G65" s="3">
        <v>463.37782829999998</v>
      </c>
      <c r="H65" s="3">
        <v>593.28557469999998</v>
      </c>
      <c r="I65" s="3">
        <f t="shared" si="5"/>
        <v>553.6813605000001</v>
      </c>
      <c r="K65" s="2" t="s">
        <v>10</v>
      </c>
      <c r="L65" s="3">
        <v>43.551558730000004</v>
      </c>
      <c r="M65" s="9">
        <f t="shared" si="6"/>
        <v>0.13622335053658507</v>
      </c>
      <c r="O65" s="2" t="s">
        <v>21</v>
      </c>
      <c r="P65" s="3">
        <v>47.236381432000002</v>
      </c>
      <c r="Q65" s="9">
        <f t="shared" si="7"/>
        <v>0.11659676602341</v>
      </c>
    </row>
    <row r="66" spans="1:17" x14ac:dyDescent="0.25">
      <c r="A66" s="2" t="s">
        <v>68</v>
      </c>
      <c r="B66" s="3">
        <v>770.89221099999997</v>
      </c>
      <c r="C66" s="3">
        <v>503.61133380000001</v>
      </c>
      <c r="D66" s="3">
        <v>4.9375477800000001</v>
      </c>
      <c r="E66" s="3">
        <f t="shared" si="4"/>
        <v>426.48036419333329</v>
      </c>
      <c r="F66" s="3">
        <v>1234.6443469999999</v>
      </c>
      <c r="G66" s="3">
        <v>1425.2845540000001</v>
      </c>
      <c r="H66" s="3">
        <v>1424.146305</v>
      </c>
      <c r="I66" s="3">
        <f t="shared" si="5"/>
        <v>1361.3584020000001</v>
      </c>
      <c r="K66" s="2" t="s">
        <v>31</v>
      </c>
      <c r="L66" s="3">
        <v>43.477874996666664</v>
      </c>
      <c r="M66" s="9">
        <f t="shared" si="6"/>
        <v>0.13599287784335864</v>
      </c>
      <c r="O66" s="2" t="s">
        <v>66</v>
      </c>
      <c r="P66" s="3">
        <v>41.561605976666669</v>
      </c>
      <c r="Q66" s="9">
        <f t="shared" si="7"/>
        <v>0.10258933264383592</v>
      </c>
    </row>
    <row r="67" spans="1:17" x14ac:dyDescent="0.25">
      <c r="A67" s="2" t="s">
        <v>69</v>
      </c>
      <c r="B67" s="3">
        <v>5.283240019</v>
      </c>
      <c r="C67" s="3">
        <v>49.015676579999997</v>
      </c>
      <c r="D67" s="3">
        <v>114.46397949999999</v>
      </c>
      <c r="E67" s="3">
        <f t="shared" si="4"/>
        <v>56.254298699666663</v>
      </c>
      <c r="F67" s="3">
        <v>1337.9525410000001</v>
      </c>
      <c r="G67" s="3">
        <v>1263.186101</v>
      </c>
      <c r="H67" s="3">
        <v>1294.573063</v>
      </c>
      <c r="I67" s="3">
        <f t="shared" si="5"/>
        <v>1298.5705683333333</v>
      </c>
      <c r="K67" s="2" t="s">
        <v>55</v>
      </c>
      <c r="L67" s="3">
        <v>24.197167159333333</v>
      </c>
      <c r="M67" s="9">
        <f t="shared" si="6"/>
        <v>7.5685446860198027E-2</v>
      </c>
      <c r="O67" s="2" t="s">
        <v>39</v>
      </c>
      <c r="P67" s="3">
        <v>38.451066386666668</v>
      </c>
      <c r="Q67" s="9">
        <f t="shared" si="7"/>
        <v>9.491137667458191E-2</v>
      </c>
    </row>
    <row r="68" spans="1:17" x14ac:dyDescent="0.25">
      <c r="L68" s="3">
        <f>SUM(L4:L67)</f>
        <v>31970.712663183334</v>
      </c>
      <c r="P68" s="3">
        <f>SUM(P4:P67)</f>
        <v>40512.566812040008</v>
      </c>
    </row>
  </sheetData>
  <mergeCells count="6">
    <mergeCell ref="B1:I1"/>
    <mergeCell ref="O2:Q2"/>
    <mergeCell ref="B2:E2"/>
    <mergeCell ref="F2:I2"/>
    <mergeCell ref="K2:M2"/>
    <mergeCell ref="K1:Q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67"/>
  <sheetViews>
    <sheetView topLeftCell="A28" zoomScale="70" zoomScaleNormal="70" workbookViewId="0">
      <selection activeCell="F21" sqref="F21"/>
    </sheetView>
  </sheetViews>
  <sheetFormatPr defaultColWidth="8.85546875" defaultRowHeight="15" x14ac:dyDescent="0.25"/>
  <cols>
    <col min="1" max="1" width="32.7109375" style="15" bestFit="1" customWidth="1"/>
    <col min="2" max="2" width="29.42578125" style="12" bestFit="1" customWidth="1"/>
    <col min="3" max="3" width="30.28515625" style="12" bestFit="1" customWidth="1"/>
    <col min="4" max="59" width="8.85546875" style="11"/>
    <col min="60" max="16384" width="8.85546875" style="12"/>
  </cols>
  <sheetData>
    <row r="1" spans="1:59" ht="26.25" x14ac:dyDescent="0.4">
      <c r="A1" s="22" t="s">
        <v>79</v>
      </c>
      <c r="B1" s="22"/>
      <c r="C1" s="22"/>
    </row>
    <row r="2" spans="1:59" s="14" customFormat="1" ht="20.25" x14ac:dyDescent="0.3">
      <c r="A2" s="13" t="s">
        <v>72</v>
      </c>
      <c r="B2" s="14" t="s">
        <v>80</v>
      </c>
      <c r="C2" s="14" t="s">
        <v>81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</row>
    <row r="3" spans="1:59" s="13" customFormat="1" ht="18" x14ac:dyDescent="0.25">
      <c r="B3" s="13" t="s">
        <v>73</v>
      </c>
      <c r="C3" s="13" t="s">
        <v>73</v>
      </c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</row>
    <row r="4" spans="1:59" x14ac:dyDescent="0.25">
      <c r="A4" s="15" t="s">
        <v>62</v>
      </c>
      <c r="B4" s="12">
        <v>1.7014453258765057</v>
      </c>
      <c r="C4" s="12">
        <v>0.28532494104714751</v>
      </c>
    </row>
    <row r="5" spans="1:59" x14ac:dyDescent="0.25">
      <c r="A5" s="15" t="s">
        <v>6</v>
      </c>
      <c r="B5" s="12">
        <v>1.2327753951482658</v>
      </c>
      <c r="C5" s="12">
        <v>1.3676587093891774</v>
      </c>
    </row>
    <row r="6" spans="1:59" x14ac:dyDescent="0.25">
      <c r="A6" s="15" t="s">
        <v>7</v>
      </c>
      <c r="B6" s="12">
        <v>1.5455703213671683</v>
      </c>
      <c r="C6" s="12">
        <v>1.1676352347993795</v>
      </c>
    </row>
    <row r="7" spans="1:59" x14ac:dyDescent="0.25">
      <c r="A7" s="15" t="s">
        <v>9</v>
      </c>
      <c r="B7" s="12">
        <v>2.3356987150734887</v>
      </c>
      <c r="C7" s="12">
        <v>1.6778537626976959</v>
      </c>
    </row>
    <row r="8" spans="1:59" x14ac:dyDescent="0.25">
      <c r="A8" s="15" t="s">
        <v>8</v>
      </c>
      <c r="B8" s="12">
        <v>0.34220795868300247</v>
      </c>
      <c r="C8" s="12">
        <v>1.3210186744370889</v>
      </c>
    </row>
    <row r="9" spans="1:59" x14ac:dyDescent="0.25">
      <c r="A9" s="15" t="s">
        <v>13</v>
      </c>
      <c r="B9" s="12">
        <v>0.43068591783518451</v>
      </c>
      <c r="C9" s="12">
        <v>2.2269019343776177</v>
      </c>
    </row>
    <row r="10" spans="1:59" x14ac:dyDescent="0.25">
      <c r="A10" s="15" t="s">
        <v>14</v>
      </c>
      <c r="B10" s="12">
        <v>1.458463537760095</v>
      </c>
      <c r="C10" s="12">
        <v>1.1754571904378721</v>
      </c>
    </row>
    <row r="11" spans="1:59" x14ac:dyDescent="0.25">
      <c r="A11" s="15" t="s">
        <v>10</v>
      </c>
      <c r="B11" s="12">
        <v>0.13622335053658507</v>
      </c>
      <c r="C11" s="12">
        <v>0.9557093612028521</v>
      </c>
    </row>
    <row r="12" spans="1:59" x14ac:dyDescent="0.25">
      <c r="A12" s="15" t="s">
        <v>11</v>
      </c>
      <c r="B12" s="12">
        <v>1.0150105193192518</v>
      </c>
      <c r="C12" s="12">
        <v>0.94305142836220524</v>
      </c>
    </row>
    <row r="13" spans="1:59" x14ac:dyDescent="0.25">
      <c r="A13" s="15" t="s">
        <v>12</v>
      </c>
      <c r="B13" s="12">
        <v>1.662666135868154</v>
      </c>
      <c r="C13" s="12">
        <v>1.8219840577170232</v>
      </c>
    </row>
    <row r="14" spans="1:59" x14ac:dyDescent="0.25">
      <c r="A14" s="15" t="s">
        <v>18</v>
      </c>
      <c r="B14" s="12">
        <v>0.3713478690697003</v>
      </c>
      <c r="C14" s="12">
        <v>0.70692055780177032</v>
      </c>
    </row>
    <row r="15" spans="1:59" x14ac:dyDescent="0.25">
      <c r="A15" s="15" t="s">
        <v>15</v>
      </c>
      <c r="B15" s="12">
        <v>0.25295267928655507</v>
      </c>
      <c r="C15" s="12">
        <v>0.85931833758715392</v>
      </c>
    </row>
    <row r="16" spans="1:59" x14ac:dyDescent="0.25">
      <c r="A16" s="15" t="s">
        <v>16</v>
      </c>
      <c r="B16" s="12">
        <v>0.69110800107598525</v>
      </c>
      <c r="C16" s="12">
        <v>3.0480765819358253</v>
      </c>
    </row>
    <row r="17" spans="1:3" x14ac:dyDescent="0.25">
      <c r="A17" s="15" t="s">
        <v>17</v>
      </c>
      <c r="B17" s="12">
        <v>0.86642491281079237</v>
      </c>
      <c r="C17" s="12">
        <v>1.4661661070053928</v>
      </c>
    </row>
    <row r="18" spans="1:3" x14ac:dyDescent="0.25">
      <c r="A18" s="15" t="s">
        <v>63</v>
      </c>
      <c r="B18" s="12">
        <v>0.73966022270391318</v>
      </c>
      <c r="C18" s="12">
        <v>2.3251258712104388</v>
      </c>
    </row>
    <row r="19" spans="1:3" x14ac:dyDescent="0.25">
      <c r="A19" s="15" t="s">
        <v>21</v>
      </c>
      <c r="B19" s="12">
        <v>3.4183554733969954</v>
      </c>
      <c r="C19" s="12">
        <v>0.11659676602341</v>
      </c>
    </row>
    <row r="20" spans="1:3" x14ac:dyDescent="0.25">
      <c r="A20" s="15" t="s">
        <v>22</v>
      </c>
      <c r="B20" s="12">
        <v>0.7651729570095952</v>
      </c>
      <c r="C20" s="12">
        <v>0.60303811110617422</v>
      </c>
    </row>
    <row r="21" spans="1:3" x14ac:dyDescent="0.25">
      <c r="A21" s="15" t="s">
        <v>19</v>
      </c>
      <c r="B21" s="12">
        <v>0.47651168549119455</v>
      </c>
      <c r="C21" s="12">
        <v>2.6537054274472633</v>
      </c>
    </row>
    <row r="22" spans="1:3" x14ac:dyDescent="0.25">
      <c r="A22" s="15" t="s">
        <v>20</v>
      </c>
      <c r="B22" s="12">
        <v>0.66091356307494042</v>
      </c>
      <c r="C22" s="12">
        <v>1.6707936906871772</v>
      </c>
    </row>
    <row r="23" spans="1:3" x14ac:dyDescent="0.25">
      <c r="A23" s="15" t="s">
        <v>23</v>
      </c>
      <c r="B23" s="12">
        <v>0.77026024365017542</v>
      </c>
      <c r="C23" s="12">
        <v>3.3105138936199277</v>
      </c>
    </row>
    <row r="24" spans="1:3" x14ac:dyDescent="0.25">
      <c r="A24" s="15" t="s">
        <v>24</v>
      </c>
      <c r="B24" s="12">
        <v>7.5592144713753546</v>
      </c>
      <c r="C24" s="12">
        <v>0.14805203566873845</v>
      </c>
    </row>
    <row r="25" spans="1:3" x14ac:dyDescent="0.25">
      <c r="A25" s="15" t="s">
        <v>25</v>
      </c>
      <c r="B25" s="12">
        <v>0.93845663028960891</v>
      </c>
      <c r="C25" s="12">
        <v>1.3330743793289002</v>
      </c>
    </row>
    <row r="26" spans="1:3" x14ac:dyDescent="0.25">
      <c r="A26" s="15" t="s">
        <v>26</v>
      </c>
      <c r="B26" s="12">
        <v>6.5154213128479075</v>
      </c>
      <c r="C26" s="12">
        <v>0.14421050373628619</v>
      </c>
    </row>
    <row r="27" spans="1:3" x14ac:dyDescent="0.25">
      <c r="A27" s="15" t="s">
        <v>27</v>
      </c>
      <c r="B27" s="12">
        <v>0.30655224520159607</v>
      </c>
      <c r="C27" s="12">
        <v>3.9153313981329263</v>
      </c>
    </row>
    <row r="28" spans="1:3" x14ac:dyDescent="0.25">
      <c r="A28" s="15" t="s">
        <v>28</v>
      </c>
      <c r="B28" s="12">
        <v>2.0506849106629925</v>
      </c>
      <c r="C28" s="12">
        <v>0.18443214479775014</v>
      </c>
    </row>
    <row r="29" spans="1:3" x14ac:dyDescent="0.25">
      <c r="A29" s="15" t="s">
        <v>29</v>
      </c>
      <c r="B29" s="12">
        <v>0.91674346196465306</v>
      </c>
      <c r="C29" s="12">
        <v>3.0746017806805783</v>
      </c>
    </row>
    <row r="30" spans="1:3" x14ac:dyDescent="0.25">
      <c r="A30" s="15" t="s">
        <v>31</v>
      </c>
      <c r="B30" s="12">
        <v>0.13599287784335864</v>
      </c>
      <c r="C30" s="12">
        <v>2.2776066332449654</v>
      </c>
    </row>
    <row r="31" spans="1:3" x14ac:dyDescent="0.25">
      <c r="A31" s="15" t="s">
        <v>30</v>
      </c>
      <c r="B31" s="12">
        <v>3.2517902962191418</v>
      </c>
      <c r="C31" s="12">
        <v>0.21413678451477647</v>
      </c>
    </row>
    <row r="32" spans="1:3" x14ac:dyDescent="0.25">
      <c r="A32" s="15" t="s">
        <v>64</v>
      </c>
      <c r="B32" s="12">
        <v>3.114277971496819</v>
      </c>
      <c r="C32" s="12">
        <v>0.46300904500492851</v>
      </c>
    </row>
    <row r="33" spans="1:3" x14ac:dyDescent="0.25">
      <c r="A33" s="15" t="s">
        <v>32</v>
      </c>
      <c r="B33" s="12">
        <v>0.26269406185455219</v>
      </c>
      <c r="C33" s="12">
        <v>1.385443564882695</v>
      </c>
    </row>
    <row r="34" spans="1:3" x14ac:dyDescent="0.25">
      <c r="A34" s="15" t="s">
        <v>65</v>
      </c>
      <c r="B34" s="12">
        <v>8.496652405692295</v>
      </c>
      <c r="C34" s="12">
        <v>0.13052732308302439</v>
      </c>
    </row>
    <row r="35" spans="1:3" x14ac:dyDescent="0.25">
      <c r="A35" s="15" t="s">
        <v>36</v>
      </c>
      <c r="B35" s="12">
        <v>0.5887097588312632</v>
      </c>
      <c r="C35" s="12">
        <v>0.44492990633366741</v>
      </c>
    </row>
    <row r="36" spans="1:3" x14ac:dyDescent="0.25">
      <c r="A36" s="15" t="s">
        <v>37</v>
      </c>
      <c r="B36" s="12">
        <v>1.9181716663486674</v>
      </c>
      <c r="C36" s="12">
        <v>0.68084845315613751</v>
      </c>
    </row>
    <row r="37" spans="1:3" x14ac:dyDescent="0.25">
      <c r="A37" s="15" t="s">
        <v>38</v>
      </c>
      <c r="B37" s="12">
        <v>3.390776794585876</v>
      </c>
      <c r="C37" s="12">
        <v>0.19790372078398655</v>
      </c>
    </row>
    <row r="38" spans="1:3" x14ac:dyDescent="0.25">
      <c r="A38" s="15" t="s">
        <v>39</v>
      </c>
      <c r="B38" s="12">
        <v>1.0961667281813243</v>
      </c>
      <c r="C38" s="12">
        <v>9.491137667458191E-2</v>
      </c>
    </row>
    <row r="39" spans="1:3" x14ac:dyDescent="0.25">
      <c r="A39" s="15" t="s">
        <v>40</v>
      </c>
      <c r="B39" s="12">
        <v>0.83254161821084083</v>
      </c>
      <c r="C39" s="12">
        <v>2.6634109998699991</v>
      </c>
    </row>
    <row r="40" spans="1:3" x14ac:dyDescent="0.25">
      <c r="A40" s="15" t="s">
        <v>41</v>
      </c>
      <c r="B40" s="12">
        <v>0.24793612459741785</v>
      </c>
      <c r="C40" s="12">
        <v>2.7090124076624722</v>
      </c>
    </row>
    <row r="41" spans="1:3" x14ac:dyDescent="0.25">
      <c r="A41" s="15" t="s">
        <v>42</v>
      </c>
      <c r="B41" s="12">
        <v>0.68080780318645917</v>
      </c>
      <c r="C41" s="12">
        <v>1.7316931763615933</v>
      </c>
    </row>
    <row r="42" spans="1:3" x14ac:dyDescent="0.25">
      <c r="A42" s="15" t="s">
        <v>33</v>
      </c>
      <c r="B42" s="12">
        <v>1.0170048177445807</v>
      </c>
      <c r="C42" s="12">
        <v>1.4336903361752478</v>
      </c>
    </row>
    <row r="43" spans="1:3" x14ac:dyDescent="0.25">
      <c r="A43" s="15" t="s">
        <v>43</v>
      </c>
      <c r="B43" s="12">
        <v>1.8906476048381797</v>
      </c>
      <c r="C43" s="12">
        <v>1.6370731082840075</v>
      </c>
    </row>
    <row r="44" spans="1:3" x14ac:dyDescent="0.25">
      <c r="A44" s="15" t="s">
        <v>44</v>
      </c>
      <c r="B44" s="12">
        <v>2.4040300185273802</v>
      </c>
      <c r="C44" s="12">
        <v>0.47627937448267121</v>
      </c>
    </row>
    <row r="45" spans="1:3" x14ac:dyDescent="0.25">
      <c r="A45" s="15" t="s">
        <v>34</v>
      </c>
      <c r="B45" s="12">
        <v>1.0719137205837428</v>
      </c>
      <c r="C45" s="12">
        <v>1.7386288209100376</v>
      </c>
    </row>
    <row r="46" spans="1:3" x14ac:dyDescent="0.25">
      <c r="A46" s="15" t="s">
        <v>35</v>
      </c>
      <c r="B46" s="12">
        <v>3.366171640491658</v>
      </c>
      <c r="C46" s="12">
        <v>2.0917622951048975</v>
      </c>
    </row>
    <row r="47" spans="1:3" x14ac:dyDescent="0.25">
      <c r="A47" s="15" t="s">
        <v>66</v>
      </c>
      <c r="B47" s="12">
        <v>6.7894803074898782</v>
      </c>
      <c r="C47" s="12">
        <v>0.10258933264383592</v>
      </c>
    </row>
    <row r="48" spans="1:3" x14ac:dyDescent="0.25">
      <c r="A48" s="15" t="s">
        <v>45</v>
      </c>
      <c r="B48" s="12">
        <v>0.97632937682523901</v>
      </c>
      <c r="C48" s="12">
        <v>2.1045812984108649</v>
      </c>
    </row>
    <row r="49" spans="1:3" x14ac:dyDescent="0.25">
      <c r="A49" s="15" t="s">
        <v>67</v>
      </c>
      <c r="B49" s="12">
        <v>0.41604224236566606</v>
      </c>
      <c r="C49" s="12">
        <v>1.3666892781505018</v>
      </c>
    </row>
    <row r="50" spans="1:3" x14ac:dyDescent="0.25">
      <c r="A50" s="15" t="s">
        <v>48</v>
      </c>
      <c r="B50" s="12">
        <v>0.13724477229671753</v>
      </c>
      <c r="C50" s="12">
        <v>4.529023349937221</v>
      </c>
    </row>
    <row r="51" spans="1:3" x14ac:dyDescent="0.25">
      <c r="A51" s="15" t="s">
        <v>49</v>
      </c>
      <c r="B51" s="12">
        <v>1.0770256903977704</v>
      </c>
      <c r="C51" s="12">
        <v>1.8035863233496083</v>
      </c>
    </row>
    <row r="52" spans="1:3" x14ac:dyDescent="0.25">
      <c r="A52" s="15" t="s">
        <v>46</v>
      </c>
      <c r="B52" s="12">
        <v>0.8300364959165738</v>
      </c>
      <c r="C52" s="12">
        <v>1.6143358776446504</v>
      </c>
    </row>
    <row r="53" spans="1:3" x14ac:dyDescent="0.25">
      <c r="A53" s="15" t="s">
        <v>47</v>
      </c>
      <c r="B53" s="12">
        <v>3.3700049451529059</v>
      </c>
      <c r="C53" s="12">
        <v>0.32080034269173868</v>
      </c>
    </row>
    <row r="54" spans="1:3" x14ac:dyDescent="0.25">
      <c r="A54" s="15" t="s">
        <v>50</v>
      </c>
      <c r="B54" s="12">
        <v>2.6506777747541759</v>
      </c>
      <c r="C54" s="12">
        <v>0.13308792400389013</v>
      </c>
    </row>
    <row r="55" spans="1:3" x14ac:dyDescent="0.25">
      <c r="A55" s="15" t="s">
        <v>68</v>
      </c>
      <c r="B55" s="12">
        <v>1.3339725567264191</v>
      </c>
      <c r="C55" s="12">
        <v>3.3603333333333341</v>
      </c>
    </row>
    <row r="56" spans="1:3" x14ac:dyDescent="0.25">
      <c r="A56" s="15" t="s">
        <v>51</v>
      </c>
      <c r="B56" s="12">
        <v>3.4628123406744309</v>
      </c>
      <c r="C56" s="12">
        <v>1.2578084217420424</v>
      </c>
    </row>
    <row r="57" spans="1:3" x14ac:dyDescent="0.25">
      <c r="A57" s="15" t="s">
        <v>52</v>
      </c>
      <c r="B57" s="12">
        <v>0.55605350127877506</v>
      </c>
      <c r="C57" s="12">
        <v>1.4302938197828168</v>
      </c>
    </row>
    <row r="58" spans="1:3" x14ac:dyDescent="0.25">
      <c r="A58" s="15" t="s">
        <v>53</v>
      </c>
      <c r="B58" s="12">
        <v>0.30156370163931356</v>
      </c>
      <c r="C58" s="12">
        <v>2.2967941108856671</v>
      </c>
    </row>
    <row r="59" spans="1:3" x14ac:dyDescent="0.25">
      <c r="A59" s="15" t="s">
        <v>54</v>
      </c>
      <c r="B59" s="12">
        <v>0.88244044640874308</v>
      </c>
      <c r="C59" s="12">
        <v>1.1478016985662074</v>
      </c>
    </row>
    <row r="60" spans="1:3" x14ac:dyDescent="0.25">
      <c r="A60" s="15" t="s">
        <v>69</v>
      </c>
      <c r="B60" s="12">
        <v>0.17595579295938676</v>
      </c>
      <c r="C60" s="12">
        <v>3.2053498623473522</v>
      </c>
    </row>
    <row r="61" spans="1:3" x14ac:dyDescent="0.25">
      <c r="A61" s="15" t="s">
        <v>55</v>
      </c>
      <c r="B61" s="12">
        <v>7.5685446860198027E-2</v>
      </c>
      <c r="C61" s="12">
        <v>2.0296144942561081</v>
      </c>
    </row>
    <row r="62" spans="1:3" x14ac:dyDescent="0.25">
      <c r="A62" s="15" t="s">
        <v>56</v>
      </c>
      <c r="B62" s="12">
        <v>0.20227045388433781</v>
      </c>
      <c r="C62" s="12">
        <v>3.5948291930576337</v>
      </c>
    </row>
    <row r="63" spans="1:3" x14ac:dyDescent="0.25">
      <c r="A63" s="15" t="s">
        <v>57</v>
      </c>
      <c r="B63" s="12">
        <v>1.3956265969570052</v>
      </c>
      <c r="C63" s="12">
        <v>0.20041198572789701</v>
      </c>
    </row>
    <row r="64" spans="1:3" x14ac:dyDescent="0.25">
      <c r="A64" s="15" t="s">
        <v>58</v>
      </c>
      <c r="B64" s="12">
        <v>0.38557531031016945</v>
      </c>
      <c r="C64" s="12">
        <v>1.6616257881087202</v>
      </c>
    </row>
    <row r="65" spans="1:3" x14ac:dyDescent="0.25">
      <c r="A65" s="15" t="s">
        <v>59</v>
      </c>
      <c r="B65" s="12">
        <v>1.0500522575358062</v>
      </c>
      <c r="C65" s="12">
        <v>0.18850483505872248</v>
      </c>
    </row>
    <row r="66" spans="1:3" x14ac:dyDescent="0.25">
      <c r="A66" s="15" t="s">
        <v>60</v>
      </c>
      <c r="B66" s="12">
        <v>0.55625793563064507</v>
      </c>
      <c r="C66" s="12">
        <v>4.4546771654579898</v>
      </c>
    </row>
    <row r="67" spans="1:3" x14ac:dyDescent="0.25">
      <c r="A67" s="15" t="s">
        <v>61</v>
      </c>
      <c r="B67" s="12">
        <v>0.44811793603726746</v>
      </c>
      <c r="C67" s="12">
        <v>4.3237594369817467</v>
      </c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abSelected="1" workbookViewId="0">
      <selection activeCell="E17" sqref="E17"/>
    </sheetView>
  </sheetViews>
  <sheetFormatPr defaultRowHeight="15" x14ac:dyDescent="0.25"/>
  <cols>
    <col min="1" max="1" width="36.7109375" style="1" bestFit="1" customWidth="1"/>
    <col min="2" max="2" width="22.7109375" style="1" customWidth="1"/>
    <col min="3" max="3" width="23.5703125" style="1" bestFit="1" customWidth="1"/>
  </cols>
  <sheetData>
    <row r="1" spans="1:3" x14ac:dyDescent="0.25">
      <c r="A1" s="16"/>
      <c r="B1" s="16" t="s">
        <v>116</v>
      </c>
      <c r="C1" s="16" t="s">
        <v>114</v>
      </c>
    </row>
    <row r="2" spans="1:3" x14ac:dyDescent="0.25">
      <c r="A2" s="16" t="s">
        <v>82</v>
      </c>
      <c r="B2" s="16" t="s">
        <v>83</v>
      </c>
      <c r="C2" s="16" t="s">
        <v>83</v>
      </c>
    </row>
    <row r="3" spans="1:3" x14ac:dyDescent="0.25">
      <c r="A3" s="1" t="s">
        <v>84</v>
      </c>
      <c r="B3" s="10">
        <v>1.66E-28</v>
      </c>
      <c r="C3" s="10">
        <v>2.9499999999999998E-74</v>
      </c>
    </row>
    <row r="4" spans="1:3" x14ac:dyDescent="0.25">
      <c r="A4" s="1" t="s">
        <v>87</v>
      </c>
      <c r="B4" s="10">
        <v>4.24E-26</v>
      </c>
      <c r="C4" s="10">
        <v>4.5800000000000005E-16</v>
      </c>
    </row>
    <row r="5" spans="1:3" x14ac:dyDescent="0.25">
      <c r="A5" s="1" t="s">
        <v>92</v>
      </c>
      <c r="B5" s="10">
        <v>3.34E-21</v>
      </c>
      <c r="C5" s="1">
        <v>2.348592E-3</v>
      </c>
    </row>
    <row r="6" spans="1:3" x14ac:dyDescent="0.25">
      <c r="A6" s="1" t="s">
        <v>88</v>
      </c>
      <c r="B6" s="10">
        <v>9.4000000000000001E-19</v>
      </c>
      <c r="C6" s="10">
        <v>5.5399999999999996E-13</v>
      </c>
    </row>
    <row r="7" spans="1:3" x14ac:dyDescent="0.25">
      <c r="A7" s="1" t="s">
        <v>110</v>
      </c>
      <c r="B7" s="10">
        <v>9.4000000000000001E-19</v>
      </c>
      <c r="C7" s="1">
        <v>0.99875240499999995</v>
      </c>
    </row>
    <row r="8" spans="1:3" x14ac:dyDescent="0.25">
      <c r="A8" s="1" t="s">
        <v>102</v>
      </c>
      <c r="B8" s="10">
        <v>1.43E-14</v>
      </c>
      <c r="C8" s="1">
        <v>0.90629537299999996</v>
      </c>
    </row>
    <row r="9" spans="1:3" x14ac:dyDescent="0.25">
      <c r="A9" s="1" t="s">
        <v>99</v>
      </c>
      <c r="B9" s="10">
        <v>2.87E-14</v>
      </c>
      <c r="C9" s="1">
        <v>0.764062409</v>
      </c>
    </row>
    <row r="10" spans="1:3" x14ac:dyDescent="0.25">
      <c r="A10" s="1" t="s">
        <v>107</v>
      </c>
      <c r="B10" s="10">
        <v>8.3299999999999998E-13</v>
      </c>
      <c r="C10" s="1">
        <v>0.98915397299999996</v>
      </c>
    </row>
    <row r="11" spans="1:3" x14ac:dyDescent="0.25">
      <c r="A11" s="1" t="s">
        <v>101</v>
      </c>
      <c r="B11" s="10">
        <v>1.27E-10</v>
      </c>
      <c r="C11" s="1">
        <v>0.90629537299999996</v>
      </c>
    </row>
    <row r="12" spans="1:3" x14ac:dyDescent="0.25">
      <c r="A12" s="1" t="s">
        <v>90</v>
      </c>
      <c r="B12" s="10">
        <v>4.1500000000000001E-10</v>
      </c>
      <c r="C12" s="1">
        <v>1.02852E-4</v>
      </c>
    </row>
    <row r="13" spans="1:3" x14ac:dyDescent="0.25">
      <c r="A13" s="1" t="s">
        <v>100</v>
      </c>
      <c r="B13" s="10">
        <v>7.4300000000000002E-10</v>
      </c>
      <c r="C13" s="1">
        <v>0.84481996199999998</v>
      </c>
    </row>
    <row r="14" spans="1:3" x14ac:dyDescent="0.25">
      <c r="A14" s="1" t="s">
        <v>113</v>
      </c>
      <c r="B14" s="10">
        <v>7.06E-9</v>
      </c>
      <c r="C14" s="1">
        <v>0.99968983499999997</v>
      </c>
    </row>
    <row r="15" spans="1:3" x14ac:dyDescent="0.25">
      <c r="A15" s="1" t="s">
        <v>86</v>
      </c>
      <c r="B15" s="10">
        <v>1.22E-8</v>
      </c>
      <c r="C15" s="10">
        <v>2.2700000000000001E-17</v>
      </c>
    </row>
    <row r="16" spans="1:3" x14ac:dyDescent="0.25">
      <c r="A16" s="1" t="s">
        <v>96</v>
      </c>
      <c r="B16" s="10">
        <v>2.0800000000000001E-8</v>
      </c>
      <c r="C16" s="1">
        <v>0.66721329100000004</v>
      </c>
    </row>
    <row r="17" spans="1:3" x14ac:dyDescent="0.25">
      <c r="A17" s="1" t="s">
        <v>98</v>
      </c>
      <c r="B17" s="10">
        <v>3.5399999999999999E-8</v>
      </c>
      <c r="C17" s="1">
        <v>0.764062409</v>
      </c>
    </row>
    <row r="18" spans="1:3" x14ac:dyDescent="0.25">
      <c r="A18" s="1" t="s">
        <v>85</v>
      </c>
      <c r="B18" s="10">
        <v>5.9599999999999998E-8</v>
      </c>
      <c r="C18" s="10">
        <v>1.53E-38</v>
      </c>
    </row>
    <row r="19" spans="1:3" x14ac:dyDescent="0.25">
      <c r="A19" s="1" t="s">
        <v>95</v>
      </c>
      <c r="B19" s="10">
        <v>1.86E-6</v>
      </c>
      <c r="C19" s="1">
        <v>0.257179398</v>
      </c>
    </row>
    <row r="20" spans="1:3" x14ac:dyDescent="0.25">
      <c r="A20" s="1" t="s">
        <v>111</v>
      </c>
      <c r="B20" s="10">
        <v>7.1999999999999997E-6</v>
      </c>
      <c r="C20" s="1">
        <v>0.99875240499999995</v>
      </c>
    </row>
    <row r="21" spans="1:3" x14ac:dyDescent="0.25">
      <c r="A21" s="1" t="s">
        <v>105</v>
      </c>
      <c r="B21" s="10">
        <v>8.7299999999999994E-5</v>
      </c>
      <c r="C21" s="1">
        <v>0.97483916800000003</v>
      </c>
    </row>
    <row r="22" spans="1:3" x14ac:dyDescent="0.25">
      <c r="A22" s="1" t="s">
        <v>112</v>
      </c>
      <c r="B22" s="1">
        <v>1.28601E-4</v>
      </c>
      <c r="C22" s="1">
        <v>0.99968983499999997</v>
      </c>
    </row>
    <row r="23" spans="1:3" x14ac:dyDescent="0.25">
      <c r="A23" s="1" t="s">
        <v>94</v>
      </c>
      <c r="B23" s="1">
        <v>7.8774599999999998E-4</v>
      </c>
      <c r="C23" s="1">
        <v>7.9085991999999994E-2</v>
      </c>
    </row>
    <row r="24" spans="1:3" x14ac:dyDescent="0.25">
      <c r="A24" s="1" t="s">
        <v>109</v>
      </c>
      <c r="B24" s="1">
        <v>2.8869350000000002E-3</v>
      </c>
      <c r="C24" s="1">
        <v>0.99597649300000002</v>
      </c>
    </row>
    <row r="25" spans="1:3" x14ac:dyDescent="0.25">
      <c r="A25" s="1" t="s">
        <v>104</v>
      </c>
      <c r="B25" s="1">
        <v>2.8869350000000002E-3</v>
      </c>
      <c r="C25" s="1">
        <v>0.90629537299999996</v>
      </c>
    </row>
    <row r="26" spans="1:3" x14ac:dyDescent="0.25">
      <c r="A26" s="1" t="s">
        <v>103</v>
      </c>
      <c r="B26" s="1">
        <v>3.9104070000000003E-3</v>
      </c>
      <c r="C26" s="1">
        <v>0.90629537299999996</v>
      </c>
    </row>
    <row r="27" spans="1:3" x14ac:dyDescent="0.25">
      <c r="A27" s="1" t="s">
        <v>93</v>
      </c>
      <c r="B27" s="1">
        <v>5.2516200000000002E-3</v>
      </c>
      <c r="C27" s="1">
        <v>4.8869906999999997E-2</v>
      </c>
    </row>
    <row r="28" spans="1:3" x14ac:dyDescent="0.25">
      <c r="A28" s="1" t="s">
        <v>106</v>
      </c>
      <c r="B28" s="1">
        <v>6.9926440000000001E-3</v>
      </c>
      <c r="C28" s="1">
        <v>0.98915397299999996</v>
      </c>
    </row>
    <row r="29" spans="1:3" x14ac:dyDescent="0.25">
      <c r="A29" s="1" t="s">
        <v>97</v>
      </c>
      <c r="B29" s="1">
        <v>1.5677027999999999E-2</v>
      </c>
      <c r="C29" s="1">
        <v>0.66721329100000004</v>
      </c>
    </row>
    <row r="30" spans="1:3" x14ac:dyDescent="0.25">
      <c r="A30" s="1" t="s">
        <v>108</v>
      </c>
      <c r="B30" s="1">
        <v>3.2518799000000001E-2</v>
      </c>
      <c r="C30" s="1">
        <v>0.99597649300000002</v>
      </c>
    </row>
    <row r="31" spans="1:3" x14ac:dyDescent="0.25">
      <c r="A31" s="1" t="s">
        <v>89</v>
      </c>
      <c r="B31" s="16" t="s">
        <v>115</v>
      </c>
      <c r="C31" s="1">
        <v>1.02852E-4</v>
      </c>
    </row>
    <row r="32" spans="1:3" x14ac:dyDescent="0.25">
      <c r="A32" s="1" t="s">
        <v>91</v>
      </c>
      <c r="B32" s="16" t="s">
        <v>115</v>
      </c>
      <c r="C32" s="1">
        <v>5.2901100000000002E-4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3.1 xCell-Cell type</vt:lpstr>
      <vt:lpstr>3.2 Xcell-Compararive analysis</vt:lpstr>
      <vt:lpstr>3.3 WebcSEA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Rishi Kumar</dc:creator>
  <cp:lastModifiedBy>bdey</cp:lastModifiedBy>
  <dcterms:created xsi:type="dcterms:W3CDTF">2023-12-07T06:24:52Z</dcterms:created>
  <dcterms:modified xsi:type="dcterms:W3CDTF">2024-08-27T10:08:41Z</dcterms:modified>
</cp:coreProperties>
</file>