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tochondrial DNA Article\Filtered_Data_for_Analysis\1. June_2024\"/>
    </mc:Choice>
  </mc:AlternateContent>
  <xr:revisionPtr revIDLastSave="0" documentId="13_ncr:1_{65D95DB8-EE9C-46FB-AC8F-42601DE868CF}" xr6:coauthVersionLast="47" xr6:coauthVersionMax="47" xr10:uidLastSave="{00000000-0000-0000-0000-000000000000}"/>
  <bookViews>
    <workbookView xWindow="-108" yWindow="-108" windowWidth="23256" windowHeight="12456" xr2:uid="{329FD032-207D-4F38-BC98-FD8C7434BD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5" i="1"/>
  <c r="J44" i="1"/>
  <c r="J45" i="1"/>
  <c r="J37" i="1"/>
  <c r="J38" i="1"/>
  <c r="J39" i="1"/>
  <c r="J40" i="1"/>
  <c r="J26" i="1"/>
  <c r="J23" i="1"/>
  <c r="J24" i="1"/>
  <c r="J25" i="1"/>
  <c r="J47" i="1"/>
  <c r="J4" i="1"/>
  <c r="J5" i="1"/>
  <c r="J6" i="1"/>
  <c r="J7" i="1"/>
  <c r="J8" i="1"/>
  <c r="J9" i="1"/>
  <c r="J10" i="1"/>
  <c r="J11" i="1"/>
  <c r="J12" i="1"/>
  <c r="J27" i="1"/>
  <c r="J28" i="1"/>
  <c r="J29" i="1"/>
  <c r="J48" i="1"/>
  <c r="J46" i="1"/>
  <c r="J30" i="1"/>
  <c r="J13" i="1"/>
  <c r="J14" i="1"/>
  <c r="J31" i="1"/>
  <c r="J32" i="1"/>
  <c r="J33" i="1"/>
  <c r="J49" i="1"/>
  <c r="J42" i="1"/>
  <c r="J43" i="1"/>
  <c r="J16" i="1"/>
  <c r="J17" i="1"/>
  <c r="J18" i="1"/>
  <c r="J19" i="1"/>
  <c r="J20" i="1"/>
  <c r="J21" i="1"/>
  <c r="J22" i="1"/>
  <c r="J15" i="1"/>
  <c r="J41" i="1"/>
  <c r="J36" i="1"/>
  <c r="I34" i="1"/>
  <c r="I35" i="1"/>
  <c r="I44" i="1"/>
  <c r="I45" i="1"/>
  <c r="I37" i="1"/>
  <c r="I38" i="1"/>
  <c r="I39" i="1"/>
  <c r="I40" i="1"/>
  <c r="I26" i="1"/>
  <c r="I23" i="1"/>
  <c r="I24" i="1"/>
  <c r="I25" i="1"/>
  <c r="I47" i="1"/>
  <c r="I4" i="1"/>
  <c r="I5" i="1"/>
  <c r="I6" i="1"/>
  <c r="I7" i="1"/>
  <c r="I8" i="1"/>
  <c r="I9" i="1"/>
  <c r="I10" i="1"/>
  <c r="I11" i="1"/>
  <c r="I12" i="1"/>
  <c r="I27" i="1"/>
  <c r="I28" i="1"/>
  <c r="I29" i="1"/>
  <c r="I48" i="1"/>
  <c r="I46" i="1"/>
  <c r="I30" i="1"/>
  <c r="I13" i="1"/>
  <c r="I14" i="1"/>
  <c r="I31" i="1"/>
  <c r="I32" i="1"/>
  <c r="I33" i="1"/>
  <c r="I49" i="1"/>
  <c r="I42" i="1"/>
  <c r="I43" i="1"/>
  <c r="I16" i="1"/>
  <c r="I17" i="1"/>
  <c r="I18" i="1"/>
  <c r="I19" i="1"/>
  <c r="I20" i="1"/>
  <c r="I21" i="1"/>
  <c r="I22" i="1"/>
  <c r="I15" i="1"/>
  <c r="I41" i="1"/>
  <c r="I36" i="1"/>
</calcChain>
</file>

<file path=xl/sharedStrings.xml><?xml version="1.0" encoding="utf-8"?>
<sst xmlns="http://schemas.openxmlformats.org/spreadsheetml/2006/main" count="296" uniqueCount="120">
  <si>
    <t>Sr.</t>
  </si>
  <si>
    <t>Mutations</t>
  </si>
  <si>
    <t>p_value</t>
  </si>
  <si>
    <t>odds_ratio</t>
  </si>
  <si>
    <t>ci_lower</t>
  </si>
  <si>
    <t>ci_upper</t>
  </si>
  <si>
    <t>10640T&gt;C</t>
  </si>
  <si>
    <t>11251A&gt;G</t>
  </si>
  <si>
    <t>11467A&gt;G</t>
  </si>
  <si>
    <t>12192G&gt;A</t>
  </si>
  <si>
    <t>12308A&gt;G</t>
  </si>
  <si>
    <t>12372G&gt;A</t>
  </si>
  <si>
    <t>12633C&gt;A</t>
  </si>
  <si>
    <t>13998C&gt;T</t>
  </si>
  <si>
    <t>14128A&gt;G</t>
  </si>
  <si>
    <t>153A&gt;G</t>
  </si>
  <si>
    <t>15452C&gt;A</t>
  </si>
  <si>
    <t>15607A&gt;G</t>
  </si>
  <si>
    <t>15850T&gt;G</t>
  </si>
  <si>
    <t>15970T&gt;C</t>
  </si>
  <si>
    <t>16051A&gt;G</t>
  </si>
  <si>
    <t>inf</t>
  </si>
  <si>
    <t>16157T&gt;C</t>
  </si>
  <si>
    <t>16163A&gt;G</t>
  </si>
  <si>
    <t>16186C&gt;T</t>
  </si>
  <si>
    <t>16311T&gt;C</t>
  </si>
  <si>
    <t>16335A&gt;G</t>
  </si>
  <si>
    <t>214A&gt;G</t>
  </si>
  <si>
    <t>263A&gt;G</t>
  </si>
  <si>
    <t>310T&gt;TC</t>
  </si>
  <si>
    <t>3507C&gt;G</t>
  </si>
  <si>
    <t>3745G&gt;A</t>
  </si>
  <si>
    <t>4048G&gt;A</t>
  </si>
  <si>
    <t>4380C&gt;T</t>
  </si>
  <si>
    <t>4418T&gt;C</t>
  </si>
  <si>
    <t>4592T&gt;C</t>
  </si>
  <si>
    <t>461C&gt;T</t>
  </si>
  <si>
    <t>489T&gt;C</t>
  </si>
  <si>
    <t>4917A&gt;G</t>
  </si>
  <si>
    <t>4946C&gt;T</t>
  </si>
  <si>
    <t>5301A&gt;G</t>
  </si>
  <si>
    <t>5558A&gt;G</t>
  </si>
  <si>
    <t>5824G&gt;A</t>
  </si>
  <si>
    <t>593T&gt;C</t>
  </si>
  <si>
    <t>5984A&gt;G</t>
  </si>
  <si>
    <t>6340C&gt;T</t>
  </si>
  <si>
    <t>6491C&gt;T</t>
  </si>
  <si>
    <t>6746C&gt;T</t>
  </si>
  <si>
    <t>7804A&gt;G</t>
  </si>
  <si>
    <t>7853G&gt;A</t>
  </si>
  <si>
    <t>7967C&gt;T</t>
  </si>
  <si>
    <t>8697G&gt;A</t>
  </si>
  <si>
    <t>955A&gt;AC</t>
  </si>
  <si>
    <t>Gene</t>
  </si>
  <si>
    <t>MT-ND4L</t>
  </si>
  <si>
    <t>MT-ND4</t>
  </si>
  <si>
    <t>MT-TH</t>
  </si>
  <si>
    <t>MT-TL2</t>
  </si>
  <si>
    <t>MT-ND5</t>
  </si>
  <si>
    <t>MT-ND1</t>
  </si>
  <si>
    <t>MT-CYB</t>
  </si>
  <si>
    <t>MT-TP</t>
  </si>
  <si>
    <t>MT-TQ</t>
  </si>
  <si>
    <t>MT-TM</t>
  </si>
  <si>
    <t>MT-ND2</t>
  </si>
  <si>
    <t>MT-TW</t>
  </si>
  <si>
    <t>MT-TC</t>
  </si>
  <si>
    <t>MT-TF</t>
  </si>
  <si>
    <t>MT-CO1</t>
  </si>
  <si>
    <t>MT-CO2</t>
  </si>
  <si>
    <t>MT-ATP6</t>
  </si>
  <si>
    <t>MT-RNR1</t>
  </si>
  <si>
    <t>consequence_terms</t>
  </si>
  <si>
    <t>synonymous_variant</t>
  </si>
  <si>
    <t>non_coding_transcript_exon_variant</t>
  </si>
  <si>
    <t>missense_variant</t>
  </si>
  <si>
    <t>upstream_gene_variant</t>
  </si>
  <si>
    <t>-</t>
  </si>
  <si>
    <t>N</t>
  </si>
  <si>
    <t>L</t>
  </si>
  <si>
    <t>S</t>
  </si>
  <si>
    <t>D</t>
  </si>
  <si>
    <t>T/A</t>
  </si>
  <si>
    <t>L/I</t>
  </si>
  <si>
    <t>K</t>
  </si>
  <si>
    <t>T</t>
  </si>
  <si>
    <t>A/T</t>
  </si>
  <si>
    <t>D/N</t>
  </si>
  <si>
    <t>I</t>
  </si>
  <si>
    <t>N/D</t>
  </si>
  <si>
    <t>I/V</t>
  </si>
  <si>
    <t>G</t>
  </si>
  <si>
    <t>T/I</t>
  </si>
  <si>
    <t>V/I</t>
  </si>
  <si>
    <t>M</t>
  </si>
  <si>
    <t>D-loop</t>
  </si>
  <si>
    <t>Dirican et al., 2022</t>
  </si>
  <si>
    <t xml:space="preserve">Reported in COVID19 </t>
  </si>
  <si>
    <t>No</t>
  </si>
  <si>
    <t>Reduced risk of PD</t>
  </si>
  <si>
    <t>Altered brain pH / sCJD patients</t>
  </si>
  <si>
    <t>MICM / possible G15927A deafness modulator</t>
  </si>
  <si>
    <t>CPEO / Stroke / CM / Breast &amp; Renal &amp; Prostate Cancer Risk / Altered brain pH /sCJD</t>
  </si>
  <si>
    <t>Possible protective factor for normal tension glaucoma</t>
  </si>
  <si>
    <t>LHON / high altitude variant</t>
  </si>
  <si>
    <t>Low VO2max response</t>
  </si>
  <si>
    <t>LHON / Insulin Resistance / AMD / NRTI-PN</t>
  </si>
  <si>
    <t>Reported in tic disorder patient</t>
  </si>
  <si>
    <t>Nonsyndromic hearing loss / LHON</t>
  </si>
  <si>
    <t>Prostate Cancer</t>
  </si>
  <si>
    <t>Possible association with sepsis</t>
  </si>
  <si>
    <t>gnomad_AN</t>
  </si>
  <si>
    <t>gnomad_AC_hom</t>
  </si>
  <si>
    <t>Other diseases</t>
  </si>
  <si>
    <t>aa change</t>
  </si>
  <si>
    <t>COVID(n=147)</t>
  </si>
  <si>
    <t>HC(n=40)</t>
  </si>
  <si>
    <t>% in Control</t>
  </si>
  <si>
    <t>% in COVID19</t>
  </si>
  <si>
    <t>Supplementary Table 4. Significantly Associated mutations with COVID-19 groups. The P-value was calcuated using Chi-square test and odds ratio with 95% CI are presented. Moreover Mitomap was used as reference for identification of these variants in other diseases.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</si>
</sst>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6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6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166" fontId="1" fillId="0" borderId="2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471991</xdr:colOff>
      <xdr:row>16</xdr:row>
      <xdr:rowOff>62751</xdr:rowOff>
    </xdr:from>
    <xdr:to>
      <xdr:col>42</xdr:col>
      <xdr:colOff>148505</xdr:colOff>
      <xdr:row>31</xdr:row>
      <xdr:rowOff>172102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E12F83-B35C-67DE-F326-C2470A83C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4532" y="3424516"/>
          <a:ext cx="9430114" cy="324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9EC0-6EA3-4618-94F8-1E168C56233E}">
  <dimension ref="B1:R49"/>
  <sheetViews>
    <sheetView tabSelected="1" zoomScale="70" zoomScaleNormal="70" workbookViewId="0">
      <selection activeCell="S18" sqref="S18"/>
    </sheetView>
  </sheetViews>
  <sheetFormatPr defaultRowHeight="14.4" x14ac:dyDescent="0.3"/>
  <cols>
    <col min="2" max="2" width="3.77734375" bestFit="1" customWidth="1"/>
    <col min="3" max="3" width="10.88671875" bestFit="1" customWidth="1"/>
    <col min="4" max="4" width="10.77734375" bestFit="1" customWidth="1"/>
    <col min="5" max="5" width="24.88671875" customWidth="1"/>
    <col min="6" max="6" width="8.109375" customWidth="1"/>
    <col min="7" max="7" width="8.21875" customWidth="1"/>
    <col min="8" max="8" width="10.109375" bestFit="1" customWidth="1"/>
    <col min="9" max="9" width="9.88671875" customWidth="1"/>
    <col min="10" max="10" width="8.33203125" customWidth="1"/>
    <col min="11" max="11" width="8" bestFit="1" customWidth="1"/>
    <col min="12" max="12" width="10.44140625" bestFit="1" customWidth="1"/>
    <col min="13" max="13" width="9" bestFit="1" customWidth="1"/>
    <col min="15" max="15" width="9.109375" customWidth="1"/>
    <col min="16" max="16" width="10.21875" customWidth="1"/>
    <col min="17" max="17" width="10.44140625" customWidth="1"/>
    <col min="18" max="18" width="51.77734375" customWidth="1"/>
  </cols>
  <sheetData>
    <row r="1" spans="2:18" ht="15.6" x14ac:dyDescent="0.3">
      <c r="C1" s="56" t="s">
        <v>119</v>
      </c>
    </row>
    <row r="2" spans="2:18" ht="15" thickBot="1" x14ac:dyDescent="0.35"/>
    <row r="3" spans="2:18" ht="47.4" thickBot="1" x14ac:dyDescent="0.35">
      <c r="B3" s="4" t="s">
        <v>0</v>
      </c>
      <c r="C3" s="5" t="s">
        <v>1</v>
      </c>
      <c r="D3" s="4" t="s">
        <v>53</v>
      </c>
      <c r="E3" s="5" t="s">
        <v>72</v>
      </c>
      <c r="F3" s="7" t="s">
        <v>114</v>
      </c>
      <c r="G3" s="7" t="s">
        <v>115</v>
      </c>
      <c r="H3" s="4" t="s">
        <v>116</v>
      </c>
      <c r="I3" s="7" t="s">
        <v>118</v>
      </c>
      <c r="J3" s="8" t="s">
        <v>117</v>
      </c>
      <c r="K3" s="1" t="s">
        <v>2</v>
      </c>
      <c r="L3" s="2" t="s">
        <v>3</v>
      </c>
      <c r="M3" s="2" t="s">
        <v>4</v>
      </c>
      <c r="N3" s="3" t="s">
        <v>5</v>
      </c>
      <c r="O3" s="8" t="s">
        <v>111</v>
      </c>
      <c r="P3" s="7" t="s">
        <v>112</v>
      </c>
      <c r="Q3" s="9" t="s">
        <v>97</v>
      </c>
      <c r="R3" s="3" t="s">
        <v>113</v>
      </c>
    </row>
    <row r="4" spans="2:18" ht="15.6" x14ac:dyDescent="0.3">
      <c r="B4" s="26">
        <v>1</v>
      </c>
      <c r="C4" s="27" t="s">
        <v>20</v>
      </c>
      <c r="D4" s="26" t="s">
        <v>95</v>
      </c>
      <c r="E4" s="11" t="s">
        <v>76</v>
      </c>
      <c r="F4" s="26" t="s">
        <v>77</v>
      </c>
      <c r="G4" s="26">
        <v>16</v>
      </c>
      <c r="H4" s="26">
        <v>0</v>
      </c>
      <c r="I4" s="10">
        <f t="shared" ref="I4:I49" si="0">(G4/147)*100</f>
        <v>10.884353741496598</v>
      </c>
      <c r="J4" s="11">
        <f t="shared" ref="J4:J49" si="1">H4/40*100</f>
        <v>0</v>
      </c>
      <c r="K4" s="28">
        <v>2.53292941737174E-2</v>
      </c>
      <c r="L4" s="29" t="s">
        <v>21</v>
      </c>
      <c r="M4" s="29"/>
      <c r="N4" s="30" t="s">
        <v>21</v>
      </c>
      <c r="O4" s="31">
        <v>56416</v>
      </c>
      <c r="P4" s="32">
        <v>1427</v>
      </c>
      <c r="Q4" s="33" t="s">
        <v>98</v>
      </c>
      <c r="R4" s="51" t="s">
        <v>77</v>
      </c>
    </row>
    <row r="5" spans="2:18" ht="15.6" x14ac:dyDescent="0.3">
      <c r="B5" s="26">
        <v>2</v>
      </c>
      <c r="C5" s="34" t="s">
        <v>22</v>
      </c>
      <c r="D5" s="35" t="s">
        <v>95</v>
      </c>
      <c r="E5" s="36" t="s">
        <v>76</v>
      </c>
      <c r="F5" s="26" t="s">
        <v>77</v>
      </c>
      <c r="G5" s="35">
        <v>0</v>
      </c>
      <c r="H5" s="35">
        <v>3</v>
      </c>
      <c r="I5" s="10">
        <f t="shared" si="0"/>
        <v>0</v>
      </c>
      <c r="J5" s="11">
        <f t="shared" si="1"/>
        <v>7.5</v>
      </c>
      <c r="K5" s="12">
        <v>9.2125936528213506E-3</v>
      </c>
      <c r="L5" s="13">
        <v>0</v>
      </c>
      <c r="M5" s="13"/>
      <c r="N5" s="14"/>
      <c r="O5" s="15">
        <v>56433</v>
      </c>
      <c r="P5" s="16">
        <v>33</v>
      </c>
      <c r="Q5" s="17" t="s">
        <v>98</v>
      </c>
      <c r="R5" s="52" t="s">
        <v>77</v>
      </c>
    </row>
    <row r="6" spans="2:18" ht="15.6" x14ac:dyDescent="0.3">
      <c r="B6" s="26">
        <v>3</v>
      </c>
      <c r="C6" s="34" t="s">
        <v>23</v>
      </c>
      <c r="D6" s="35" t="s">
        <v>95</v>
      </c>
      <c r="E6" s="36" t="s">
        <v>76</v>
      </c>
      <c r="F6" s="26" t="s">
        <v>77</v>
      </c>
      <c r="G6" s="35">
        <v>0</v>
      </c>
      <c r="H6" s="35">
        <v>3</v>
      </c>
      <c r="I6" s="10">
        <f t="shared" si="0"/>
        <v>0</v>
      </c>
      <c r="J6" s="11">
        <f t="shared" si="1"/>
        <v>7.5</v>
      </c>
      <c r="K6" s="12">
        <v>9.2125936528213506E-3</v>
      </c>
      <c r="L6" s="13">
        <v>0</v>
      </c>
      <c r="M6" s="13"/>
      <c r="N6" s="14"/>
      <c r="O6" s="15">
        <v>56425</v>
      </c>
      <c r="P6" s="16">
        <v>910</v>
      </c>
      <c r="Q6" s="17" t="s">
        <v>98</v>
      </c>
      <c r="R6" s="52" t="s">
        <v>77</v>
      </c>
    </row>
    <row r="7" spans="2:18" ht="15.6" x14ac:dyDescent="0.3">
      <c r="B7" s="26">
        <v>4</v>
      </c>
      <c r="C7" s="34" t="s">
        <v>24</v>
      </c>
      <c r="D7" s="35" t="s">
        <v>95</v>
      </c>
      <c r="E7" s="36" t="s">
        <v>76</v>
      </c>
      <c r="F7" s="26" t="s">
        <v>77</v>
      </c>
      <c r="G7" s="35">
        <v>0</v>
      </c>
      <c r="H7" s="35">
        <v>3</v>
      </c>
      <c r="I7" s="10">
        <f t="shared" si="0"/>
        <v>0</v>
      </c>
      <c r="J7" s="11">
        <f t="shared" si="1"/>
        <v>7.5</v>
      </c>
      <c r="K7" s="12">
        <v>9.2125936528213506E-3</v>
      </c>
      <c r="L7" s="13">
        <v>0</v>
      </c>
      <c r="M7" s="13"/>
      <c r="N7" s="14"/>
      <c r="O7" s="15">
        <v>56420</v>
      </c>
      <c r="P7" s="16">
        <v>782</v>
      </c>
      <c r="Q7" s="17" t="s">
        <v>98</v>
      </c>
      <c r="R7" s="52" t="s">
        <v>77</v>
      </c>
    </row>
    <row r="8" spans="2:18" ht="15.6" x14ac:dyDescent="0.3">
      <c r="B8" s="26">
        <v>5</v>
      </c>
      <c r="C8" s="34" t="s">
        <v>25</v>
      </c>
      <c r="D8" s="35" t="s">
        <v>95</v>
      </c>
      <c r="E8" s="36" t="s">
        <v>76</v>
      </c>
      <c r="F8" s="26" t="s">
        <v>77</v>
      </c>
      <c r="G8" s="35">
        <v>36</v>
      </c>
      <c r="H8" s="35">
        <v>3</v>
      </c>
      <c r="I8" s="10">
        <f t="shared" si="0"/>
        <v>24.489795918367346</v>
      </c>
      <c r="J8" s="11">
        <f t="shared" si="1"/>
        <v>7.5</v>
      </c>
      <c r="K8" s="12">
        <v>1.6762024042041201E-2</v>
      </c>
      <c r="L8" s="13">
        <v>4</v>
      </c>
      <c r="M8" s="13">
        <v>1.1631245596618101</v>
      </c>
      <c r="N8" s="14">
        <v>13.756050344816099</v>
      </c>
      <c r="O8" s="15">
        <v>53482</v>
      </c>
      <c r="P8" s="16">
        <v>11686</v>
      </c>
      <c r="Q8" s="17" t="s">
        <v>98</v>
      </c>
      <c r="R8" s="52" t="s">
        <v>77</v>
      </c>
    </row>
    <row r="9" spans="2:18" ht="15.6" x14ac:dyDescent="0.3">
      <c r="B9" s="26">
        <v>6</v>
      </c>
      <c r="C9" s="34" t="s">
        <v>26</v>
      </c>
      <c r="D9" s="35" t="s">
        <v>95</v>
      </c>
      <c r="E9" s="36" t="s">
        <v>76</v>
      </c>
      <c r="F9" s="26" t="s">
        <v>77</v>
      </c>
      <c r="G9" s="35">
        <v>0</v>
      </c>
      <c r="H9" s="35">
        <v>2</v>
      </c>
      <c r="I9" s="10">
        <f t="shared" si="0"/>
        <v>0</v>
      </c>
      <c r="J9" s="11">
        <f t="shared" si="1"/>
        <v>5</v>
      </c>
      <c r="K9" s="12">
        <v>4.48507848887355E-2</v>
      </c>
      <c r="L9" s="13">
        <v>0</v>
      </c>
      <c r="M9" s="13"/>
      <c r="N9" s="14"/>
      <c r="O9" s="15">
        <v>56421</v>
      </c>
      <c r="P9" s="16">
        <v>167</v>
      </c>
      <c r="Q9" s="17" t="s">
        <v>98</v>
      </c>
      <c r="R9" s="52" t="s">
        <v>77</v>
      </c>
    </row>
    <row r="10" spans="2:18" ht="15.6" x14ac:dyDescent="0.3">
      <c r="B10" s="26">
        <v>7</v>
      </c>
      <c r="C10" s="34" t="s">
        <v>27</v>
      </c>
      <c r="D10" s="35" t="s">
        <v>95</v>
      </c>
      <c r="E10" s="36" t="s">
        <v>76</v>
      </c>
      <c r="F10" s="26" t="s">
        <v>77</v>
      </c>
      <c r="G10" s="35">
        <v>2</v>
      </c>
      <c r="H10" s="35">
        <v>5</v>
      </c>
      <c r="I10" s="10">
        <f t="shared" si="0"/>
        <v>1.3605442176870748</v>
      </c>
      <c r="J10" s="11">
        <f t="shared" si="1"/>
        <v>12.5</v>
      </c>
      <c r="K10" s="12">
        <v>5.3976449524013696E-3</v>
      </c>
      <c r="L10" s="13">
        <v>9.6551724137931005E-2</v>
      </c>
      <c r="M10" s="13">
        <v>1.7978813586992399E-2</v>
      </c>
      <c r="N10" s="14">
        <v>0.51851226939422101</v>
      </c>
      <c r="O10" s="15">
        <v>56339</v>
      </c>
      <c r="P10" s="16">
        <v>165</v>
      </c>
      <c r="Q10" s="17" t="s">
        <v>98</v>
      </c>
      <c r="R10" s="52" t="s">
        <v>77</v>
      </c>
    </row>
    <row r="11" spans="2:18" ht="15.6" x14ac:dyDescent="0.3">
      <c r="B11" s="26">
        <v>8</v>
      </c>
      <c r="C11" s="34" t="s">
        <v>28</v>
      </c>
      <c r="D11" s="35" t="s">
        <v>95</v>
      </c>
      <c r="E11" s="36" t="s">
        <v>76</v>
      </c>
      <c r="F11" s="26" t="s">
        <v>77</v>
      </c>
      <c r="G11" s="35">
        <v>135</v>
      </c>
      <c r="H11" s="35">
        <v>29</v>
      </c>
      <c r="I11" s="10">
        <f t="shared" si="0"/>
        <v>91.83673469387756</v>
      </c>
      <c r="J11" s="11">
        <f t="shared" si="1"/>
        <v>72.5</v>
      </c>
      <c r="K11" s="12">
        <v>2.30621730608857E-3</v>
      </c>
      <c r="L11" s="13">
        <v>4.2672413793103399</v>
      </c>
      <c r="M11" s="13">
        <v>1.7155990986304801</v>
      </c>
      <c r="N11" s="14">
        <v>10.6139884334483</v>
      </c>
      <c r="O11" s="15">
        <v>56420</v>
      </c>
      <c r="P11" s="16">
        <v>55895</v>
      </c>
      <c r="Q11" s="17" t="s">
        <v>98</v>
      </c>
      <c r="R11" s="52" t="s">
        <v>77</v>
      </c>
    </row>
    <row r="12" spans="2:18" ht="15.6" x14ac:dyDescent="0.3">
      <c r="B12" s="26">
        <v>9</v>
      </c>
      <c r="C12" s="34" t="s">
        <v>29</v>
      </c>
      <c r="D12" s="35" t="s">
        <v>95</v>
      </c>
      <c r="E12" s="36" t="s">
        <v>76</v>
      </c>
      <c r="F12" s="26" t="s">
        <v>77</v>
      </c>
      <c r="G12" s="35">
        <v>55</v>
      </c>
      <c r="H12" s="35">
        <v>6</v>
      </c>
      <c r="I12" s="10">
        <f t="shared" si="0"/>
        <v>37.414965986394563</v>
      </c>
      <c r="J12" s="11">
        <f t="shared" si="1"/>
        <v>15</v>
      </c>
      <c r="K12" s="12">
        <v>7.5142147484912498E-3</v>
      </c>
      <c r="L12" s="13">
        <v>3.38768115942029</v>
      </c>
      <c r="M12" s="13">
        <v>1.33665185301775</v>
      </c>
      <c r="N12" s="14">
        <v>8.5859183241926207</v>
      </c>
      <c r="O12" s="15">
        <v>7080</v>
      </c>
      <c r="P12" s="16">
        <v>375</v>
      </c>
      <c r="Q12" s="17" t="s">
        <v>98</v>
      </c>
      <c r="R12" s="52" t="s">
        <v>103</v>
      </c>
    </row>
    <row r="13" spans="2:18" ht="15.6" x14ac:dyDescent="0.3">
      <c r="B13" s="26">
        <v>10</v>
      </c>
      <c r="C13" s="34" t="s">
        <v>36</v>
      </c>
      <c r="D13" s="35" t="s">
        <v>95</v>
      </c>
      <c r="E13" s="36" t="s">
        <v>76</v>
      </c>
      <c r="F13" s="26" t="s">
        <v>77</v>
      </c>
      <c r="G13" s="35">
        <v>3</v>
      </c>
      <c r="H13" s="35">
        <v>4</v>
      </c>
      <c r="I13" s="10">
        <f t="shared" si="0"/>
        <v>2.0408163265306123</v>
      </c>
      <c r="J13" s="11">
        <f t="shared" si="1"/>
        <v>10</v>
      </c>
      <c r="K13" s="12">
        <v>3.8868823262101102E-2</v>
      </c>
      <c r="L13" s="13">
        <v>0.1875</v>
      </c>
      <c r="M13" s="13">
        <v>4.0160955221956403E-2</v>
      </c>
      <c r="N13" s="14">
        <v>0.87538381011365196</v>
      </c>
      <c r="O13" s="15">
        <v>56434</v>
      </c>
      <c r="P13" s="16">
        <v>40</v>
      </c>
      <c r="Q13" s="17" t="s">
        <v>98</v>
      </c>
      <c r="R13" s="52" t="s">
        <v>77</v>
      </c>
    </row>
    <row r="14" spans="2:18" ht="15.6" x14ac:dyDescent="0.3">
      <c r="B14" s="26">
        <v>11</v>
      </c>
      <c r="C14" s="34" t="s">
        <v>37</v>
      </c>
      <c r="D14" s="35" t="s">
        <v>95</v>
      </c>
      <c r="E14" s="36" t="s">
        <v>76</v>
      </c>
      <c r="F14" s="26" t="s">
        <v>77</v>
      </c>
      <c r="G14" s="35">
        <v>58</v>
      </c>
      <c r="H14" s="35">
        <v>23</v>
      </c>
      <c r="I14" s="10">
        <f t="shared" si="0"/>
        <v>39.455782312925166</v>
      </c>
      <c r="J14" s="11">
        <f t="shared" si="1"/>
        <v>57.499999999999993</v>
      </c>
      <c r="K14" s="12">
        <v>4.8524519427996002E-2</v>
      </c>
      <c r="L14" s="13">
        <v>0.481680508060576</v>
      </c>
      <c r="M14" s="13">
        <v>0.23709916622395899</v>
      </c>
      <c r="N14" s="14">
        <v>0.97856148353696404</v>
      </c>
      <c r="O14" s="15">
        <v>56350</v>
      </c>
      <c r="P14" s="16">
        <v>6162</v>
      </c>
      <c r="Q14" s="17" t="s">
        <v>98</v>
      </c>
      <c r="R14" s="52" t="s">
        <v>105</v>
      </c>
    </row>
    <row r="15" spans="2:18" ht="15.6" x14ac:dyDescent="0.3">
      <c r="B15" s="26">
        <v>12</v>
      </c>
      <c r="C15" s="34" t="s">
        <v>51</v>
      </c>
      <c r="D15" s="35" t="s">
        <v>70</v>
      </c>
      <c r="E15" s="36" t="s">
        <v>73</v>
      </c>
      <c r="F15" s="35" t="s">
        <v>94</v>
      </c>
      <c r="G15" s="35">
        <v>1</v>
      </c>
      <c r="H15" s="35">
        <v>3</v>
      </c>
      <c r="I15" s="10">
        <f t="shared" si="0"/>
        <v>0.68027210884353739</v>
      </c>
      <c r="J15" s="11">
        <f t="shared" si="1"/>
        <v>7.5</v>
      </c>
      <c r="K15" s="12">
        <v>3.1292777353333398E-2</v>
      </c>
      <c r="L15" s="13">
        <v>8.4474885844748798E-2</v>
      </c>
      <c r="M15" s="13">
        <v>8.5392274912189405E-3</v>
      </c>
      <c r="N15" s="14">
        <v>0.83567352501399605</v>
      </c>
      <c r="O15" s="15">
        <v>56422</v>
      </c>
      <c r="P15" s="16">
        <v>3210</v>
      </c>
      <c r="Q15" s="17" t="s">
        <v>98</v>
      </c>
      <c r="R15" s="52" t="s">
        <v>77</v>
      </c>
    </row>
    <row r="16" spans="2:18" ht="15.6" x14ac:dyDescent="0.3">
      <c r="B16" s="26">
        <v>13</v>
      </c>
      <c r="C16" s="34" t="s">
        <v>44</v>
      </c>
      <c r="D16" s="35" t="s">
        <v>68</v>
      </c>
      <c r="E16" s="36" t="s">
        <v>73</v>
      </c>
      <c r="F16" s="35" t="s">
        <v>91</v>
      </c>
      <c r="G16" s="35">
        <v>0</v>
      </c>
      <c r="H16" s="35">
        <v>2</v>
      </c>
      <c r="I16" s="10">
        <f t="shared" si="0"/>
        <v>0</v>
      </c>
      <c r="J16" s="11">
        <f t="shared" si="1"/>
        <v>5</v>
      </c>
      <c r="K16" s="12">
        <v>4.48507848887355E-2</v>
      </c>
      <c r="L16" s="13">
        <v>0</v>
      </c>
      <c r="M16" s="13"/>
      <c r="N16" s="14"/>
      <c r="O16" s="15">
        <v>56429</v>
      </c>
      <c r="P16" s="16">
        <v>144</v>
      </c>
      <c r="Q16" s="17" t="s">
        <v>98</v>
      </c>
      <c r="R16" s="52" t="s">
        <v>77</v>
      </c>
    </row>
    <row r="17" spans="2:18" ht="15.6" x14ac:dyDescent="0.3">
      <c r="B17" s="26">
        <v>14</v>
      </c>
      <c r="C17" s="34" t="s">
        <v>45</v>
      </c>
      <c r="D17" s="35" t="s">
        <v>68</v>
      </c>
      <c r="E17" s="36" t="s">
        <v>75</v>
      </c>
      <c r="F17" s="35" t="s">
        <v>92</v>
      </c>
      <c r="G17" s="35">
        <v>0</v>
      </c>
      <c r="H17" s="35">
        <v>2</v>
      </c>
      <c r="I17" s="10">
        <f t="shared" si="0"/>
        <v>0</v>
      </c>
      <c r="J17" s="11">
        <f t="shared" si="1"/>
        <v>5</v>
      </c>
      <c r="K17" s="12">
        <v>4.48507848887355E-2</v>
      </c>
      <c r="L17" s="13">
        <v>0</v>
      </c>
      <c r="M17" s="13"/>
      <c r="N17" s="14"/>
      <c r="O17" s="15">
        <v>56432</v>
      </c>
      <c r="P17" s="16">
        <v>55</v>
      </c>
      <c r="Q17" s="17" t="s">
        <v>98</v>
      </c>
      <c r="R17" s="52" t="s">
        <v>109</v>
      </c>
    </row>
    <row r="18" spans="2:18" ht="15.6" x14ac:dyDescent="0.3">
      <c r="B18" s="26">
        <v>15</v>
      </c>
      <c r="C18" s="34" t="s">
        <v>46</v>
      </c>
      <c r="D18" s="35" t="s">
        <v>68</v>
      </c>
      <c r="E18" s="36" t="s">
        <v>73</v>
      </c>
      <c r="F18" s="35" t="s">
        <v>79</v>
      </c>
      <c r="G18" s="35">
        <v>0</v>
      </c>
      <c r="H18" s="35">
        <v>2</v>
      </c>
      <c r="I18" s="10">
        <f t="shared" si="0"/>
        <v>0</v>
      </c>
      <c r="J18" s="11">
        <f t="shared" si="1"/>
        <v>5</v>
      </c>
      <c r="K18" s="12">
        <v>4.48507848887355E-2</v>
      </c>
      <c r="L18" s="13">
        <v>0</v>
      </c>
      <c r="M18" s="13"/>
      <c r="N18" s="14"/>
      <c r="O18" s="15">
        <v>56433</v>
      </c>
      <c r="P18" s="16">
        <v>3</v>
      </c>
      <c r="Q18" s="17" t="s">
        <v>98</v>
      </c>
      <c r="R18" s="52" t="s">
        <v>77</v>
      </c>
    </row>
    <row r="19" spans="2:18" ht="15.6" x14ac:dyDescent="0.3">
      <c r="B19" s="26">
        <v>16</v>
      </c>
      <c r="C19" s="34" t="s">
        <v>47</v>
      </c>
      <c r="D19" s="35" t="s">
        <v>68</v>
      </c>
      <c r="E19" s="36" t="s">
        <v>73</v>
      </c>
      <c r="F19" s="35" t="s">
        <v>91</v>
      </c>
      <c r="G19" s="35">
        <v>0</v>
      </c>
      <c r="H19" s="35">
        <v>3</v>
      </c>
      <c r="I19" s="10">
        <f t="shared" si="0"/>
        <v>0</v>
      </c>
      <c r="J19" s="11">
        <f t="shared" si="1"/>
        <v>7.5</v>
      </c>
      <c r="K19" s="12">
        <v>9.2125936528213506E-3</v>
      </c>
      <c r="L19" s="13">
        <v>0</v>
      </c>
      <c r="M19" s="13"/>
      <c r="N19" s="14"/>
      <c r="O19" s="15">
        <v>56434</v>
      </c>
      <c r="P19" s="16">
        <v>8</v>
      </c>
      <c r="Q19" s="17" t="s">
        <v>98</v>
      </c>
      <c r="R19" s="52" t="s">
        <v>77</v>
      </c>
    </row>
    <row r="20" spans="2:18" ht="15.6" x14ac:dyDescent="0.3">
      <c r="B20" s="26">
        <v>17</v>
      </c>
      <c r="C20" s="34" t="s">
        <v>48</v>
      </c>
      <c r="D20" s="35" t="s">
        <v>69</v>
      </c>
      <c r="E20" s="36" t="s">
        <v>73</v>
      </c>
      <c r="F20" s="35" t="s">
        <v>79</v>
      </c>
      <c r="G20" s="35">
        <v>0</v>
      </c>
      <c r="H20" s="35">
        <v>3</v>
      </c>
      <c r="I20" s="10">
        <f t="shared" si="0"/>
        <v>0</v>
      </c>
      <c r="J20" s="11">
        <f t="shared" si="1"/>
        <v>7.5</v>
      </c>
      <c r="K20" s="12">
        <v>9.2125936528213506E-3</v>
      </c>
      <c r="L20" s="13">
        <v>0</v>
      </c>
      <c r="M20" s="13"/>
      <c r="N20" s="14"/>
      <c r="O20" s="15">
        <v>56431</v>
      </c>
      <c r="P20" s="16">
        <v>18</v>
      </c>
      <c r="Q20" s="17" t="s">
        <v>98</v>
      </c>
      <c r="R20" s="52" t="s">
        <v>77</v>
      </c>
    </row>
    <row r="21" spans="2:18" ht="15.6" x14ac:dyDescent="0.3">
      <c r="B21" s="26">
        <v>18</v>
      </c>
      <c r="C21" s="34" t="s">
        <v>49</v>
      </c>
      <c r="D21" s="35" t="s">
        <v>69</v>
      </c>
      <c r="E21" s="36" t="s">
        <v>75</v>
      </c>
      <c r="F21" s="35" t="s">
        <v>93</v>
      </c>
      <c r="G21" s="35">
        <v>0</v>
      </c>
      <c r="H21" s="35">
        <v>2</v>
      </c>
      <c r="I21" s="10">
        <f t="shared" si="0"/>
        <v>0</v>
      </c>
      <c r="J21" s="11">
        <f t="shared" si="1"/>
        <v>5</v>
      </c>
      <c r="K21" s="12">
        <v>4.48507848887355E-2</v>
      </c>
      <c r="L21" s="13">
        <v>0</v>
      </c>
      <c r="M21" s="13"/>
      <c r="N21" s="14"/>
      <c r="O21" s="15">
        <v>56421</v>
      </c>
      <c r="P21" s="16">
        <v>259</v>
      </c>
      <c r="Q21" s="17" t="s">
        <v>98</v>
      </c>
      <c r="R21" s="52" t="s">
        <v>77</v>
      </c>
    </row>
    <row r="22" spans="2:18" ht="15.6" x14ac:dyDescent="0.3">
      <c r="B22" s="26">
        <v>19</v>
      </c>
      <c r="C22" s="34" t="s">
        <v>50</v>
      </c>
      <c r="D22" s="35" t="s">
        <v>69</v>
      </c>
      <c r="E22" s="36" t="s">
        <v>73</v>
      </c>
      <c r="F22" s="35" t="s">
        <v>79</v>
      </c>
      <c r="G22" s="35">
        <v>1</v>
      </c>
      <c r="H22" s="35">
        <v>3</v>
      </c>
      <c r="I22" s="10">
        <f t="shared" si="0"/>
        <v>0.68027210884353739</v>
      </c>
      <c r="J22" s="11">
        <f t="shared" si="1"/>
        <v>7.5</v>
      </c>
      <c r="K22" s="12">
        <v>3.1292777353333398E-2</v>
      </c>
      <c r="L22" s="13">
        <v>8.4474885844748798E-2</v>
      </c>
      <c r="M22" s="13">
        <v>8.5392274912189405E-3</v>
      </c>
      <c r="N22" s="14">
        <v>0.83567352501399605</v>
      </c>
      <c r="O22" s="15">
        <v>56434</v>
      </c>
      <c r="P22" s="16">
        <v>18</v>
      </c>
      <c r="Q22" s="17" t="s">
        <v>98</v>
      </c>
      <c r="R22" s="52" t="s">
        <v>77</v>
      </c>
    </row>
    <row r="23" spans="2:18" ht="28.8" x14ac:dyDescent="0.3">
      <c r="B23" s="37">
        <v>20</v>
      </c>
      <c r="C23" s="38" t="s">
        <v>16</v>
      </c>
      <c r="D23" s="39" t="s">
        <v>60</v>
      </c>
      <c r="E23" s="38" t="s">
        <v>75</v>
      </c>
      <c r="F23" s="39" t="s">
        <v>83</v>
      </c>
      <c r="G23" s="39">
        <v>1</v>
      </c>
      <c r="H23" s="39">
        <v>3</v>
      </c>
      <c r="I23" s="18">
        <f t="shared" si="0"/>
        <v>0.68027210884353739</v>
      </c>
      <c r="J23" s="19">
        <f t="shared" si="1"/>
        <v>7.5</v>
      </c>
      <c r="K23" s="20">
        <v>3.1292777353333398E-2</v>
      </c>
      <c r="L23" s="21">
        <v>8.4474885844748798E-2</v>
      </c>
      <c r="M23" s="21">
        <v>8.5392274912189405E-3</v>
      </c>
      <c r="N23" s="22">
        <v>0.83567352501399605</v>
      </c>
      <c r="O23" s="23">
        <v>56415</v>
      </c>
      <c r="P23" s="24">
        <v>6223</v>
      </c>
      <c r="Q23" s="25" t="s">
        <v>96</v>
      </c>
      <c r="R23" s="53" t="s">
        <v>77</v>
      </c>
    </row>
    <row r="24" spans="2:18" ht="15.6" x14ac:dyDescent="0.3">
      <c r="B24" s="26">
        <v>21</v>
      </c>
      <c r="C24" s="34" t="s">
        <v>17</v>
      </c>
      <c r="D24" s="35" t="s">
        <v>60</v>
      </c>
      <c r="E24" s="36" t="s">
        <v>73</v>
      </c>
      <c r="F24" s="35" t="s">
        <v>84</v>
      </c>
      <c r="G24" s="35">
        <v>1</v>
      </c>
      <c r="H24" s="35">
        <v>3</v>
      </c>
      <c r="I24" s="10">
        <f t="shared" si="0"/>
        <v>0.68027210884353739</v>
      </c>
      <c r="J24" s="11">
        <f t="shared" si="1"/>
        <v>7.5</v>
      </c>
      <c r="K24" s="12">
        <v>3.1292777353333398E-2</v>
      </c>
      <c r="L24" s="13">
        <v>8.4474885844748798E-2</v>
      </c>
      <c r="M24" s="13">
        <v>8.5392274912189405E-3</v>
      </c>
      <c r="N24" s="14">
        <v>0.83567352501399605</v>
      </c>
      <c r="O24" s="15">
        <v>56422</v>
      </c>
      <c r="P24" s="16">
        <v>3136</v>
      </c>
      <c r="Q24" s="17" t="s">
        <v>98</v>
      </c>
      <c r="R24" s="52" t="s">
        <v>77</v>
      </c>
    </row>
    <row r="25" spans="2:18" ht="15.6" x14ac:dyDescent="0.3">
      <c r="B25" s="26">
        <v>22</v>
      </c>
      <c r="C25" s="34" t="s">
        <v>18</v>
      </c>
      <c r="D25" s="35" t="s">
        <v>60</v>
      </c>
      <c r="E25" s="36" t="s">
        <v>73</v>
      </c>
      <c r="F25" s="35" t="s">
        <v>85</v>
      </c>
      <c r="G25" s="35">
        <v>0</v>
      </c>
      <c r="H25" s="35">
        <v>2</v>
      </c>
      <c r="I25" s="10">
        <f t="shared" si="0"/>
        <v>0</v>
      </c>
      <c r="J25" s="11">
        <f t="shared" si="1"/>
        <v>5</v>
      </c>
      <c r="K25" s="12">
        <v>4.48507848887355E-2</v>
      </c>
      <c r="L25" s="13">
        <v>0</v>
      </c>
      <c r="M25" s="13"/>
      <c r="N25" s="14"/>
      <c r="O25" s="15">
        <v>56434</v>
      </c>
      <c r="P25" s="16">
        <v>2</v>
      </c>
      <c r="Q25" s="17" t="s">
        <v>98</v>
      </c>
      <c r="R25" s="52" t="s">
        <v>77</v>
      </c>
    </row>
    <row r="26" spans="2:18" ht="15.6" x14ac:dyDescent="0.3">
      <c r="B26" s="26">
        <v>23</v>
      </c>
      <c r="C26" s="34" t="s">
        <v>15</v>
      </c>
      <c r="D26" s="35" t="s">
        <v>95</v>
      </c>
      <c r="E26" s="36" t="s">
        <v>76</v>
      </c>
      <c r="F26" s="35" t="s">
        <v>77</v>
      </c>
      <c r="G26" s="35">
        <v>1</v>
      </c>
      <c r="H26" s="35">
        <v>4</v>
      </c>
      <c r="I26" s="10">
        <f t="shared" si="0"/>
        <v>0.68027210884353739</v>
      </c>
      <c r="J26" s="11">
        <f t="shared" si="1"/>
        <v>10</v>
      </c>
      <c r="K26" s="12">
        <v>7.8049316682714002E-3</v>
      </c>
      <c r="L26" s="13">
        <v>6.1643835616438297E-2</v>
      </c>
      <c r="M26" s="13">
        <v>6.6851053510125803E-3</v>
      </c>
      <c r="N26" s="14">
        <v>0.56842222672390597</v>
      </c>
      <c r="O26" s="15">
        <v>56411</v>
      </c>
      <c r="P26" s="16">
        <v>3123</v>
      </c>
      <c r="Q26" s="17" t="s">
        <v>98</v>
      </c>
      <c r="R26" s="52" t="s">
        <v>77</v>
      </c>
    </row>
    <row r="27" spans="2:18" ht="15.6" x14ac:dyDescent="0.3">
      <c r="B27" s="26">
        <v>24</v>
      </c>
      <c r="C27" s="34" t="s">
        <v>30</v>
      </c>
      <c r="D27" s="35" t="s">
        <v>59</v>
      </c>
      <c r="E27" s="36" t="s">
        <v>73</v>
      </c>
      <c r="F27" s="35" t="s">
        <v>85</v>
      </c>
      <c r="G27" s="35">
        <v>1</v>
      </c>
      <c r="H27" s="35">
        <v>3</v>
      </c>
      <c r="I27" s="10">
        <f t="shared" si="0"/>
        <v>0.68027210884353739</v>
      </c>
      <c r="J27" s="11">
        <f t="shared" si="1"/>
        <v>7.5</v>
      </c>
      <c r="K27" s="12">
        <v>3.1292777353333398E-2</v>
      </c>
      <c r="L27" s="13">
        <v>8.4474885844748798E-2</v>
      </c>
      <c r="M27" s="13">
        <v>8.5392274912189405E-3</v>
      </c>
      <c r="N27" s="14">
        <v>0.83567352501399605</v>
      </c>
      <c r="O27" s="15">
        <v>56434</v>
      </c>
      <c r="P27" s="16">
        <v>6</v>
      </c>
      <c r="Q27" s="17" t="s">
        <v>98</v>
      </c>
      <c r="R27" s="52" t="s">
        <v>77</v>
      </c>
    </row>
    <row r="28" spans="2:18" ht="15.6" x14ac:dyDescent="0.3">
      <c r="B28" s="26">
        <v>25</v>
      </c>
      <c r="C28" s="34" t="s">
        <v>31</v>
      </c>
      <c r="D28" s="35" t="s">
        <v>59</v>
      </c>
      <c r="E28" s="36" t="s">
        <v>75</v>
      </c>
      <c r="F28" s="35" t="s">
        <v>86</v>
      </c>
      <c r="G28" s="35">
        <v>0</v>
      </c>
      <c r="H28" s="35">
        <v>3</v>
      </c>
      <c r="I28" s="10">
        <f t="shared" si="0"/>
        <v>0</v>
      </c>
      <c r="J28" s="11">
        <f t="shared" si="1"/>
        <v>7.5</v>
      </c>
      <c r="K28" s="12">
        <v>9.2125936528213506E-3</v>
      </c>
      <c r="L28" s="13">
        <v>0</v>
      </c>
      <c r="M28" s="13"/>
      <c r="N28" s="14"/>
      <c r="O28" s="15">
        <v>56406</v>
      </c>
      <c r="P28" s="16">
        <v>105</v>
      </c>
      <c r="Q28" s="17" t="s">
        <v>98</v>
      </c>
      <c r="R28" s="52" t="s">
        <v>104</v>
      </c>
    </row>
    <row r="29" spans="2:18" ht="15.6" x14ac:dyDescent="0.3">
      <c r="B29" s="26">
        <v>26</v>
      </c>
      <c r="C29" s="34" t="s">
        <v>32</v>
      </c>
      <c r="D29" s="35" t="s">
        <v>59</v>
      </c>
      <c r="E29" s="36" t="s">
        <v>75</v>
      </c>
      <c r="F29" s="35" t="s">
        <v>87</v>
      </c>
      <c r="G29" s="35">
        <v>0</v>
      </c>
      <c r="H29" s="35">
        <v>3</v>
      </c>
      <c r="I29" s="10">
        <f t="shared" si="0"/>
        <v>0</v>
      </c>
      <c r="J29" s="11">
        <f t="shared" si="1"/>
        <v>7.5</v>
      </c>
      <c r="K29" s="12">
        <v>9.2125936528213506E-3</v>
      </c>
      <c r="L29" s="13">
        <v>0</v>
      </c>
      <c r="M29" s="13"/>
      <c r="N29" s="14"/>
      <c r="O29" s="15">
        <v>56404</v>
      </c>
      <c r="P29" s="16">
        <v>329</v>
      </c>
      <c r="Q29" s="17" t="s">
        <v>98</v>
      </c>
      <c r="R29" s="52" t="s">
        <v>77</v>
      </c>
    </row>
    <row r="30" spans="2:18" ht="15.6" x14ac:dyDescent="0.3">
      <c r="B30" s="26">
        <v>27</v>
      </c>
      <c r="C30" s="34" t="s">
        <v>35</v>
      </c>
      <c r="D30" s="35" t="s">
        <v>64</v>
      </c>
      <c r="E30" s="36" t="s">
        <v>73</v>
      </c>
      <c r="F30" s="35" t="s">
        <v>88</v>
      </c>
      <c r="G30" s="35">
        <v>0</v>
      </c>
      <c r="H30" s="35">
        <v>3</v>
      </c>
      <c r="I30" s="10">
        <f t="shared" si="0"/>
        <v>0</v>
      </c>
      <c r="J30" s="11">
        <f t="shared" si="1"/>
        <v>7.5</v>
      </c>
      <c r="K30" s="12">
        <v>9.2125936528213506E-3</v>
      </c>
      <c r="L30" s="13">
        <v>0</v>
      </c>
      <c r="M30" s="13"/>
      <c r="N30" s="14"/>
      <c r="O30" s="15">
        <v>56430</v>
      </c>
      <c r="P30" s="16">
        <v>49</v>
      </c>
      <c r="Q30" s="17" t="s">
        <v>98</v>
      </c>
      <c r="R30" s="52" t="s">
        <v>77</v>
      </c>
    </row>
    <row r="31" spans="2:18" ht="15.6" x14ac:dyDescent="0.3">
      <c r="B31" s="26">
        <v>28</v>
      </c>
      <c r="C31" s="34" t="s">
        <v>38</v>
      </c>
      <c r="D31" s="35" t="s">
        <v>64</v>
      </c>
      <c r="E31" s="36" t="s">
        <v>75</v>
      </c>
      <c r="F31" s="35" t="s">
        <v>89</v>
      </c>
      <c r="G31" s="35">
        <v>1</v>
      </c>
      <c r="H31" s="35">
        <v>3</v>
      </c>
      <c r="I31" s="10">
        <f t="shared" si="0"/>
        <v>0.68027210884353739</v>
      </c>
      <c r="J31" s="11">
        <f t="shared" si="1"/>
        <v>7.5</v>
      </c>
      <c r="K31" s="12">
        <v>3.1292777353333398E-2</v>
      </c>
      <c r="L31" s="13">
        <v>8.4474885844748798E-2</v>
      </c>
      <c r="M31" s="13">
        <v>8.5392274912189405E-3</v>
      </c>
      <c r="N31" s="14">
        <v>0.83567352501399605</v>
      </c>
      <c r="O31" s="15">
        <v>56429</v>
      </c>
      <c r="P31" s="16">
        <v>3247</v>
      </c>
      <c r="Q31" s="17" t="s">
        <v>98</v>
      </c>
      <c r="R31" s="52" t="s">
        <v>106</v>
      </c>
    </row>
    <row r="32" spans="2:18" ht="15.6" x14ac:dyDescent="0.3">
      <c r="B32" s="26">
        <v>29</v>
      </c>
      <c r="C32" s="34" t="s">
        <v>39</v>
      </c>
      <c r="D32" s="35" t="s">
        <v>64</v>
      </c>
      <c r="E32" s="36" t="s">
        <v>73</v>
      </c>
      <c r="F32" s="35" t="s">
        <v>88</v>
      </c>
      <c r="G32" s="35">
        <v>0</v>
      </c>
      <c r="H32" s="35">
        <v>2</v>
      </c>
      <c r="I32" s="10">
        <f t="shared" si="0"/>
        <v>0</v>
      </c>
      <c r="J32" s="11">
        <f t="shared" si="1"/>
        <v>5</v>
      </c>
      <c r="K32" s="12">
        <v>4.48507848887355E-2</v>
      </c>
      <c r="L32" s="13">
        <v>0</v>
      </c>
      <c r="M32" s="13"/>
      <c r="N32" s="14"/>
      <c r="O32" s="15">
        <v>56434</v>
      </c>
      <c r="P32" s="16">
        <v>1</v>
      </c>
      <c r="Q32" s="17" t="s">
        <v>98</v>
      </c>
      <c r="R32" s="52" t="s">
        <v>77</v>
      </c>
    </row>
    <row r="33" spans="2:18" ht="15.6" x14ac:dyDescent="0.3">
      <c r="B33" s="26">
        <v>30</v>
      </c>
      <c r="C33" s="34" t="s">
        <v>40</v>
      </c>
      <c r="D33" s="35" t="s">
        <v>64</v>
      </c>
      <c r="E33" s="36" t="s">
        <v>75</v>
      </c>
      <c r="F33" s="35" t="s">
        <v>90</v>
      </c>
      <c r="G33" s="35">
        <v>3</v>
      </c>
      <c r="H33" s="35">
        <v>4</v>
      </c>
      <c r="I33" s="10">
        <f t="shared" si="0"/>
        <v>2.0408163265306123</v>
      </c>
      <c r="J33" s="11">
        <f t="shared" si="1"/>
        <v>10</v>
      </c>
      <c r="K33" s="12">
        <v>3.8868823262101102E-2</v>
      </c>
      <c r="L33" s="13">
        <v>0.1875</v>
      </c>
      <c r="M33" s="13">
        <v>4.0160955221956403E-2</v>
      </c>
      <c r="N33" s="14">
        <v>0.87538381011365196</v>
      </c>
      <c r="O33" s="15">
        <v>56433</v>
      </c>
      <c r="P33" s="16">
        <v>137</v>
      </c>
      <c r="Q33" s="17" t="s">
        <v>98</v>
      </c>
      <c r="R33" s="52" t="s">
        <v>77</v>
      </c>
    </row>
    <row r="34" spans="2:18" ht="15.6" x14ac:dyDescent="0.3">
      <c r="B34" s="26">
        <v>31</v>
      </c>
      <c r="C34" s="34" t="s">
        <v>7</v>
      </c>
      <c r="D34" s="35" t="s">
        <v>55</v>
      </c>
      <c r="E34" s="36" t="s">
        <v>73</v>
      </c>
      <c r="F34" s="35" t="s">
        <v>79</v>
      </c>
      <c r="G34" s="35">
        <v>1</v>
      </c>
      <c r="H34" s="35">
        <v>3</v>
      </c>
      <c r="I34" s="10">
        <f t="shared" si="0"/>
        <v>0.68027210884353739</v>
      </c>
      <c r="J34" s="11">
        <f t="shared" si="1"/>
        <v>7.5</v>
      </c>
      <c r="K34" s="12">
        <v>3.1292777353333398E-2</v>
      </c>
      <c r="L34" s="13">
        <v>8.4474885844748798E-2</v>
      </c>
      <c r="M34" s="13">
        <v>8.5392274912189405E-3</v>
      </c>
      <c r="N34" s="14">
        <v>0.83567352501399605</v>
      </c>
      <c r="O34" s="15">
        <v>56419</v>
      </c>
      <c r="P34" s="16">
        <v>6211</v>
      </c>
      <c r="Q34" s="17" t="s">
        <v>98</v>
      </c>
      <c r="R34" s="52" t="s">
        <v>99</v>
      </c>
    </row>
    <row r="35" spans="2:18" ht="15.6" x14ac:dyDescent="0.3">
      <c r="B35" s="26">
        <v>32</v>
      </c>
      <c r="C35" s="34" t="s">
        <v>8</v>
      </c>
      <c r="D35" s="35" t="s">
        <v>55</v>
      </c>
      <c r="E35" s="36" t="s">
        <v>73</v>
      </c>
      <c r="F35" s="35" t="s">
        <v>79</v>
      </c>
      <c r="G35" s="35">
        <v>28</v>
      </c>
      <c r="H35" s="35">
        <v>2</v>
      </c>
      <c r="I35" s="10">
        <f t="shared" si="0"/>
        <v>19.047619047619047</v>
      </c>
      <c r="J35" s="11">
        <f t="shared" si="1"/>
        <v>5</v>
      </c>
      <c r="K35" s="12">
        <v>3.03250531998812E-2</v>
      </c>
      <c r="L35" s="13">
        <v>4.4705882352941098</v>
      </c>
      <c r="M35" s="13">
        <v>1.0173385323069599</v>
      </c>
      <c r="N35" s="14">
        <v>19.645534436043199</v>
      </c>
      <c r="O35" s="15">
        <v>56343</v>
      </c>
      <c r="P35" s="16">
        <v>8766</v>
      </c>
      <c r="Q35" s="17" t="s">
        <v>98</v>
      </c>
      <c r="R35" s="52" t="s">
        <v>100</v>
      </c>
    </row>
    <row r="36" spans="2:18" ht="15.6" x14ac:dyDescent="0.3">
      <c r="B36" s="26">
        <v>33</v>
      </c>
      <c r="C36" s="34" t="s">
        <v>6</v>
      </c>
      <c r="D36" s="35" t="s">
        <v>54</v>
      </c>
      <c r="E36" s="36" t="s">
        <v>73</v>
      </c>
      <c r="F36" s="35" t="s">
        <v>78</v>
      </c>
      <c r="G36" s="35">
        <v>3</v>
      </c>
      <c r="H36" s="35">
        <v>4</v>
      </c>
      <c r="I36" s="10">
        <f t="shared" si="0"/>
        <v>2.0408163265306123</v>
      </c>
      <c r="J36" s="11">
        <f t="shared" si="1"/>
        <v>10</v>
      </c>
      <c r="K36" s="12">
        <v>3.8868823262101102E-2</v>
      </c>
      <c r="L36" s="13">
        <v>0.1875</v>
      </c>
      <c r="M36" s="13">
        <v>4.0160955221956403E-2</v>
      </c>
      <c r="N36" s="14">
        <v>0.87538381011365196</v>
      </c>
      <c r="O36" s="15">
        <v>56426</v>
      </c>
      <c r="P36" s="16">
        <v>287</v>
      </c>
      <c r="Q36" s="17" t="s">
        <v>98</v>
      </c>
      <c r="R36" s="52" t="s">
        <v>77</v>
      </c>
    </row>
    <row r="37" spans="2:18" ht="15.6" x14ac:dyDescent="0.3">
      <c r="B37" s="26">
        <v>34</v>
      </c>
      <c r="C37" s="34" t="s">
        <v>11</v>
      </c>
      <c r="D37" s="35" t="s">
        <v>58</v>
      </c>
      <c r="E37" s="36" t="s">
        <v>73</v>
      </c>
      <c r="F37" s="35" t="s">
        <v>79</v>
      </c>
      <c r="G37" s="35">
        <v>33</v>
      </c>
      <c r="H37" s="35">
        <v>3</v>
      </c>
      <c r="I37" s="10">
        <f t="shared" si="0"/>
        <v>22.448979591836736</v>
      </c>
      <c r="J37" s="11">
        <f t="shared" si="1"/>
        <v>7.5</v>
      </c>
      <c r="K37" s="12">
        <v>4.0578223134185701E-2</v>
      </c>
      <c r="L37" s="13">
        <v>3.5701754385964901</v>
      </c>
      <c r="M37" s="13">
        <v>1.0344575502129401</v>
      </c>
      <c r="N37" s="14">
        <v>12.3215811608063</v>
      </c>
      <c r="O37" s="15">
        <v>56353</v>
      </c>
      <c r="P37" s="16">
        <v>8901</v>
      </c>
      <c r="Q37" s="17" t="s">
        <v>98</v>
      </c>
      <c r="R37" s="52" t="s">
        <v>100</v>
      </c>
    </row>
    <row r="38" spans="2:18" ht="15.6" x14ac:dyDescent="0.3">
      <c r="B38" s="26">
        <v>35</v>
      </c>
      <c r="C38" s="34" t="s">
        <v>12</v>
      </c>
      <c r="D38" s="35" t="s">
        <v>58</v>
      </c>
      <c r="E38" s="36" t="s">
        <v>73</v>
      </c>
      <c r="F38" s="35" t="s">
        <v>80</v>
      </c>
      <c r="G38" s="35">
        <v>0</v>
      </c>
      <c r="H38" s="35">
        <v>3</v>
      </c>
      <c r="I38" s="10">
        <f t="shared" si="0"/>
        <v>0</v>
      </c>
      <c r="J38" s="11">
        <f t="shared" si="1"/>
        <v>7.5</v>
      </c>
      <c r="K38" s="12">
        <v>9.2125936528213506E-3</v>
      </c>
      <c r="L38" s="13">
        <v>0</v>
      </c>
      <c r="M38" s="13"/>
      <c r="N38" s="14"/>
      <c r="O38" s="15">
        <v>56433</v>
      </c>
      <c r="P38" s="16">
        <v>717</v>
      </c>
      <c r="Q38" s="17" t="s">
        <v>98</v>
      </c>
      <c r="R38" s="52" t="s">
        <v>77</v>
      </c>
    </row>
    <row r="39" spans="2:18" ht="15.6" x14ac:dyDescent="0.3">
      <c r="B39" s="26">
        <v>36</v>
      </c>
      <c r="C39" s="34" t="s">
        <v>13</v>
      </c>
      <c r="D39" s="35" t="s">
        <v>58</v>
      </c>
      <c r="E39" s="36" t="s">
        <v>73</v>
      </c>
      <c r="F39" s="35" t="s">
        <v>81</v>
      </c>
      <c r="G39" s="35">
        <v>0</v>
      </c>
      <c r="H39" s="35">
        <v>3</v>
      </c>
      <c r="I39" s="10">
        <f t="shared" si="0"/>
        <v>0</v>
      </c>
      <c r="J39" s="11">
        <f t="shared" si="1"/>
        <v>7.5</v>
      </c>
      <c r="K39" s="12">
        <v>9.2125936528213506E-3</v>
      </c>
      <c r="L39" s="13">
        <v>0</v>
      </c>
      <c r="M39" s="13"/>
      <c r="N39" s="14"/>
      <c r="O39" s="15">
        <v>56433</v>
      </c>
      <c r="P39" s="16">
        <v>9</v>
      </c>
      <c r="Q39" s="17" t="s">
        <v>98</v>
      </c>
      <c r="R39" s="52" t="s">
        <v>77</v>
      </c>
    </row>
    <row r="40" spans="2:18" ht="15.6" x14ac:dyDescent="0.3">
      <c r="B40" s="26">
        <v>37</v>
      </c>
      <c r="C40" s="34" t="s">
        <v>14</v>
      </c>
      <c r="D40" s="35" t="s">
        <v>58</v>
      </c>
      <c r="E40" s="36" t="s">
        <v>75</v>
      </c>
      <c r="F40" s="35" t="s">
        <v>82</v>
      </c>
      <c r="G40" s="35">
        <v>5</v>
      </c>
      <c r="H40" s="35">
        <v>7</v>
      </c>
      <c r="I40" s="10">
        <f t="shared" si="0"/>
        <v>3.4013605442176873</v>
      </c>
      <c r="J40" s="11">
        <f t="shared" si="1"/>
        <v>17.5</v>
      </c>
      <c r="K40" s="12">
        <v>4.3359772039728598E-3</v>
      </c>
      <c r="L40" s="13">
        <v>0.16599597585513001</v>
      </c>
      <c r="M40" s="13">
        <v>4.9571527801052499E-2</v>
      </c>
      <c r="N40" s="14">
        <v>0.55585666253183597</v>
      </c>
      <c r="O40" s="15">
        <v>56429</v>
      </c>
      <c r="P40" s="16">
        <v>219</v>
      </c>
      <c r="Q40" s="17" t="s">
        <v>98</v>
      </c>
      <c r="R40" s="52" t="s">
        <v>77</v>
      </c>
    </row>
    <row r="41" spans="2:18" ht="31.2" x14ac:dyDescent="0.3">
      <c r="B41" s="26">
        <v>38</v>
      </c>
      <c r="C41" s="34" t="s">
        <v>52</v>
      </c>
      <c r="D41" s="35" t="s">
        <v>71</v>
      </c>
      <c r="E41" s="40" t="s">
        <v>74</v>
      </c>
      <c r="F41" s="39" t="s">
        <v>77</v>
      </c>
      <c r="G41" s="35">
        <v>0</v>
      </c>
      <c r="H41" s="35">
        <v>2</v>
      </c>
      <c r="I41" s="10">
        <f t="shared" si="0"/>
        <v>0</v>
      </c>
      <c r="J41" s="11">
        <f t="shared" si="1"/>
        <v>5</v>
      </c>
      <c r="K41" s="12">
        <v>4.48507848887355E-2</v>
      </c>
      <c r="L41" s="13">
        <v>0.16599597585513001</v>
      </c>
      <c r="M41" s="13"/>
      <c r="N41" s="14"/>
      <c r="O41" s="15">
        <v>56200</v>
      </c>
      <c r="P41" s="16">
        <v>1</v>
      </c>
      <c r="Q41" s="17" t="s">
        <v>98</v>
      </c>
      <c r="R41" s="52" t="s">
        <v>110</v>
      </c>
    </row>
    <row r="42" spans="2:18" ht="31.2" x14ac:dyDescent="0.3">
      <c r="B42" s="26">
        <v>39</v>
      </c>
      <c r="C42" s="34" t="s">
        <v>42</v>
      </c>
      <c r="D42" s="35" t="s">
        <v>66</v>
      </c>
      <c r="E42" s="40" t="s">
        <v>74</v>
      </c>
      <c r="F42" s="39" t="s">
        <v>77</v>
      </c>
      <c r="G42" s="35">
        <v>0</v>
      </c>
      <c r="H42" s="35">
        <v>2</v>
      </c>
      <c r="I42" s="10">
        <f t="shared" si="0"/>
        <v>0</v>
      </c>
      <c r="J42" s="11">
        <f t="shared" si="1"/>
        <v>5</v>
      </c>
      <c r="K42" s="12">
        <v>4.48507848887355E-2</v>
      </c>
      <c r="L42" s="13">
        <v>0</v>
      </c>
      <c r="M42" s="13"/>
      <c r="N42" s="14"/>
      <c r="O42" s="15">
        <v>56424</v>
      </c>
      <c r="P42" s="16">
        <v>61</v>
      </c>
      <c r="Q42" s="17" t="s">
        <v>98</v>
      </c>
      <c r="R42" s="52" t="s">
        <v>77</v>
      </c>
    </row>
    <row r="43" spans="2:18" ht="31.2" x14ac:dyDescent="0.3">
      <c r="B43" s="26">
        <v>40</v>
      </c>
      <c r="C43" s="34" t="s">
        <v>43</v>
      </c>
      <c r="D43" s="35" t="s">
        <v>67</v>
      </c>
      <c r="E43" s="40" t="s">
        <v>74</v>
      </c>
      <c r="F43" s="39" t="s">
        <v>77</v>
      </c>
      <c r="G43" s="35">
        <v>1</v>
      </c>
      <c r="H43" s="35">
        <v>3</v>
      </c>
      <c r="I43" s="10">
        <f t="shared" si="0"/>
        <v>0.68027210884353739</v>
      </c>
      <c r="J43" s="11">
        <f t="shared" si="1"/>
        <v>7.5</v>
      </c>
      <c r="K43" s="12">
        <v>3.1292777353333398E-2</v>
      </c>
      <c r="L43" s="13">
        <v>8.4474885844748798E-2</v>
      </c>
      <c r="M43" s="13">
        <v>8.5392274912189405E-3</v>
      </c>
      <c r="N43" s="14">
        <v>0.83567352501399605</v>
      </c>
      <c r="O43" s="15">
        <v>56418</v>
      </c>
      <c r="P43" s="16">
        <v>140</v>
      </c>
      <c r="Q43" s="17" t="s">
        <v>98</v>
      </c>
      <c r="R43" s="52" t="s">
        <v>108</v>
      </c>
    </row>
    <row r="44" spans="2:18" ht="31.2" x14ac:dyDescent="0.3">
      <c r="B44" s="26">
        <v>41</v>
      </c>
      <c r="C44" s="34" t="s">
        <v>9</v>
      </c>
      <c r="D44" s="35" t="s">
        <v>56</v>
      </c>
      <c r="E44" s="40" t="s">
        <v>74</v>
      </c>
      <c r="F44" s="39" t="s">
        <v>77</v>
      </c>
      <c r="G44" s="35">
        <v>0</v>
      </c>
      <c r="H44" s="35">
        <v>2</v>
      </c>
      <c r="I44" s="10">
        <f t="shared" si="0"/>
        <v>0</v>
      </c>
      <c r="J44" s="11">
        <f t="shared" si="1"/>
        <v>5</v>
      </c>
      <c r="K44" s="12">
        <v>4.48507848887355E-2</v>
      </c>
      <c r="L44" s="13">
        <v>0</v>
      </c>
      <c r="M44" s="13"/>
      <c r="N44" s="14"/>
      <c r="O44" s="15">
        <v>56428</v>
      </c>
      <c r="P44" s="16">
        <v>223</v>
      </c>
      <c r="Q44" s="17" t="s">
        <v>98</v>
      </c>
      <c r="R44" s="52" t="s">
        <v>101</v>
      </c>
    </row>
    <row r="45" spans="2:18" ht="31.2" x14ac:dyDescent="0.3">
      <c r="B45" s="26">
        <v>42</v>
      </c>
      <c r="C45" s="34" t="s">
        <v>10</v>
      </c>
      <c r="D45" s="35" t="s">
        <v>57</v>
      </c>
      <c r="E45" s="40" t="s">
        <v>74</v>
      </c>
      <c r="F45" s="39" t="s">
        <v>77</v>
      </c>
      <c r="G45" s="35">
        <v>28</v>
      </c>
      <c r="H45" s="35">
        <v>2</v>
      </c>
      <c r="I45" s="10">
        <f t="shared" si="0"/>
        <v>19.047619047619047</v>
      </c>
      <c r="J45" s="11">
        <f t="shared" si="1"/>
        <v>5</v>
      </c>
      <c r="K45" s="12">
        <v>3.03250531998812E-2</v>
      </c>
      <c r="L45" s="13">
        <v>4.4705882352941098</v>
      </c>
      <c r="M45" s="13">
        <v>1.0173385323069599</v>
      </c>
      <c r="N45" s="14">
        <v>19.645534436043199</v>
      </c>
      <c r="O45" s="15">
        <v>56336</v>
      </c>
      <c r="P45" s="16">
        <v>8754</v>
      </c>
      <c r="Q45" s="17" t="s">
        <v>98</v>
      </c>
      <c r="R45" s="54" t="s">
        <v>102</v>
      </c>
    </row>
    <row r="46" spans="2:18" ht="31.2" x14ac:dyDescent="0.3">
      <c r="B46" s="26">
        <v>43</v>
      </c>
      <c r="C46" s="34" t="s">
        <v>34</v>
      </c>
      <c r="D46" s="35" t="s">
        <v>63</v>
      </c>
      <c r="E46" s="40" t="s">
        <v>74</v>
      </c>
      <c r="F46" s="39" t="s">
        <v>77</v>
      </c>
      <c r="G46" s="35">
        <v>0</v>
      </c>
      <c r="H46" s="35">
        <v>3</v>
      </c>
      <c r="I46" s="10">
        <f t="shared" si="0"/>
        <v>0</v>
      </c>
      <c r="J46" s="11">
        <f t="shared" si="1"/>
        <v>7.5</v>
      </c>
      <c r="K46" s="12">
        <v>9.2125936528213506E-3</v>
      </c>
      <c r="L46" s="13">
        <v>0</v>
      </c>
      <c r="M46" s="13"/>
      <c r="N46" s="14"/>
      <c r="O46" s="15">
        <v>56429</v>
      </c>
      <c r="P46" s="16">
        <v>220</v>
      </c>
      <c r="Q46" s="17" t="s">
        <v>98</v>
      </c>
      <c r="R46" s="52" t="s">
        <v>77</v>
      </c>
    </row>
    <row r="47" spans="2:18" ht="31.2" x14ac:dyDescent="0.3">
      <c r="B47" s="26">
        <v>44</v>
      </c>
      <c r="C47" s="34" t="s">
        <v>19</v>
      </c>
      <c r="D47" s="35" t="s">
        <v>61</v>
      </c>
      <c r="E47" s="40" t="s">
        <v>74</v>
      </c>
      <c r="F47" s="39" t="s">
        <v>77</v>
      </c>
      <c r="G47" s="35">
        <v>0</v>
      </c>
      <c r="H47" s="35">
        <v>3</v>
      </c>
      <c r="I47" s="10">
        <f t="shared" si="0"/>
        <v>0</v>
      </c>
      <c r="J47" s="11">
        <f t="shared" si="1"/>
        <v>7.5</v>
      </c>
      <c r="K47" s="12">
        <v>9.2125936528213506E-3</v>
      </c>
      <c r="L47" s="13">
        <v>0</v>
      </c>
      <c r="M47" s="13"/>
      <c r="N47" s="14"/>
      <c r="O47" s="15">
        <v>56428</v>
      </c>
      <c r="P47" s="16">
        <v>5</v>
      </c>
      <c r="Q47" s="17" t="s">
        <v>98</v>
      </c>
      <c r="R47" s="52" t="s">
        <v>77</v>
      </c>
    </row>
    <row r="48" spans="2:18" ht="31.2" x14ac:dyDescent="0.3">
      <c r="B48" s="26">
        <v>45</v>
      </c>
      <c r="C48" s="34" t="s">
        <v>33</v>
      </c>
      <c r="D48" s="35" t="s">
        <v>62</v>
      </c>
      <c r="E48" s="40" t="s">
        <v>74</v>
      </c>
      <c r="F48" s="39" t="s">
        <v>77</v>
      </c>
      <c r="G48" s="35">
        <v>0</v>
      </c>
      <c r="H48" s="35">
        <v>3</v>
      </c>
      <c r="I48" s="10">
        <f t="shared" si="0"/>
        <v>0</v>
      </c>
      <c r="J48" s="11">
        <f t="shared" si="1"/>
        <v>7.5</v>
      </c>
      <c r="K48" s="12">
        <v>9.2125936528213506E-3</v>
      </c>
      <c r="L48" s="13">
        <v>0</v>
      </c>
      <c r="M48" s="13"/>
      <c r="N48" s="14"/>
      <c r="O48" s="15">
        <v>56433</v>
      </c>
      <c r="P48" s="16">
        <v>13</v>
      </c>
      <c r="Q48" s="17" t="s">
        <v>98</v>
      </c>
      <c r="R48" s="52" t="s">
        <v>77</v>
      </c>
    </row>
    <row r="49" spans="2:18" ht="31.8" thickBot="1" x14ac:dyDescent="0.35">
      <c r="B49" s="57">
        <v>46</v>
      </c>
      <c r="C49" s="41" t="s">
        <v>41</v>
      </c>
      <c r="D49" s="42" t="s">
        <v>65</v>
      </c>
      <c r="E49" s="43" t="s">
        <v>74</v>
      </c>
      <c r="F49" s="58" t="s">
        <v>77</v>
      </c>
      <c r="G49" s="42">
        <v>3</v>
      </c>
      <c r="H49" s="42">
        <v>4</v>
      </c>
      <c r="I49" s="44">
        <f t="shared" si="0"/>
        <v>2.0408163265306123</v>
      </c>
      <c r="J49" s="59">
        <f t="shared" si="1"/>
        <v>10</v>
      </c>
      <c r="K49" s="45">
        <v>3.8868823262101102E-2</v>
      </c>
      <c r="L49" s="46">
        <v>0.1875</v>
      </c>
      <c r="M49" s="46">
        <v>4.0160955221956403E-2</v>
      </c>
      <c r="N49" s="47">
        <v>0.87538381011365196</v>
      </c>
      <c r="O49" s="48">
        <v>56429</v>
      </c>
      <c r="P49" s="49">
        <v>134</v>
      </c>
      <c r="Q49" s="50" t="s">
        <v>98</v>
      </c>
      <c r="R49" s="55" t="s">
        <v>107</v>
      </c>
    </row>
  </sheetData>
  <sortState xmlns:xlrd2="http://schemas.microsoft.com/office/spreadsheetml/2017/richdata2" ref="B4:R49">
    <sortCondition ref="D4:D4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0A44-1C85-484A-B42E-BC880CE34A04}">
  <dimension ref="H2:I12"/>
  <sheetViews>
    <sheetView zoomScaleNormal="100" workbookViewId="0">
      <selection activeCell="F21" sqref="F21"/>
    </sheetView>
  </sheetViews>
  <sheetFormatPr defaultRowHeight="14.4" x14ac:dyDescent="0.3"/>
  <cols>
    <col min="8" max="8" width="12" bestFit="1" customWidth="1"/>
    <col min="9" max="9" width="12" customWidth="1"/>
    <col min="12" max="12" width="18.88671875" bestFit="1" customWidth="1"/>
  </cols>
  <sheetData>
    <row r="2" spans="8:9" x14ac:dyDescent="0.3">
      <c r="H2" s="6"/>
      <c r="I2" s="6"/>
    </row>
    <row r="3" spans="8:9" x14ac:dyDescent="0.3">
      <c r="I3" s="6"/>
    </row>
    <row r="4" spans="8:9" x14ac:dyDescent="0.3">
      <c r="I4" s="6"/>
    </row>
    <row r="5" spans="8:9" x14ac:dyDescent="0.3">
      <c r="I5" s="6"/>
    </row>
    <row r="6" spans="8:9" x14ac:dyDescent="0.3">
      <c r="I6" s="6"/>
    </row>
    <row r="7" spans="8:9" x14ac:dyDescent="0.3">
      <c r="I7" s="6"/>
    </row>
    <row r="8" spans="8:9" x14ac:dyDescent="0.3">
      <c r="I8" s="6"/>
    </row>
    <row r="9" spans="8:9" x14ac:dyDescent="0.3">
      <c r="I9" s="6"/>
    </row>
    <row r="10" spans="8:9" x14ac:dyDescent="0.3">
      <c r="I10" s="6"/>
    </row>
    <row r="11" spans="8:9" x14ac:dyDescent="0.3">
      <c r="I11" s="6"/>
    </row>
    <row r="12" spans="8:9" x14ac:dyDescent="0.3">
      <c r="I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Raza Shah Bukhari</dc:creator>
  <cp:lastModifiedBy>aliraza.bukhari</cp:lastModifiedBy>
  <dcterms:created xsi:type="dcterms:W3CDTF">2023-12-14T05:02:16Z</dcterms:created>
  <dcterms:modified xsi:type="dcterms:W3CDTF">2024-08-20T06:22:13Z</dcterms:modified>
</cp:coreProperties>
</file>