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0050" activeTab="1"/>
  </bookViews>
  <sheets>
    <sheet name="TABLE 2" sheetId="1" r:id="rId1"/>
    <sheet name="TABLE 3" sheetId="2" r:id="rId2"/>
    <sheet name="TABLE 4 TAPPING" sheetId="3" r:id="rId3"/>
    <sheet name="TABLE 5" sheetId="4" r:id="rId4"/>
    <sheet name="TABLE 11" sheetId="5" r:id="rId5"/>
  </sheets>
  <calcPr calcId="14562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4" i="1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5" i="1"/>
  <c r="H6" i="1"/>
  <c r="H4" i="1"/>
  <c r="L832" i="3" l="1"/>
  <c r="L838" i="3" s="1"/>
  <c r="K832" i="3"/>
  <c r="K838" i="3" s="1"/>
  <c r="L696" i="3"/>
  <c r="L702" i="3" s="1"/>
  <c r="K696" i="3"/>
  <c r="K702" i="3" s="1"/>
  <c r="L565" i="3"/>
  <c r="L571" i="3" s="1"/>
  <c r="K565" i="3"/>
  <c r="K571" i="3" s="1"/>
  <c r="L453" i="3"/>
  <c r="L459" i="3" s="1"/>
  <c r="K453" i="3"/>
  <c r="K459" i="3" s="1"/>
  <c r="L318" i="3"/>
  <c r="L324" i="3" s="1"/>
  <c r="K318" i="3"/>
  <c r="K324" i="3" s="1"/>
  <c r="K836" i="3" l="1"/>
  <c r="L836" i="3"/>
  <c r="K700" i="3"/>
  <c r="L700" i="3"/>
  <c r="K569" i="3"/>
  <c r="L569" i="3"/>
  <c r="K457" i="3"/>
  <c r="L457" i="3"/>
  <c r="K322" i="3"/>
  <c r="L322" i="3"/>
  <c r="L837" i="1" l="1"/>
  <c r="K837" i="1"/>
  <c r="L835" i="1"/>
  <c r="K835" i="1"/>
  <c r="L831" i="1"/>
  <c r="K831" i="1"/>
  <c r="L701" i="1"/>
  <c r="K701" i="1"/>
  <c r="L699" i="1"/>
  <c r="K699" i="1"/>
  <c r="L695" i="1"/>
  <c r="K695" i="1"/>
  <c r="L570" i="1"/>
  <c r="K570" i="1"/>
  <c r="L568" i="1"/>
  <c r="K568" i="1"/>
  <c r="L564" i="1"/>
  <c r="K564" i="1"/>
  <c r="L458" i="1"/>
  <c r="K458" i="1"/>
  <c r="L456" i="1"/>
  <c r="K456" i="1"/>
  <c r="L452" i="1"/>
  <c r="K452" i="1"/>
  <c r="L323" i="1"/>
  <c r="K323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10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11" i="1"/>
  <c r="I12" i="1"/>
  <c r="I13" i="1"/>
  <c r="I14" i="1"/>
  <c r="I10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I11" i="3"/>
  <c r="E4" i="1"/>
  <c r="L321" i="1"/>
  <c r="K321" i="1"/>
  <c r="L317" i="1"/>
  <c r="K317" i="1"/>
  <c r="L186" i="1"/>
  <c r="K186" i="1"/>
  <c r="L184" i="1"/>
  <c r="K184" i="1"/>
  <c r="L180" i="1"/>
  <c r="K180" i="1"/>
  <c r="C856" i="5" l="1"/>
  <c r="C855" i="5"/>
  <c r="C854" i="5"/>
  <c r="C853" i="5"/>
  <c r="C852" i="5"/>
  <c r="C851" i="5"/>
  <c r="C850" i="5"/>
  <c r="C849" i="5"/>
  <c r="C848" i="5"/>
  <c r="C847" i="5"/>
  <c r="C846" i="5"/>
  <c r="C845" i="5"/>
  <c r="C844" i="5"/>
  <c r="C843" i="5"/>
  <c r="C842" i="5"/>
  <c r="C841" i="5"/>
  <c r="C840" i="5"/>
  <c r="C839" i="5"/>
  <c r="C838" i="5"/>
  <c r="C837" i="5"/>
  <c r="C836" i="5"/>
  <c r="C835" i="5"/>
  <c r="C834" i="5"/>
  <c r="C833" i="5"/>
  <c r="C832" i="5"/>
  <c r="C831" i="5"/>
  <c r="C830" i="5"/>
  <c r="C829" i="5"/>
  <c r="C828" i="5"/>
  <c r="C827" i="5"/>
  <c r="C826" i="5"/>
  <c r="C825" i="5"/>
  <c r="C824" i="5"/>
  <c r="F823" i="5"/>
  <c r="C823" i="5"/>
  <c r="F822" i="5"/>
  <c r="C822" i="5"/>
  <c r="F821" i="5"/>
  <c r="C821" i="5"/>
  <c r="F820" i="5"/>
  <c r="C820" i="5"/>
  <c r="F819" i="5"/>
  <c r="C819" i="5"/>
  <c r="F818" i="5"/>
  <c r="C818" i="5"/>
  <c r="F817" i="5"/>
  <c r="C817" i="5"/>
  <c r="F816" i="5"/>
  <c r="C816" i="5"/>
  <c r="F815" i="5"/>
  <c r="C815" i="5"/>
  <c r="F814" i="5"/>
  <c r="C814" i="5"/>
  <c r="F813" i="5"/>
  <c r="C813" i="5"/>
  <c r="F812" i="5"/>
  <c r="C812" i="5"/>
  <c r="F811" i="5"/>
  <c r="C811" i="5"/>
  <c r="F810" i="5"/>
  <c r="C810" i="5"/>
  <c r="F809" i="5"/>
  <c r="C809" i="5"/>
  <c r="F808" i="5"/>
  <c r="C808" i="5"/>
  <c r="F807" i="5"/>
  <c r="C807" i="5"/>
  <c r="F806" i="5"/>
  <c r="C806" i="5"/>
  <c r="F805" i="5"/>
  <c r="C805" i="5"/>
  <c r="F804" i="5"/>
  <c r="C804" i="5"/>
  <c r="F803" i="5"/>
  <c r="C803" i="5"/>
  <c r="F802" i="5"/>
  <c r="C802" i="5"/>
  <c r="F801" i="5"/>
  <c r="C801" i="5"/>
  <c r="F800" i="5"/>
  <c r="C800" i="5"/>
  <c r="F799" i="5"/>
  <c r="C799" i="5"/>
  <c r="F798" i="5"/>
  <c r="C798" i="5"/>
  <c r="F797" i="5"/>
  <c r="C797" i="5"/>
  <c r="F796" i="5"/>
  <c r="C796" i="5"/>
  <c r="F795" i="5"/>
  <c r="C795" i="5"/>
  <c r="F794" i="5"/>
  <c r="C794" i="5"/>
  <c r="F793" i="5"/>
  <c r="C793" i="5"/>
  <c r="F792" i="5"/>
  <c r="C792" i="5"/>
  <c r="F791" i="5"/>
  <c r="C791" i="5"/>
  <c r="F790" i="5"/>
  <c r="C790" i="5"/>
  <c r="F789" i="5"/>
  <c r="C789" i="5"/>
  <c r="F788" i="5"/>
  <c r="C788" i="5"/>
  <c r="F787" i="5"/>
  <c r="C787" i="5"/>
  <c r="F786" i="5"/>
  <c r="C786" i="5"/>
  <c r="F785" i="5"/>
  <c r="C785" i="5"/>
  <c r="F784" i="5"/>
  <c r="C784" i="5"/>
  <c r="F783" i="5"/>
  <c r="C783" i="5"/>
  <c r="F782" i="5"/>
  <c r="F824" i="5" s="1"/>
  <c r="C782" i="5"/>
  <c r="C781" i="5"/>
  <c r="C780" i="5"/>
  <c r="C779" i="5"/>
  <c r="C778" i="5"/>
  <c r="C777" i="5"/>
  <c r="C776" i="5"/>
  <c r="C775" i="5"/>
  <c r="C774" i="5"/>
  <c r="C773" i="5"/>
  <c r="C772" i="5"/>
  <c r="C771" i="5"/>
  <c r="C770" i="5"/>
  <c r="C769" i="5"/>
  <c r="C768" i="5"/>
  <c r="C767" i="5"/>
  <c r="C766" i="5"/>
  <c r="C765" i="5"/>
  <c r="C764" i="5"/>
  <c r="C763" i="5"/>
  <c r="C762" i="5"/>
  <c r="C761" i="5"/>
  <c r="C760" i="5"/>
  <c r="C759" i="5"/>
  <c r="C758" i="5"/>
  <c r="C757" i="5"/>
  <c r="C756" i="5"/>
  <c r="C755" i="5"/>
  <c r="C754" i="5"/>
  <c r="C753" i="5"/>
  <c r="C752" i="5"/>
  <c r="C751" i="5"/>
  <c r="C750" i="5"/>
  <c r="C749" i="5"/>
  <c r="C748" i="5"/>
  <c r="C747" i="5"/>
  <c r="C746" i="5"/>
  <c r="C745" i="5"/>
  <c r="C744" i="5"/>
  <c r="C743" i="5"/>
  <c r="C742" i="5"/>
  <c r="C741" i="5"/>
  <c r="C740" i="5"/>
  <c r="C739" i="5"/>
  <c r="C738" i="5"/>
  <c r="C737" i="5"/>
  <c r="C736" i="5"/>
  <c r="C735" i="5"/>
  <c r="C734" i="5"/>
  <c r="C733" i="5"/>
  <c r="C732" i="5"/>
  <c r="C731" i="5"/>
  <c r="C730" i="5"/>
  <c r="C729" i="5"/>
  <c r="C728" i="5"/>
  <c r="C727" i="5"/>
  <c r="C726" i="5"/>
  <c r="C725" i="5"/>
  <c r="C724" i="5"/>
  <c r="C723" i="5"/>
  <c r="C722" i="5"/>
  <c r="C721" i="5"/>
  <c r="C720" i="5"/>
  <c r="C719" i="5"/>
  <c r="C718" i="5"/>
  <c r="C717" i="5"/>
  <c r="C716" i="5"/>
  <c r="C715" i="5"/>
  <c r="C714" i="5"/>
  <c r="C713" i="5"/>
  <c r="C712" i="5"/>
  <c r="C711" i="5"/>
  <c r="C710" i="5"/>
  <c r="C709" i="5"/>
  <c r="C708" i="5"/>
  <c r="C707" i="5"/>
  <c r="C706" i="5"/>
  <c r="C705" i="5"/>
  <c r="C704" i="5"/>
  <c r="C703" i="5"/>
  <c r="C702" i="5"/>
  <c r="C701" i="5"/>
  <c r="C700" i="5"/>
  <c r="C699" i="5"/>
  <c r="C698" i="5"/>
  <c r="C697" i="5"/>
  <c r="C696" i="5"/>
  <c r="C695" i="5"/>
  <c r="C694" i="5"/>
  <c r="C693" i="5"/>
  <c r="C692" i="5"/>
  <c r="C691" i="5"/>
  <c r="C690" i="5"/>
  <c r="C689" i="5"/>
  <c r="C688" i="5"/>
  <c r="C687" i="5"/>
  <c r="C686" i="5"/>
  <c r="C685" i="5"/>
  <c r="C684" i="5"/>
  <c r="C683" i="5"/>
  <c r="C682" i="5"/>
  <c r="C681" i="5"/>
  <c r="C680" i="5"/>
  <c r="C679" i="5"/>
  <c r="C678" i="5"/>
  <c r="C677" i="5"/>
  <c r="C676" i="5"/>
  <c r="C675" i="5"/>
  <c r="C674" i="5"/>
  <c r="C673" i="5"/>
  <c r="C672" i="5"/>
  <c r="C671" i="5"/>
  <c r="C670" i="5"/>
  <c r="C669" i="5"/>
  <c r="C668" i="5"/>
  <c r="C667" i="5"/>
  <c r="C666" i="5"/>
  <c r="C665" i="5"/>
  <c r="C664" i="5"/>
  <c r="C663" i="5"/>
  <c r="C662" i="5"/>
  <c r="C661" i="5"/>
  <c r="C660" i="5"/>
  <c r="C659" i="5"/>
  <c r="C658" i="5"/>
  <c r="C657" i="5"/>
  <c r="C656" i="5"/>
  <c r="C655" i="5"/>
  <c r="C654" i="5"/>
  <c r="C653" i="5"/>
  <c r="C652" i="5"/>
  <c r="C651" i="5"/>
  <c r="C650" i="5"/>
  <c r="C649" i="5"/>
  <c r="C648" i="5"/>
  <c r="C647" i="5"/>
  <c r="C646" i="5"/>
  <c r="C645" i="5"/>
  <c r="C644" i="5"/>
  <c r="C643" i="5"/>
  <c r="C642" i="5"/>
  <c r="C641" i="5"/>
  <c r="C640" i="5"/>
  <c r="C639" i="5"/>
  <c r="C638" i="5"/>
  <c r="C637" i="5"/>
  <c r="C636" i="5"/>
  <c r="C635" i="5"/>
  <c r="C634" i="5"/>
  <c r="C633" i="5"/>
  <c r="C632" i="5"/>
  <c r="C631" i="5"/>
  <c r="C630" i="5"/>
  <c r="C629" i="5"/>
  <c r="C628" i="5"/>
  <c r="C627" i="5"/>
  <c r="C626" i="5"/>
  <c r="C625" i="5"/>
  <c r="C624" i="5"/>
  <c r="C623" i="5"/>
  <c r="C622" i="5"/>
  <c r="C621" i="5"/>
  <c r="C620" i="5"/>
  <c r="C619" i="5"/>
  <c r="C618" i="5"/>
  <c r="C617" i="5"/>
  <c r="C616" i="5"/>
  <c r="C615" i="5"/>
  <c r="C614" i="5"/>
  <c r="C613" i="5"/>
  <c r="C612" i="5"/>
  <c r="C611" i="5"/>
  <c r="C610" i="5"/>
  <c r="C609" i="5"/>
  <c r="C608" i="5"/>
  <c r="C607" i="5"/>
  <c r="C606" i="5"/>
  <c r="C605" i="5"/>
  <c r="C604" i="5"/>
  <c r="C603" i="5"/>
  <c r="C602" i="5"/>
  <c r="C601" i="5"/>
  <c r="C600" i="5"/>
  <c r="C599" i="5"/>
  <c r="C598" i="5"/>
  <c r="C597" i="5"/>
  <c r="C596" i="5"/>
  <c r="C595" i="5"/>
  <c r="C594" i="5"/>
  <c r="C593" i="5"/>
  <c r="C592" i="5"/>
  <c r="C591" i="5"/>
  <c r="C590" i="5"/>
  <c r="C589" i="5"/>
  <c r="C588" i="5"/>
  <c r="C587" i="5"/>
  <c r="C586" i="5"/>
  <c r="C585" i="5"/>
  <c r="C584" i="5"/>
  <c r="C583" i="5"/>
  <c r="C582" i="5"/>
  <c r="C581" i="5"/>
  <c r="C580" i="5"/>
  <c r="C579" i="5"/>
  <c r="C578" i="5"/>
  <c r="C577" i="5"/>
  <c r="C576" i="5"/>
  <c r="C575" i="5"/>
  <c r="C574" i="5"/>
  <c r="C573" i="5"/>
  <c r="C572" i="5"/>
  <c r="C571" i="5"/>
  <c r="C570" i="5"/>
  <c r="C569" i="5"/>
  <c r="C568" i="5"/>
  <c r="C567" i="5"/>
  <c r="C566" i="5"/>
  <c r="C565" i="5"/>
  <c r="C564" i="5"/>
  <c r="C563" i="5"/>
  <c r="C562" i="5"/>
  <c r="C561" i="5"/>
  <c r="C560" i="5"/>
  <c r="C559" i="5"/>
  <c r="C558" i="5"/>
  <c r="C557" i="5"/>
  <c r="C556" i="5"/>
  <c r="C555" i="5"/>
  <c r="C554" i="5"/>
  <c r="C553" i="5"/>
  <c r="C552" i="5"/>
  <c r="C551" i="5"/>
  <c r="C550" i="5"/>
  <c r="C549" i="5"/>
  <c r="C548" i="5"/>
  <c r="C547" i="5"/>
  <c r="C546" i="5"/>
  <c r="C545" i="5"/>
  <c r="C544" i="5"/>
  <c r="C543" i="5"/>
  <c r="C542" i="5"/>
  <c r="C541" i="5"/>
  <c r="C540" i="5"/>
  <c r="C539" i="5"/>
  <c r="C538" i="5"/>
  <c r="C537" i="5"/>
  <c r="C536" i="5"/>
  <c r="C535" i="5"/>
  <c r="C534" i="5"/>
  <c r="C533" i="5"/>
  <c r="C532" i="5"/>
  <c r="C531" i="5"/>
  <c r="C530" i="5"/>
  <c r="C529" i="5"/>
  <c r="C528" i="5"/>
  <c r="C527" i="5"/>
  <c r="C526" i="5"/>
  <c r="C525" i="5"/>
  <c r="C524" i="5"/>
  <c r="C523" i="5"/>
  <c r="C522" i="5"/>
  <c r="C521" i="5"/>
  <c r="C520" i="5"/>
  <c r="C519" i="5"/>
  <c r="C518" i="5"/>
  <c r="C517" i="5"/>
  <c r="C516" i="5"/>
  <c r="C515" i="5"/>
  <c r="C514" i="5"/>
  <c r="C513" i="5"/>
  <c r="C512" i="5"/>
  <c r="C511" i="5"/>
  <c r="C510" i="5"/>
  <c r="C509" i="5"/>
  <c r="C508" i="5"/>
  <c r="C507" i="5"/>
  <c r="C506" i="5"/>
  <c r="C505" i="5"/>
  <c r="C504" i="5"/>
  <c r="C503" i="5"/>
  <c r="C502" i="5"/>
  <c r="C501" i="5"/>
  <c r="C500" i="5"/>
  <c r="C499" i="5"/>
  <c r="C498" i="5"/>
  <c r="C497" i="5"/>
  <c r="C496" i="5"/>
  <c r="C495" i="5"/>
  <c r="C494" i="5"/>
  <c r="C493" i="5"/>
  <c r="C492" i="5"/>
  <c r="C491" i="5"/>
  <c r="C490" i="5"/>
  <c r="C489" i="5"/>
  <c r="C488" i="5"/>
  <c r="C487" i="5"/>
  <c r="C486" i="5"/>
  <c r="C485" i="5"/>
  <c r="C484" i="5"/>
  <c r="C483" i="5"/>
  <c r="C482" i="5"/>
  <c r="C481" i="5"/>
  <c r="C480" i="5"/>
  <c r="C479" i="5"/>
  <c r="C478" i="5"/>
  <c r="C477" i="5"/>
  <c r="C476" i="5"/>
  <c r="C475" i="5"/>
  <c r="C474" i="5"/>
  <c r="C473" i="5"/>
  <c r="C472" i="5"/>
  <c r="C471" i="5"/>
  <c r="C470" i="5"/>
  <c r="C469" i="5"/>
  <c r="C468" i="5"/>
  <c r="C467" i="5"/>
  <c r="C466" i="5"/>
  <c r="C465" i="5"/>
  <c r="C464" i="5"/>
  <c r="C463" i="5"/>
  <c r="C462" i="5"/>
  <c r="C461" i="5"/>
  <c r="C460" i="5"/>
  <c r="C459" i="5"/>
  <c r="C458" i="5"/>
  <c r="C457" i="5"/>
  <c r="C456" i="5"/>
  <c r="C455" i="5"/>
  <c r="C454" i="5"/>
  <c r="C453" i="5"/>
  <c r="C452" i="5"/>
  <c r="C451" i="5"/>
  <c r="C450" i="5"/>
  <c r="C449" i="5"/>
  <c r="C448" i="5"/>
  <c r="C447" i="5"/>
  <c r="C446" i="5"/>
  <c r="C445" i="5"/>
  <c r="C444" i="5"/>
  <c r="C443" i="5"/>
  <c r="C442" i="5"/>
  <c r="C441" i="5"/>
  <c r="C440" i="5"/>
  <c r="C439" i="5"/>
  <c r="C438" i="5"/>
  <c r="C437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20" i="5"/>
  <c r="C419" i="5"/>
  <c r="C418" i="5"/>
  <c r="C417" i="5"/>
  <c r="C416" i="5"/>
  <c r="C415" i="5"/>
  <c r="C414" i="5"/>
  <c r="C413" i="5"/>
  <c r="C412" i="5"/>
  <c r="C411" i="5"/>
  <c r="C410" i="5"/>
  <c r="C409" i="5"/>
  <c r="C408" i="5"/>
  <c r="C407" i="5"/>
  <c r="C406" i="5"/>
  <c r="C405" i="5"/>
  <c r="C404" i="5"/>
  <c r="C403" i="5"/>
  <c r="C402" i="5"/>
  <c r="C401" i="5"/>
  <c r="C400" i="5"/>
  <c r="C399" i="5"/>
  <c r="C398" i="5"/>
  <c r="C397" i="5"/>
  <c r="C396" i="5"/>
  <c r="C395" i="5"/>
  <c r="C394" i="5"/>
  <c r="C393" i="5"/>
  <c r="C392" i="5"/>
  <c r="C391" i="5"/>
  <c r="C390" i="5"/>
  <c r="C389" i="5"/>
  <c r="C388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O866" i="4" l="1"/>
  <c r="N866" i="4" s="1"/>
  <c r="O865" i="4"/>
  <c r="N865" i="4" s="1"/>
  <c r="O864" i="4"/>
  <c r="N864" i="4" s="1"/>
  <c r="O863" i="4"/>
  <c r="N863" i="4" s="1"/>
  <c r="O862" i="4"/>
  <c r="N862" i="4" s="1"/>
  <c r="M862" i="4" s="1"/>
  <c r="K862" i="4"/>
  <c r="L862" i="4" s="1"/>
  <c r="H862" i="4"/>
  <c r="E862" i="4"/>
  <c r="O861" i="4"/>
  <c r="N861" i="4"/>
  <c r="M861" i="4" s="1"/>
  <c r="H861" i="4"/>
  <c r="K861" i="4" s="1"/>
  <c r="L861" i="4" s="1"/>
  <c r="E861" i="4"/>
  <c r="O860" i="4"/>
  <c r="N860" i="4" s="1"/>
  <c r="M860" i="4" s="1"/>
  <c r="K860" i="4"/>
  <c r="L860" i="4" s="1"/>
  <c r="H860" i="4"/>
  <c r="E860" i="4"/>
  <c r="O859" i="4"/>
  <c r="N859" i="4"/>
  <c r="M859" i="4" s="1"/>
  <c r="H859" i="4"/>
  <c r="K859" i="4" s="1"/>
  <c r="L859" i="4" s="1"/>
  <c r="E859" i="4"/>
  <c r="O858" i="4"/>
  <c r="N858" i="4" s="1"/>
  <c r="M858" i="4" s="1"/>
  <c r="K858" i="4"/>
  <c r="L858" i="4" s="1"/>
  <c r="H858" i="4"/>
  <c r="E858" i="4"/>
  <c r="O857" i="4"/>
  <c r="N857" i="4"/>
  <c r="M857" i="4" s="1"/>
  <c r="H857" i="4"/>
  <c r="K857" i="4" s="1"/>
  <c r="L857" i="4" s="1"/>
  <c r="E857" i="4"/>
  <c r="O856" i="4"/>
  <c r="N856" i="4" s="1"/>
  <c r="M856" i="4" s="1"/>
  <c r="K856" i="4"/>
  <c r="L856" i="4" s="1"/>
  <c r="H856" i="4"/>
  <c r="E856" i="4"/>
  <c r="O855" i="4"/>
  <c r="N855" i="4"/>
  <c r="M855" i="4" s="1"/>
  <c r="H855" i="4"/>
  <c r="K855" i="4" s="1"/>
  <c r="L855" i="4" s="1"/>
  <c r="E855" i="4"/>
  <c r="O854" i="4"/>
  <c r="N854" i="4" s="1"/>
  <c r="M854" i="4" s="1"/>
  <c r="K854" i="4"/>
  <c r="L854" i="4" s="1"/>
  <c r="H854" i="4"/>
  <c r="E854" i="4"/>
  <c r="O853" i="4"/>
  <c r="N853" i="4"/>
  <c r="M853" i="4" s="1"/>
  <c r="H853" i="4"/>
  <c r="K853" i="4" s="1"/>
  <c r="L853" i="4" s="1"/>
  <c r="E853" i="4"/>
  <c r="O852" i="4"/>
  <c r="N852" i="4" s="1"/>
  <c r="M852" i="4" s="1"/>
  <c r="K852" i="4"/>
  <c r="L852" i="4" s="1"/>
  <c r="H852" i="4"/>
  <c r="E852" i="4"/>
  <c r="O851" i="4"/>
  <c r="N851" i="4"/>
  <c r="M851" i="4" s="1"/>
  <c r="H851" i="4"/>
  <c r="K851" i="4" s="1"/>
  <c r="L851" i="4" s="1"/>
  <c r="E851" i="4"/>
  <c r="O850" i="4"/>
  <c r="N850" i="4" s="1"/>
  <c r="M850" i="4" s="1"/>
  <c r="K850" i="4"/>
  <c r="L850" i="4" s="1"/>
  <c r="H850" i="4"/>
  <c r="E850" i="4"/>
  <c r="O849" i="4"/>
  <c r="N849" i="4"/>
  <c r="M849" i="4" s="1"/>
  <c r="H849" i="4"/>
  <c r="K849" i="4" s="1"/>
  <c r="L849" i="4" s="1"/>
  <c r="E849" i="4"/>
  <c r="O848" i="4"/>
  <c r="N848" i="4" s="1"/>
  <c r="M848" i="4" s="1"/>
  <c r="K848" i="4"/>
  <c r="L848" i="4" s="1"/>
  <c r="H848" i="4"/>
  <c r="E848" i="4"/>
  <c r="O847" i="4"/>
  <c r="N847" i="4"/>
  <c r="M847" i="4" s="1"/>
  <c r="H847" i="4"/>
  <c r="K847" i="4" s="1"/>
  <c r="L847" i="4" s="1"/>
  <c r="E847" i="4"/>
  <c r="O846" i="4"/>
  <c r="N846" i="4" s="1"/>
  <c r="M846" i="4" s="1"/>
  <c r="K846" i="4"/>
  <c r="L846" i="4" s="1"/>
  <c r="H846" i="4"/>
  <c r="E846" i="4"/>
  <c r="O845" i="4"/>
  <c r="N845" i="4"/>
  <c r="M845" i="4" s="1"/>
  <c r="H845" i="4"/>
  <c r="K845" i="4" s="1"/>
  <c r="L845" i="4" s="1"/>
  <c r="E845" i="4"/>
  <c r="O844" i="4"/>
  <c r="N844" i="4" s="1"/>
  <c r="M844" i="4" s="1"/>
  <c r="K844" i="4"/>
  <c r="L844" i="4" s="1"/>
  <c r="H844" i="4"/>
  <c r="E844" i="4"/>
  <c r="O843" i="4"/>
  <c r="N843" i="4"/>
  <c r="M843" i="4" s="1"/>
  <c r="H843" i="4"/>
  <c r="K843" i="4" s="1"/>
  <c r="L843" i="4" s="1"/>
  <c r="E843" i="4"/>
  <c r="O842" i="4"/>
  <c r="N842" i="4" s="1"/>
  <c r="M842" i="4" s="1"/>
  <c r="K842" i="4"/>
  <c r="L842" i="4" s="1"/>
  <c r="H842" i="4"/>
  <c r="E842" i="4"/>
  <c r="O841" i="4"/>
  <c r="N841" i="4"/>
  <c r="M841" i="4" s="1"/>
  <c r="H841" i="4"/>
  <c r="K841" i="4" s="1"/>
  <c r="L841" i="4" s="1"/>
  <c r="E841" i="4"/>
  <c r="O840" i="4"/>
  <c r="N840" i="4" s="1"/>
  <c r="M840" i="4" s="1"/>
  <c r="K840" i="4"/>
  <c r="L840" i="4" s="1"/>
  <c r="H840" i="4"/>
  <c r="E840" i="4"/>
  <c r="O839" i="4"/>
  <c r="N839" i="4"/>
  <c r="M839" i="4" s="1"/>
  <c r="H839" i="4"/>
  <c r="K839" i="4" s="1"/>
  <c r="L839" i="4" s="1"/>
  <c r="E839" i="4"/>
  <c r="O838" i="4"/>
  <c r="N838" i="4" s="1"/>
  <c r="M838" i="4" s="1"/>
  <c r="K838" i="4"/>
  <c r="L838" i="4" s="1"/>
  <c r="H838" i="4"/>
  <c r="E838" i="4"/>
  <c r="O837" i="4"/>
  <c r="N837" i="4"/>
  <c r="M837" i="4" s="1"/>
  <c r="H837" i="4"/>
  <c r="K837" i="4" s="1"/>
  <c r="L837" i="4" s="1"/>
  <c r="E837" i="4"/>
  <c r="O836" i="4"/>
  <c r="N836" i="4" s="1"/>
  <c r="M836" i="4" s="1"/>
  <c r="K836" i="4"/>
  <c r="L836" i="4" s="1"/>
  <c r="H836" i="4"/>
  <c r="E836" i="4"/>
  <c r="O835" i="4"/>
  <c r="N835" i="4"/>
  <c r="M835" i="4" s="1"/>
  <c r="H835" i="4"/>
  <c r="K835" i="4" s="1"/>
  <c r="L835" i="4" s="1"/>
  <c r="E835" i="4"/>
  <c r="O834" i="4"/>
  <c r="N834" i="4" s="1"/>
  <c r="M834" i="4" s="1"/>
  <c r="K834" i="4"/>
  <c r="L834" i="4" s="1"/>
  <c r="H834" i="4"/>
  <c r="E834" i="4"/>
  <c r="O833" i="4"/>
  <c r="N833" i="4"/>
  <c r="M833" i="4" s="1"/>
  <c r="H833" i="4"/>
  <c r="K833" i="4" s="1"/>
  <c r="L833" i="4" s="1"/>
  <c r="E833" i="4"/>
  <c r="O832" i="4"/>
  <c r="N832" i="4" s="1"/>
  <c r="M832" i="4" s="1"/>
  <c r="K832" i="4"/>
  <c r="L832" i="4" s="1"/>
  <c r="H832" i="4"/>
  <c r="E832" i="4"/>
  <c r="O831" i="4"/>
  <c r="N831" i="4"/>
  <c r="M831" i="4" s="1"/>
  <c r="H831" i="4"/>
  <c r="K831" i="4" s="1"/>
  <c r="L831" i="4" s="1"/>
  <c r="E831" i="4"/>
  <c r="O830" i="4"/>
  <c r="N830" i="4" s="1"/>
  <c r="M830" i="4" s="1"/>
  <c r="K830" i="4"/>
  <c r="L830" i="4" s="1"/>
  <c r="H830" i="4"/>
  <c r="E830" i="4"/>
  <c r="O829" i="4"/>
  <c r="N829" i="4"/>
  <c r="M829" i="4" s="1"/>
  <c r="H829" i="4"/>
  <c r="K829" i="4" s="1"/>
  <c r="L829" i="4" s="1"/>
  <c r="E829" i="4"/>
  <c r="O828" i="4"/>
  <c r="N828" i="4" s="1"/>
  <c r="M828" i="4" s="1"/>
  <c r="K828" i="4"/>
  <c r="L828" i="4" s="1"/>
  <c r="H828" i="4"/>
  <c r="E828" i="4"/>
  <c r="O827" i="4"/>
  <c r="N827" i="4"/>
  <c r="M827" i="4" s="1"/>
  <c r="H827" i="4"/>
  <c r="K827" i="4" s="1"/>
  <c r="L827" i="4" s="1"/>
  <c r="E827" i="4"/>
  <c r="O826" i="4"/>
  <c r="N826" i="4" s="1"/>
  <c r="M826" i="4" s="1"/>
  <c r="K826" i="4"/>
  <c r="L826" i="4" s="1"/>
  <c r="H826" i="4"/>
  <c r="E826" i="4"/>
  <c r="O825" i="4"/>
  <c r="N825" i="4"/>
  <c r="M825" i="4" s="1"/>
  <c r="H825" i="4"/>
  <c r="K825" i="4" s="1"/>
  <c r="L825" i="4" s="1"/>
  <c r="E825" i="4"/>
  <c r="O824" i="4"/>
  <c r="N824" i="4" s="1"/>
  <c r="M824" i="4" s="1"/>
  <c r="K824" i="4"/>
  <c r="L824" i="4" s="1"/>
  <c r="H824" i="4"/>
  <c r="E824" i="4"/>
  <c r="O823" i="4"/>
  <c r="N823" i="4"/>
  <c r="M823" i="4" s="1"/>
  <c r="H823" i="4"/>
  <c r="K823" i="4" s="1"/>
  <c r="L823" i="4" s="1"/>
  <c r="E823" i="4"/>
  <c r="O822" i="4"/>
  <c r="N822" i="4" s="1"/>
  <c r="M822" i="4" s="1"/>
  <c r="L822" i="4"/>
  <c r="H822" i="4"/>
  <c r="K822" i="4" s="1"/>
  <c r="E822" i="4"/>
  <c r="O821" i="4"/>
  <c r="N821" i="4" s="1"/>
  <c r="M821" i="4"/>
  <c r="K821" i="4"/>
  <c r="L821" i="4" s="1"/>
  <c r="H821" i="4"/>
  <c r="E821" i="4"/>
  <c r="O820" i="4"/>
  <c r="N820" i="4"/>
  <c r="M820" i="4" s="1"/>
  <c r="L820" i="4"/>
  <c r="H820" i="4"/>
  <c r="K820" i="4" s="1"/>
  <c r="E820" i="4"/>
  <c r="O819" i="4"/>
  <c r="N819" i="4" s="1"/>
  <c r="M819" i="4"/>
  <c r="K819" i="4"/>
  <c r="L819" i="4" s="1"/>
  <c r="H819" i="4"/>
  <c r="E819" i="4"/>
  <c r="O818" i="4"/>
  <c r="N818" i="4"/>
  <c r="M818" i="4" s="1"/>
  <c r="L818" i="4"/>
  <c r="H818" i="4"/>
  <c r="K818" i="4" s="1"/>
  <c r="E818" i="4"/>
  <c r="O817" i="4"/>
  <c r="N817" i="4" s="1"/>
  <c r="M817" i="4"/>
  <c r="K817" i="4"/>
  <c r="L817" i="4" s="1"/>
  <c r="H817" i="4"/>
  <c r="E817" i="4"/>
  <c r="O816" i="4"/>
  <c r="N816" i="4"/>
  <c r="M816" i="4" s="1"/>
  <c r="L816" i="4"/>
  <c r="H816" i="4"/>
  <c r="K816" i="4" s="1"/>
  <c r="E816" i="4"/>
  <c r="O815" i="4"/>
  <c r="N815" i="4" s="1"/>
  <c r="M815" i="4"/>
  <c r="K815" i="4"/>
  <c r="L815" i="4" s="1"/>
  <c r="H815" i="4"/>
  <c r="E815" i="4"/>
  <c r="O814" i="4"/>
  <c r="N814" i="4"/>
  <c r="M814" i="4" s="1"/>
  <c r="L814" i="4"/>
  <c r="H814" i="4"/>
  <c r="K814" i="4" s="1"/>
  <c r="E814" i="4"/>
  <c r="O813" i="4"/>
  <c r="N813" i="4" s="1"/>
  <c r="M813" i="4"/>
  <c r="K813" i="4"/>
  <c r="L813" i="4" s="1"/>
  <c r="H813" i="4"/>
  <c r="E813" i="4"/>
  <c r="O812" i="4"/>
  <c r="N812" i="4"/>
  <c r="M812" i="4" s="1"/>
  <c r="L812" i="4"/>
  <c r="H812" i="4"/>
  <c r="K812" i="4" s="1"/>
  <c r="E812" i="4"/>
  <c r="O811" i="4"/>
  <c r="N811" i="4" s="1"/>
  <c r="M811" i="4"/>
  <c r="K811" i="4"/>
  <c r="L811" i="4" s="1"/>
  <c r="H811" i="4"/>
  <c r="E811" i="4"/>
  <c r="O810" i="4"/>
  <c r="N810" i="4"/>
  <c r="M810" i="4" s="1"/>
  <c r="L810" i="4"/>
  <c r="H810" i="4"/>
  <c r="K810" i="4" s="1"/>
  <c r="E810" i="4"/>
  <c r="O809" i="4"/>
  <c r="N809" i="4" s="1"/>
  <c r="M809" i="4"/>
  <c r="K809" i="4"/>
  <c r="L809" i="4" s="1"/>
  <c r="H809" i="4"/>
  <c r="E809" i="4"/>
  <c r="O808" i="4"/>
  <c r="N808" i="4"/>
  <c r="M808" i="4" s="1"/>
  <c r="L808" i="4"/>
  <c r="H808" i="4"/>
  <c r="K808" i="4" s="1"/>
  <c r="E808" i="4"/>
  <c r="O807" i="4"/>
  <c r="N807" i="4" s="1"/>
  <c r="M807" i="4"/>
  <c r="K807" i="4"/>
  <c r="L807" i="4" s="1"/>
  <c r="H807" i="4"/>
  <c r="E807" i="4"/>
  <c r="O806" i="4"/>
  <c r="N806" i="4"/>
  <c r="M806" i="4" s="1"/>
  <c r="L806" i="4"/>
  <c r="H806" i="4"/>
  <c r="K806" i="4" s="1"/>
  <c r="E806" i="4"/>
  <c r="O805" i="4"/>
  <c r="N805" i="4" s="1"/>
  <c r="M805" i="4"/>
  <c r="K805" i="4"/>
  <c r="L805" i="4" s="1"/>
  <c r="H805" i="4"/>
  <c r="E805" i="4"/>
  <c r="O804" i="4"/>
  <c r="N804" i="4"/>
  <c r="M804" i="4" s="1"/>
  <c r="L804" i="4"/>
  <c r="H804" i="4"/>
  <c r="K804" i="4" s="1"/>
  <c r="E804" i="4"/>
  <c r="O803" i="4"/>
  <c r="N803" i="4" s="1"/>
  <c r="M803" i="4"/>
  <c r="K803" i="4"/>
  <c r="L803" i="4" s="1"/>
  <c r="H803" i="4"/>
  <c r="E803" i="4"/>
  <c r="O802" i="4"/>
  <c r="N802" i="4"/>
  <c r="M802" i="4" s="1"/>
  <c r="L802" i="4"/>
  <c r="H802" i="4"/>
  <c r="K802" i="4" s="1"/>
  <c r="E802" i="4"/>
  <c r="O801" i="4"/>
  <c r="N801" i="4" s="1"/>
  <c r="M801" i="4"/>
  <c r="K801" i="4"/>
  <c r="L801" i="4" s="1"/>
  <c r="H801" i="4"/>
  <c r="E801" i="4"/>
  <c r="O800" i="4"/>
  <c r="N800" i="4"/>
  <c r="M800" i="4" s="1"/>
  <c r="L800" i="4"/>
  <c r="H800" i="4"/>
  <c r="K800" i="4" s="1"/>
  <c r="E800" i="4"/>
  <c r="O799" i="4"/>
  <c r="N799" i="4" s="1"/>
  <c r="M799" i="4"/>
  <c r="K799" i="4"/>
  <c r="L799" i="4" s="1"/>
  <c r="H799" i="4"/>
  <c r="E799" i="4"/>
  <c r="O798" i="4"/>
  <c r="N798" i="4"/>
  <c r="M798" i="4" s="1"/>
  <c r="L798" i="4"/>
  <c r="H798" i="4"/>
  <c r="K798" i="4" s="1"/>
  <c r="E798" i="4"/>
  <c r="O797" i="4"/>
  <c r="N797" i="4" s="1"/>
  <c r="M797" i="4"/>
  <c r="K797" i="4"/>
  <c r="L797" i="4" s="1"/>
  <c r="H797" i="4"/>
  <c r="E797" i="4"/>
  <c r="O796" i="4"/>
  <c r="N796" i="4"/>
  <c r="M796" i="4" s="1"/>
  <c r="L796" i="4"/>
  <c r="H796" i="4"/>
  <c r="K796" i="4" s="1"/>
  <c r="E796" i="4"/>
  <c r="O795" i="4"/>
  <c r="N795" i="4" s="1"/>
  <c r="M795" i="4"/>
  <c r="K795" i="4"/>
  <c r="L795" i="4" s="1"/>
  <c r="H795" i="4"/>
  <c r="E795" i="4"/>
  <c r="O794" i="4"/>
  <c r="N794" i="4"/>
  <c r="M794" i="4" s="1"/>
  <c r="L794" i="4"/>
  <c r="H794" i="4"/>
  <c r="K794" i="4" s="1"/>
  <c r="E794" i="4"/>
  <c r="O793" i="4"/>
  <c r="N793" i="4" s="1"/>
  <c r="M793" i="4"/>
  <c r="K793" i="4"/>
  <c r="L793" i="4" s="1"/>
  <c r="H793" i="4"/>
  <c r="E793" i="4"/>
  <c r="O792" i="4"/>
  <c r="N792" i="4"/>
  <c r="M792" i="4" s="1"/>
  <c r="L792" i="4"/>
  <c r="H792" i="4"/>
  <c r="K792" i="4" s="1"/>
  <c r="E792" i="4"/>
  <c r="O791" i="4"/>
  <c r="N791" i="4" s="1"/>
  <c r="M791" i="4"/>
  <c r="K791" i="4"/>
  <c r="L791" i="4" s="1"/>
  <c r="H791" i="4"/>
  <c r="E791" i="4"/>
  <c r="O790" i="4"/>
  <c r="N790" i="4"/>
  <c r="M790" i="4" s="1"/>
  <c r="L790" i="4"/>
  <c r="H790" i="4"/>
  <c r="K790" i="4" s="1"/>
  <c r="E790" i="4"/>
  <c r="O789" i="4"/>
  <c r="N789" i="4" s="1"/>
  <c r="M789" i="4"/>
  <c r="K789" i="4"/>
  <c r="L789" i="4" s="1"/>
  <c r="H789" i="4"/>
  <c r="E789" i="4"/>
  <c r="O788" i="4"/>
  <c r="N788" i="4"/>
  <c r="M788" i="4" s="1"/>
  <c r="L788" i="4"/>
  <c r="H788" i="4"/>
  <c r="K788" i="4" s="1"/>
  <c r="E788" i="4"/>
  <c r="O787" i="4"/>
  <c r="N787" i="4" s="1"/>
  <c r="M787" i="4"/>
  <c r="K787" i="4"/>
  <c r="L787" i="4" s="1"/>
  <c r="H787" i="4"/>
  <c r="E787" i="4"/>
  <c r="O786" i="4"/>
  <c r="N786" i="4"/>
  <c r="M786" i="4" s="1"/>
  <c r="L786" i="4"/>
  <c r="H786" i="4"/>
  <c r="K786" i="4" s="1"/>
  <c r="E786" i="4"/>
  <c r="O785" i="4"/>
  <c r="N785" i="4" s="1"/>
  <c r="M785" i="4"/>
  <c r="H785" i="4"/>
  <c r="K785" i="4" s="1"/>
  <c r="L785" i="4" s="1"/>
  <c r="E785" i="4"/>
  <c r="O784" i="4"/>
  <c r="N784" i="4" s="1"/>
  <c r="M784" i="4"/>
  <c r="K784" i="4"/>
  <c r="L784" i="4" s="1"/>
  <c r="H784" i="4"/>
  <c r="E784" i="4"/>
  <c r="O783" i="4"/>
  <c r="N783" i="4"/>
  <c r="M783" i="4" s="1"/>
  <c r="L783" i="4"/>
  <c r="H783" i="4"/>
  <c r="K783" i="4" s="1"/>
  <c r="E783" i="4"/>
  <c r="O782" i="4"/>
  <c r="N782" i="4" s="1"/>
  <c r="M782" i="4"/>
  <c r="K782" i="4"/>
  <c r="L782" i="4" s="1"/>
  <c r="H782" i="4"/>
  <c r="E782" i="4"/>
  <c r="O781" i="4"/>
  <c r="N781" i="4"/>
  <c r="M781" i="4" s="1"/>
  <c r="L781" i="4"/>
  <c r="H781" i="4"/>
  <c r="K781" i="4" s="1"/>
  <c r="E781" i="4"/>
  <c r="O780" i="4"/>
  <c r="N780" i="4" s="1"/>
  <c r="M780" i="4"/>
  <c r="K780" i="4"/>
  <c r="L780" i="4" s="1"/>
  <c r="H780" i="4"/>
  <c r="E780" i="4"/>
  <c r="O779" i="4"/>
  <c r="N779" i="4"/>
  <c r="M779" i="4" s="1"/>
  <c r="L779" i="4"/>
  <c r="H779" i="4"/>
  <c r="K779" i="4" s="1"/>
  <c r="E779" i="4"/>
  <c r="O778" i="4"/>
  <c r="N778" i="4" s="1"/>
  <c r="M778" i="4"/>
  <c r="K778" i="4"/>
  <c r="L778" i="4" s="1"/>
  <c r="H778" i="4"/>
  <c r="E778" i="4"/>
  <c r="O777" i="4"/>
  <c r="N777" i="4"/>
  <c r="M777" i="4" s="1"/>
  <c r="L777" i="4"/>
  <c r="H777" i="4"/>
  <c r="K777" i="4" s="1"/>
  <c r="E777" i="4"/>
  <c r="O776" i="4"/>
  <c r="N776" i="4" s="1"/>
  <c r="M776" i="4"/>
  <c r="K776" i="4"/>
  <c r="L776" i="4" s="1"/>
  <c r="H776" i="4"/>
  <c r="E776" i="4"/>
  <c r="O775" i="4"/>
  <c r="N775" i="4"/>
  <c r="M775" i="4" s="1"/>
  <c r="L775" i="4"/>
  <c r="H775" i="4"/>
  <c r="K775" i="4" s="1"/>
  <c r="E775" i="4"/>
  <c r="O774" i="4"/>
  <c r="N774" i="4" s="1"/>
  <c r="M774" i="4"/>
  <c r="K774" i="4"/>
  <c r="L774" i="4" s="1"/>
  <c r="H774" i="4"/>
  <c r="E774" i="4"/>
  <c r="O773" i="4"/>
  <c r="N773" i="4"/>
  <c r="M773" i="4" s="1"/>
  <c r="L773" i="4"/>
  <c r="H773" i="4"/>
  <c r="K773" i="4" s="1"/>
  <c r="E773" i="4"/>
  <c r="O772" i="4"/>
  <c r="N772" i="4" s="1"/>
  <c r="M772" i="4"/>
  <c r="K772" i="4"/>
  <c r="L772" i="4" s="1"/>
  <c r="H772" i="4"/>
  <c r="E772" i="4"/>
  <c r="O771" i="4"/>
  <c r="N771" i="4"/>
  <c r="M771" i="4" s="1"/>
  <c r="L771" i="4"/>
  <c r="H771" i="4"/>
  <c r="K771" i="4" s="1"/>
  <c r="E771" i="4"/>
  <c r="O770" i="4"/>
  <c r="N770" i="4" s="1"/>
  <c r="M770" i="4"/>
  <c r="K770" i="4"/>
  <c r="L770" i="4" s="1"/>
  <c r="H770" i="4"/>
  <c r="E770" i="4"/>
  <c r="O769" i="4"/>
  <c r="N769" i="4"/>
  <c r="M769" i="4" s="1"/>
  <c r="L769" i="4"/>
  <c r="H769" i="4"/>
  <c r="K769" i="4" s="1"/>
  <c r="E769" i="4"/>
  <c r="O768" i="4"/>
  <c r="N768" i="4" s="1"/>
  <c r="M768" i="4"/>
  <c r="K768" i="4"/>
  <c r="L768" i="4" s="1"/>
  <c r="H768" i="4"/>
  <c r="E768" i="4"/>
  <c r="O767" i="4"/>
  <c r="N767" i="4"/>
  <c r="M767" i="4" s="1"/>
  <c r="L767" i="4"/>
  <c r="H767" i="4"/>
  <c r="K767" i="4" s="1"/>
  <c r="E767" i="4"/>
  <c r="O766" i="4"/>
  <c r="N766" i="4" s="1"/>
  <c r="M766" i="4"/>
  <c r="K766" i="4"/>
  <c r="L766" i="4" s="1"/>
  <c r="H766" i="4"/>
  <c r="E766" i="4"/>
  <c r="O765" i="4"/>
  <c r="N765" i="4"/>
  <c r="M765" i="4" s="1"/>
  <c r="L765" i="4"/>
  <c r="H765" i="4"/>
  <c r="K765" i="4" s="1"/>
  <c r="E765" i="4"/>
  <c r="O764" i="4"/>
  <c r="N764" i="4" s="1"/>
  <c r="M764" i="4"/>
  <c r="K764" i="4"/>
  <c r="L764" i="4" s="1"/>
  <c r="H764" i="4"/>
  <c r="E764" i="4"/>
  <c r="O763" i="4"/>
  <c r="N763" i="4"/>
  <c r="M763" i="4" s="1"/>
  <c r="L763" i="4"/>
  <c r="H763" i="4"/>
  <c r="K763" i="4" s="1"/>
  <c r="E763" i="4"/>
  <c r="O762" i="4"/>
  <c r="N762" i="4" s="1"/>
  <c r="M762" i="4"/>
  <c r="K762" i="4"/>
  <c r="L762" i="4" s="1"/>
  <c r="H762" i="4"/>
  <c r="E762" i="4"/>
  <c r="O761" i="4"/>
  <c r="N761" i="4"/>
  <c r="M761" i="4" s="1"/>
  <c r="L761" i="4"/>
  <c r="H761" i="4"/>
  <c r="K761" i="4" s="1"/>
  <c r="E761" i="4"/>
  <c r="O760" i="4"/>
  <c r="N760" i="4" s="1"/>
  <c r="M760" i="4"/>
  <c r="K760" i="4"/>
  <c r="L760" i="4" s="1"/>
  <c r="H760" i="4"/>
  <c r="E760" i="4"/>
  <c r="O759" i="4"/>
  <c r="N759" i="4"/>
  <c r="M759" i="4" s="1"/>
  <c r="L759" i="4"/>
  <c r="H759" i="4"/>
  <c r="K759" i="4" s="1"/>
  <c r="E759" i="4"/>
  <c r="O758" i="4"/>
  <c r="N758" i="4" s="1"/>
  <c r="M758" i="4"/>
  <c r="K758" i="4"/>
  <c r="L758" i="4" s="1"/>
  <c r="H758" i="4"/>
  <c r="E758" i="4"/>
  <c r="O757" i="4"/>
  <c r="N757" i="4"/>
  <c r="M757" i="4" s="1"/>
  <c r="L757" i="4"/>
  <c r="H757" i="4"/>
  <c r="K757" i="4" s="1"/>
  <c r="E757" i="4"/>
  <c r="O756" i="4"/>
  <c r="N756" i="4" s="1"/>
  <c r="M756" i="4"/>
  <c r="K756" i="4"/>
  <c r="L756" i="4" s="1"/>
  <c r="H756" i="4"/>
  <c r="E756" i="4"/>
  <c r="O755" i="4"/>
  <c r="N755" i="4"/>
  <c r="M755" i="4" s="1"/>
  <c r="L755" i="4"/>
  <c r="H755" i="4"/>
  <c r="K755" i="4" s="1"/>
  <c r="E755" i="4"/>
  <c r="O754" i="4"/>
  <c r="N754" i="4" s="1"/>
  <c r="M754" i="4"/>
  <c r="K754" i="4"/>
  <c r="L754" i="4" s="1"/>
  <c r="H754" i="4"/>
  <c r="E754" i="4"/>
  <c r="O753" i="4"/>
  <c r="N753" i="4"/>
  <c r="M753" i="4" s="1"/>
  <c r="L753" i="4"/>
  <c r="H753" i="4"/>
  <c r="K753" i="4" s="1"/>
  <c r="E753" i="4"/>
  <c r="O752" i="4"/>
  <c r="N752" i="4" s="1"/>
  <c r="M752" i="4"/>
  <c r="K752" i="4"/>
  <c r="L752" i="4" s="1"/>
  <c r="H752" i="4"/>
  <c r="E752" i="4"/>
  <c r="O751" i="4"/>
  <c r="N751" i="4"/>
  <c r="M751" i="4" s="1"/>
  <c r="L751" i="4"/>
  <c r="H751" i="4"/>
  <c r="K751" i="4" s="1"/>
  <c r="E751" i="4"/>
  <c r="O750" i="4"/>
  <c r="N750" i="4" s="1"/>
  <c r="M750" i="4"/>
  <c r="K750" i="4"/>
  <c r="L750" i="4" s="1"/>
  <c r="H750" i="4"/>
  <c r="E750" i="4"/>
  <c r="O749" i="4"/>
  <c r="N749" i="4"/>
  <c r="M749" i="4" s="1"/>
  <c r="L749" i="4"/>
  <c r="H749" i="4"/>
  <c r="K749" i="4" s="1"/>
  <c r="E749" i="4"/>
  <c r="O748" i="4"/>
  <c r="N748" i="4" s="1"/>
  <c r="M748" i="4"/>
  <c r="K748" i="4"/>
  <c r="L748" i="4" s="1"/>
  <c r="H748" i="4"/>
  <c r="E748" i="4"/>
  <c r="O747" i="4"/>
  <c r="N747" i="4"/>
  <c r="M747" i="4" s="1"/>
  <c r="L747" i="4"/>
  <c r="H747" i="4"/>
  <c r="K747" i="4" s="1"/>
  <c r="E747" i="4"/>
  <c r="O746" i="4"/>
  <c r="N746" i="4" s="1"/>
  <c r="M746" i="4"/>
  <c r="K746" i="4"/>
  <c r="L746" i="4" s="1"/>
  <c r="H746" i="4"/>
  <c r="E746" i="4"/>
  <c r="O745" i="4"/>
  <c r="N745" i="4"/>
  <c r="M745" i="4" s="1"/>
  <c r="L745" i="4"/>
  <c r="H745" i="4"/>
  <c r="K745" i="4" s="1"/>
  <c r="E745" i="4"/>
  <c r="O744" i="4"/>
  <c r="N744" i="4" s="1"/>
  <c r="M744" i="4"/>
  <c r="K744" i="4"/>
  <c r="L744" i="4" s="1"/>
  <c r="H744" i="4"/>
  <c r="E744" i="4"/>
  <c r="O743" i="4"/>
  <c r="N743" i="4"/>
  <c r="M743" i="4" s="1"/>
  <c r="L743" i="4"/>
  <c r="H743" i="4"/>
  <c r="K743" i="4" s="1"/>
  <c r="E743" i="4"/>
  <c r="O742" i="4"/>
  <c r="N742" i="4" s="1"/>
  <c r="M742" i="4"/>
  <c r="K742" i="4"/>
  <c r="L742" i="4" s="1"/>
  <c r="H742" i="4"/>
  <c r="E742" i="4"/>
  <c r="O741" i="4"/>
  <c r="N741" i="4"/>
  <c r="M741" i="4" s="1"/>
  <c r="L741" i="4"/>
  <c r="H741" i="4"/>
  <c r="K741" i="4" s="1"/>
  <c r="E741" i="4"/>
  <c r="O740" i="4"/>
  <c r="N740" i="4" s="1"/>
  <c r="M740" i="4"/>
  <c r="K740" i="4"/>
  <c r="L740" i="4" s="1"/>
  <c r="H740" i="4"/>
  <c r="E740" i="4"/>
  <c r="O739" i="4"/>
  <c r="N739" i="4"/>
  <c r="M739" i="4" s="1"/>
  <c r="L739" i="4"/>
  <c r="H739" i="4"/>
  <c r="K739" i="4" s="1"/>
  <c r="E739" i="4"/>
  <c r="O738" i="4"/>
  <c r="N738" i="4" s="1"/>
  <c r="M738" i="4"/>
  <c r="K738" i="4"/>
  <c r="L738" i="4" s="1"/>
  <c r="H738" i="4"/>
  <c r="E738" i="4"/>
  <c r="O737" i="4"/>
  <c r="N737" i="4"/>
  <c r="M737" i="4" s="1"/>
  <c r="L737" i="4"/>
  <c r="H737" i="4"/>
  <c r="K737" i="4" s="1"/>
  <c r="E737" i="4"/>
  <c r="O736" i="4"/>
  <c r="N736" i="4" s="1"/>
  <c r="M736" i="4"/>
  <c r="K736" i="4"/>
  <c r="L736" i="4" s="1"/>
  <c r="H736" i="4"/>
  <c r="E736" i="4"/>
  <c r="O735" i="4"/>
  <c r="N735" i="4"/>
  <c r="M735" i="4" s="1"/>
  <c r="L735" i="4"/>
  <c r="H735" i="4"/>
  <c r="K735" i="4" s="1"/>
  <c r="E735" i="4"/>
  <c r="O734" i="4"/>
  <c r="N734" i="4" s="1"/>
  <c r="M734" i="4"/>
  <c r="K734" i="4"/>
  <c r="L734" i="4" s="1"/>
  <c r="H734" i="4"/>
  <c r="E734" i="4"/>
  <c r="O733" i="4"/>
  <c r="N733" i="4"/>
  <c r="M733" i="4" s="1"/>
  <c r="L733" i="4"/>
  <c r="H733" i="4"/>
  <c r="K733" i="4" s="1"/>
  <c r="E733" i="4"/>
  <c r="O732" i="4"/>
  <c r="N732" i="4" s="1"/>
  <c r="M732" i="4"/>
  <c r="K732" i="4"/>
  <c r="L732" i="4" s="1"/>
  <c r="H732" i="4"/>
  <c r="E732" i="4"/>
  <c r="O731" i="4"/>
  <c r="N731" i="4"/>
  <c r="M731" i="4" s="1"/>
  <c r="L731" i="4"/>
  <c r="H731" i="4"/>
  <c r="K731" i="4" s="1"/>
  <c r="E731" i="4"/>
  <c r="O730" i="4"/>
  <c r="N730" i="4" s="1"/>
  <c r="M730" i="4"/>
  <c r="K730" i="4"/>
  <c r="L730" i="4" s="1"/>
  <c r="H730" i="4"/>
  <c r="E730" i="4"/>
  <c r="O729" i="4"/>
  <c r="N729" i="4"/>
  <c r="M729" i="4" s="1"/>
  <c r="L729" i="4"/>
  <c r="H729" i="4"/>
  <c r="K729" i="4" s="1"/>
  <c r="E729" i="4"/>
  <c r="O728" i="4"/>
  <c r="N728" i="4" s="1"/>
  <c r="M728" i="4"/>
  <c r="K728" i="4"/>
  <c r="L728" i="4" s="1"/>
  <c r="H728" i="4"/>
  <c r="E728" i="4"/>
  <c r="O727" i="4"/>
  <c r="N727" i="4"/>
  <c r="M727" i="4" s="1"/>
  <c r="L727" i="4"/>
  <c r="H727" i="4"/>
  <c r="K727" i="4" s="1"/>
  <c r="E727" i="4"/>
  <c r="O726" i="4"/>
  <c r="N726" i="4" s="1"/>
  <c r="M726" i="4"/>
  <c r="K726" i="4"/>
  <c r="L726" i="4" s="1"/>
  <c r="H726" i="4"/>
  <c r="E726" i="4"/>
  <c r="O725" i="4"/>
  <c r="N725" i="4"/>
  <c r="M725" i="4" s="1"/>
  <c r="L725" i="4"/>
  <c r="H725" i="4"/>
  <c r="K725" i="4" s="1"/>
  <c r="E725" i="4"/>
  <c r="O724" i="4"/>
  <c r="N724" i="4" s="1"/>
  <c r="M724" i="4"/>
  <c r="K724" i="4"/>
  <c r="L724" i="4" s="1"/>
  <c r="H724" i="4"/>
  <c r="E724" i="4"/>
  <c r="O723" i="4"/>
  <c r="N723" i="4"/>
  <c r="M723" i="4" s="1"/>
  <c r="L723" i="4"/>
  <c r="H723" i="4"/>
  <c r="K723" i="4" s="1"/>
  <c r="E723" i="4"/>
  <c r="O722" i="4"/>
  <c r="N722" i="4" s="1"/>
  <c r="M722" i="4"/>
  <c r="K722" i="4"/>
  <c r="L722" i="4" s="1"/>
  <c r="H722" i="4"/>
  <c r="E722" i="4"/>
  <c r="O721" i="4"/>
  <c r="N721" i="4"/>
  <c r="M721" i="4" s="1"/>
  <c r="L721" i="4"/>
  <c r="H721" i="4"/>
  <c r="K721" i="4" s="1"/>
  <c r="E721" i="4"/>
  <c r="O720" i="4"/>
  <c r="N720" i="4" s="1"/>
  <c r="M720" i="4"/>
  <c r="K720" i="4"/>
  <c r="L720" i="4" s="1"/>
  <c r="H720" i="4"/>
  <c r="E720" i="4"/>
  <c r="O719" i="4"/>
  <c r="N719" i="4"/>
  <c r="M719" i="4" s="1"/>
  <c r="L719" i="4"/>
  <c r="H719" i="4"/>
  <c r="K719" i="4" s="1"/>
  <c r="E719" i="4"/>
  <c r="O718" i="4"/>
  <c r="N718" i="4" s="1"/>
  <c r="M718" i="4"/>
  <c r="K718" i="4"/>
  <c r="L718" i="4" s="1"/>
  <c r="H718" i="4"/>
  <c r="E718" i="4"/>
  <c r="O717" i="4"/>
  <c r="N717" i="4"/>
  <c r="M717" i="4" s="1"/>
  <c r="L717" i="4"/>
  <c r="H717" i="4"/>
  <c r="K717" i="4" s="1"/>
  <c r="E717" i="4"/>
  <c r="O716" i="4"/>
  <c r="N716" i="4" s="1"/>
  <c r="M716" i="4"/>
  <c r="K716" i="4"/>
  <c r="L716" i="4" s="1"/>
  <c r="H716" i="4"/>
  <c r="E716" i="4"/>
  <c r="O715" i="4"/>
  <c r="N715" i="4"/>
  <c r="M715" i="4" s="1"/>
  <c r="L715" i="4"/>
  <c r="H715" i="4"/>
  <c r="K715" i="4" s="1"/>
  <c r="E715" i="4"/>
  <c r="O714" i="4"/>
  <c r="N714" i="4" s="1"/>
  <c r="M714" i="4"/>
  <c r="K714" i="4"/>
  <c r="L714" i="4" s="1"/>
  <c r="H714" i="4"/>
  <c r="E714" i="4"/>
  <c r="O713" i="4"/>
  <c r="N713" i="4"/>
  <c r="M713" i="4" s="1"/>
  <c r="L713" i="4"/>
  <c r="H713" i="4"/>
  <c r="K713" i="4" s="1"/>
  <c r="E713" i="4"/>
  <c r="O712" i="4"/>
  <c r="N712" i="4" s="1"/>
  <c r="M712" i="4"/>
  <c r="K712" i="4"/>
  <c r="L712" i="4" s="1"/>
  <c r="H712" i="4"/>
  <c r="E712" i="4"/>
  <c r="O711" i="4"/>
  <c r="N711" i="4"/>
  <c r="M711" i="4" s="1"/>
  <c r="L711" i="4"/>
  <c r="H711" i="4"/>
  <c r="K711" i="4" s="1"/>
  <c r="E711" i="4"/>
  <c r="O710" i="4"/>
  <c r="N710" i="4" s="1"/>
  <c r="M710" i="4"/>
  <c r="K710" i="4"/>
  <c r="L710" i="4" s="1"/>
  <c r="H710" i="4"/>
  <c r="E710" i="4"/>
  <c r="O709" i="4"/>
  <c r="N709" i="4"/>
  <c r="M709" i="4" s="1"/>
  <c r="L709" i="4"/>
  <c r="H709" i="4"/>
  <c r="K709" i="4" s="1"/>
  <c r="E709" i="4"/>
  <c r="O708" i="4"/>
  <c r="N708" i="4" s="1"/>
  <c r="M708" i="4"/>
  <c r="K708" i="4"/>
  <c r="L708" i="4" s="1"/>
  <c r="H708" i="4"/>
  <c r="E708" i="4"/>
  <c r="O707" i="4"/>
  <c r="N707" i="4"/>
  <c r="M707" i="4" s="1"/>
  <c r="L707" i="4"/>
  <c r="H707" i="4"/>
  <c r="K707" i="4" s="1"/>
  <c r="E707" i="4"/>
  <c r="O706" i="4"/>
  <c r="N706" i="4" s="1"/>
  <c r="M706" i="4"/>
  <c r="K706" i="4"/>
  <c r="L706" i="4" s="1"/>
  <c r="H706" i="4"/>
  <c r="E706" i="4"/>
  <c r="O705" i="4"/>
  <c r="N705" i="4"/>
  <c r="M705" i="4" s="1"/>
  <c r="L705" i="4"/>
  <c r="H705" i="4"/>
  <c r="K705" i="4" s="1"/>
  <c r="E705" i="4"/>
  <c r="O704" i="4"/>
  <c r="N704" i="4" s="1"/>
  <c r="M704" i="4"/>
  <c r="K704" i="4"/>
  <c r="L704" i="4" s="1"/>
  <c r="H704" i="4"/>
  <c r="E704" i="4"/>
  <c r="O703" i="4"/>
  <c r="N703" i="4"/>
  <c r="M703" i="4" s="1"/>
  <c r="L703" i="4"/>
  <c r="H703" i="4"/>
  <c r="K703" i="4" s="1"/>
  <c r="E703" i="4"/>
  <c r="O702" i="4"/>
  <c r="N702" i="4" s="1"/>
  <c r="M702" i="4"/>
  <c r="K702" i="4"/>
  <c r="L702" i="4" s="1"/>
  <c r="H702" i="4"/>
  <c r="E702" i="4"/>
  <c r="O701" i="4"/>
  <c r="N701" i="4"/>
  <c r="M701" i="4" s="1"/>
  <c r="L701" i="4"/>
  <c r="H701" i="4"/>
  <c r="K701" i="4" s="1"/>
  <c r="E701" i="4"/>
  <c r="O700" i="4"/>
  <c r="N700" i="4" s="1"/>
  <c r="M700" i="4"/>
  <c r="K700" i="4"/>
  <c r="L700" i="4" s="1"/>
  <c r="H700" i="4"/>
  <c r="E700" i="4"/>
  <c r="O699" i="4"/>
  <c r="N699" i="4"/>
  <c r="M699" i="4" s="1"/>
  <c r="L699" i="4"/>
  <c r="H699" i="4"/>
  <c r="K699" i="4" s="1"/>
  <c r="E699" i="4"/>
  <c r="O698" i="4"/>
  <c r="N698" i="4" s="1"/>
  <c r="M698" i="4"/>
  <c r="K698" i="4"/>
  <c r="L698" i="4" s="1"/>
  <c r="H698" i="4"/>
  <c r="E698" i="4"/>
  <c r="O697" i="4"/>
  <c r="N697" i="4"/>
  <c r="M697" i="4" s="1"/>
  <c r="L697" i="4"/>
  <c r="H697" i="4"/>
  <c r="K697" i="4" s="1"/>
  <c r="E697" i="4"/>
  <c r="O696" i="4"/>
  <c r="N696" i="4" s="1"/>
  <c r="M696" i="4"/>
  <c r="K696" i="4"/>
  <c r="L696" i="4" s="1"/>
  <c r="H696" i="4"/>
  <c r="E696" i="4"/>
  <c r="O695" i="4"/>
  <c r="N695" i="4"/>
  <c r="M695" i="4" s="1"/>
  <c r="L695" i="4"/>
  <c r="H695" i="4"/>
  <c r="K695" i="4" s="1"/>
  <c r="E695" i="4"/>
  <c r="O694" i="4"/>
  <c r="N694" i="4" s="1"/>
  <c r="M694" i="4"/>
  <c r="K694" i="4"/>
  <c r="L694" i="4" s="1"/>
  <c r="H694" i="4"/>
  <c r="E694" i="4"/>
  <c r="O693" i="4"/>
  <c r="N693" i="4"/>
  <c r="M693" i="4" s="1"/>
  <c r="L693" i="4"/>
  <c r="H693" i="4"/>
  <c r="K693" i="4" s="1"/>
  <c r="E693" i="4"/>
  <c r="O692" i="4"/>
  <c r="N692" i="4" s="1"/>
  <c r="M692" i="4"/>
  <c r="K692" i="4"/>
  <c r="L692" i="4" s="1"/>
  <c r="H692" i="4"/>
  <c r="E692" i="4"/>
  <c r="O691" i="4"/>
  <c r="N691" i="4"/>
  <c r="M691" i="4" s="1"/>
  <c r="L691" i="4"/>
  <c r="H691" i="4"/>
  <c r="K691" i="4" s="1"/>
  <c r="E691" i="4"/>
  <c r="O690" i="4"/>
  <c r="N690" i="4" s="1"/>
  <c r="M690" i="4"/>
  <c r="K690" i="4"/>
  <c r="L690" i="4" s="1"/>
  <c r="H690" i="4"/>
  <c r="E690" i="4"/>
  <c r="O689" i="4"/>
  <c r="N689" i="4"/>
  <c r="M689" i="4" s="1"/>
  <c r="L689" i="4"/>
  <c r="H689" i="4"/>
  <c r="K689" i="4" s="1"/>
  <c r="E689" i="4"/>
  <c r="O688" i="4"/>
  <c r="N688" i="4" s="1"/>
  <c r="M688" i="4"/>
  <c r="K688" i="4"/>
  <c r="L688" i="4" s="1"/>
  <c r="H688" i="4"/>
  <c r="E688" i="4"/>
  <c r="O687" i="4"/>
  <c r="N687" i="4"/>
  <c r="M687" i="4" s="1"/>
  <c r="L687" i="4"/>
  <c r="H687" i="4"/>
  <c r="K687" i="4" s="1"/>
  <c r="E687" i="4"/>
  <c r="O686" i="4"/>
  <c r="N686" i="4" s="1"/>
  <c r="M686" i="4"/>
  <c r="K686" i="4"/>
  <c r="L686" i="4" s="1"/>
  <c r="H686" i="4"/>
  <c r="E686" i="4"/>
  <c r="O685" i="4"/>
  <c r="N685" i="4"/>
  <c r="M685" i="4" s="1"/>
  <c r="L685" i="4"/>
  <c r="H685" i="4"/>
  <c r="K685" i="4" s="1"/>
  <c r="E685" i="4"/>
  <c r="O684" i="4"/>
  <c r="N684" i="4" s="1"/>
  <c r="M684" i="4"/>
  <c r="K684" i="4"/>
  <c r="L684" i="4" s="1"/>
  <c r="H684" i="4"/>
  <c r="E684" i="4"/>
  <c r="O683" i="4"/>
  <c r="N683" i="4"/>
  <c r="M683" i="4" s="1"/>
  <c r="L683" i="4"/>
  <c r="H683" i="4"/>
  <c r="K683" i="4" s="1"/>
  <c r="E683" i="4"/>
  <c r="O682" i="4"/>
  <c r="N682" i="4" s="1"/>
  <c r="M682" i="4"/>
  <c r="K682" i="4"/>
  <c r="L682" i="4" s="1"/>
  <c r="H682" i="4"/>
  <c r="E682" i="4"/>
  <c r="O681" i="4"/>
  <c r="N681" i="4"/>
  <c r="M681" i="4" s="1"/>
  <c r="L681" i="4"/>
  <c r="H681" i="4"/>
  <c r="K681" i="4" s="1"/>
  <c r="E681" i="4"/>
  <c r="O680" i="4"/>
  <c r="N680" i="4" s="1"/>
  <c r="M680" i="4"/>
  <c r="K680" i="4"/>
  <c r="L680" i="4" s="1"/>
  <c r="H680" i="4"/>
  <c r="E680" i="4"/>
  <c r="O679" i="4"/>
  <c r="N679" i="4"/>
  <c r="M679" i="4" s="1"/>
  <c r="L679" i="4"/>
  <c r="H679" i="4"/>
  <c r="K679" i="4" s="1"/>
  <c r="E679" i="4"/>
  <c r="O678" i="4"/>
  <c r="N678" i="4" s="1"/>
  <c r="M678" i="4"/>
  <c r="K678" i="4"/>
  <c r="L678" i="4" s="1"/>
  <c r="H678" i="4"/>
  <c r="E678" i="4"/>
  <c r="O677" i="4"/>
  <c r="N677" i="4"/>
  <c r="M677" i="4" s="1"/>
  <c r="L677" i="4"/>
  <c r="H677" i="4"/>
  <c r="K677" i="4" s="1"/>
  <c r="E677" i="4"/>
  <c r="O676" i="4"/>
  <c r="N676" i="4" s="1"/>
  <c r="M676" i="4"/>
  <c r="K676" i="4"/>
  <c r="L676" i="4" s="1"/>
  <c r="H676" i="4"/>
  <c r="E676" i="4"/>
  <c r="O675" i="4"/>
  <c r="N675" i="4"/>
  <c r="M675" i="4" s="1"/>
  <c r="L675" i="4"/>
  <c r="H675" i="4"/>
  <c r="K675" i="4" s="1"/>
  <c r="E675" i="4"/>
  <c r="O674" i="4"/>
  <c r="N674" i="4" s="1"/>
  <c r="M674" i="4"/>
  <c r="K674" i="4"/>
  <c r="L674" i="4" s="1"/>
  <c r="H674" i="4"/>
  <c r="E674" i="4"/>
  <c r="O673" i="4"/>
  <c r="N673" i="4"/>
  <c r="M673" i="4" s="1"/>
  <c r="L673" i="4"/>
  <c r="H673" i="4"/>
  <c r="K673" i="4" s="1"/>
  <c r="E673" i="4"/>
  <c r="O672" i="4"/>
  <c r="N672" i="4" s="1"/>
  <c r="M672" i="4"/>
  <c r="K672" i="4"/>
  <c r="L672" i="4" s="1"/>
  <c r="H672" i="4"/>
  <c r="E672" i="4"/>
  <c r="O671" i="4"/>
  <c r="N671" i="4"/>
  <c r="M671" i="4" s="1"/>
  <c r="L671" i="4"/>
  <c r="H671" i="4"/>
  <c r="K671" i="4" s="1"/>
  <c r="E671" i="4"/>
  <c r="O670" i="4"/>
  <c r="N670" i="4" s="1"/>
  <c r="M670" i="4"/>
  <c r="K670" i="4"/>
  <c r="L670" i="4" s="1"/>
  <c r="H670" i="4"/>
  <c r="E670" i="4"/>
  <c r="O669" i="4"/>
  <c r="N669" i="4"/>
  <c r="M669" i="4" s="1"/>
  <c r="L669" i="4"/>
  <c r="H669" i="4"/>
  <c r="K669" i="4" s="1"/>
  <c r="E669" i="4"/>
  <c r="O668" i="4"/>
  <c r="N668" i="4" s="1"/>
  <c r="M668" i="4"/>
  <c r="K668" i="4"/>
  <c r="L668" i="4" s="1"/>
  <c r="H668" i="4"/>
  <c r="E668" i="4"/>
  <c r="O667" i="4"/>
  <c r="N667" i="4"/>
  <c r="M667" i="4" s="1"/>
  <c r="L667" i="4"/>
  <c r="H667" i="4"/>
  <c r="K667" i="4" s="1"/>
  <c r="E667" i="4"/>
  <c r="O666" i="4"/>
  <c r="N666" i="4" s="1"/>
  <c r="M666" i="4"/>
  <c r="K666" i="4"/>
  <c r="L666" i="4" s="1"/>
  <c r="H666" i="4"/>
  <c r="E666" i="4"/>
  <c r="O665" i="4"/>
  <c r="N665" i="4"/>
  <c r="M665" i="4" s="1"/>
  <c r="L665" i="4"/>
  <c r="H665" i="4"/>
  <c r="K665" i="4" s="1"/>
  <c r="E665" i="4"/>
  <c r="O664" i="4"/>
  <c r="N664" i="4" s="1"/>
  <c r="M664" i="4"/>
  <c r="K664" i="4"/>
  <c r="L664" i="4" s="1"/>
  <c r="H664" i="4"/>
  <c r="E664" i="4"/>
  <c r="O663" i="4"/>
  <c r="N663" i="4"/>
  <c r="M663" i="4" s="1"/>
  <c r="L663" i="4"/>
  <c r="H663" i="4"/>
  <c r="K663" i="4" s="1"/>
  <c r="E663" i="4"/>
  <c r="O662" i="4"/>
  <c r="N662" i="4" s="1"/>
  <c r="M662" i="4"/>
  <c r="K662" i="4"/>
  <c r="L662" i="4" s="1"/>
  <c r="H662" i="4"/>
  <c r="E662" i="4"/>
  <c r="O661" i="4"/>
  <c r="N661" i="4"/>
  <c r="M661" i="4" s="1"/>
  <c r="L661" i="4"/>
  <c r="H661" i="4"/>
  <c r="K661" i="4" s="1"/>
  <c r="E661" i="4"/>
  <c r="O660" i="4"/>
  <c r="N660" i="4" s="1"/>
  <c r="M660" i="4"/>
  <c r="K660" i="4"/>
  <c r="L660" i="4" s="1"/>
  <c r="H660" i="4"/>
  <c r="E660" i="4"/>
  <c r="O659" i="4"/>
  <c r="N659" i="4"/>
  <c r="M659" i="4" s="1"/>
  <c r="L659" i="4"/>
  <c r="H659" i="4"/>
  <c r="K659" i="4" s="1"/>
  <c r="E659" i="4"/>
  <c r="O658" i="4"/>
  <c r="N658" i="4" s="1"/>
  <c r="M658" i="4"/>
  <c r="K658" i="4"/>
  <c r="L658" i="4" s="1"/>
  <c r="H658" i="4"/>
  <c r="E658" i="4"/>
  <c r="O657" i="4"/>
  <c r="N657" i="4"/>
  <c r="M657" i="4" s="1"/>
  <c r="L657" i="4"/>
  <c r="H657" i="4"/>
  <c r="K657" i="4" s="1"/>
  <c r="E657" i="4"/>
  <c r="O656" i="4"/>
  <c r="N656" i="4" s="1"/>
  <c r="M656" i="4"/>
  <c r="K656" i="4"/>
  <c r="L656" i="4" s="1"/>
  <c r="H656" i="4"/>
  <c r="E656" i="4"/>
  <c r="O655" i="4"/>
  <c r="N655" i="4"/>
  <c r="M655" i="4" s="1"/>
  <c r="L655" i="4"/>
  <c r="H655" i="4"/>
  <c r="K655" i="4" s="1"/>
  <c r="E655" i="4"/>
  <c r="O654" i="4"/>
  <c r="N654" i="4" s="1"/>
  <c r="M654" i="4"/>
  <c r="K654" i="4"/>
  <c r="L654" i="4" s="1"/>
  <c r="H654" i="4"/>
  <c r="E654" i="4"/>
  <c r="O653" i="4"/>
  <c r="N653" i="4"/>
  <c r="M653" i="4" s="1"/>
  <c r="L653" i="4"/>
  <c r="H653" i="4"/>
  <c r="K653" i="4" s="1"/>
  <c r="E653" i="4"/>
  <c r="O652" i="4"/>
  <c r="N652" i="4" s="1"/>
  <c r="M652" i="4"/>
  <c r="K652" i="4"/>
  <c r="L652" i="4" s="1"/>
  <c r="H652" i="4"/>
  <c r="E652" i="4"/>
  <c r="O651" i="4"/>
  <c r="N651" i="4"/>
  <c r="M651" i="4" s="1"/>
  <c r="L651" i="4"/>
  <c r="H651" i="4"/>
  <c r="K651" i="4" s="1"/>
  <c r="E651" i="4"/>
  <c r="O650" i="4"/>
  <c r="N650" i="4" s="1"/>
  <c r="M650" i="4"/>
  <c r="K650" i="4"/>
  <c r="L650" i="4" s="1"/>
  <c r="H650" i="4"/>
  <c r="E650" i="4"/>
  <c r="O649" i="4"/>
  <c r="N649" i="4"/>
  <c r="M649" i="4" s="1"/>
  <c r="L649" i="4"/>
  <c r="H649" i="4"/>
  <c r="K649" i="4" s="1"/>
  <c r="E649" i="4"/>
  <c r="O648" i="4"/>
  <c r="N648" i="4" s="1"/>
  <c r="M648" i="4"/>
  <c r="K648" i="4"/>
  <c r="L648" i="4" s="1"/>
  <c r="H648" i="4"/>
  <c r="E648" i="4"/>
  <c r="O647" i="4"/>
  <c r="N647" i="4"/>
  <c r="M647" i="4" s="1"/>
  <c r="L647" i="4"/>
  <c r="H647" i="4"/>
  <c r="K647" i="4" s="1"/>
  <c r="E647" i="4"/>
  <c r="O646" i="4"/>
  <c r="N646" i="4" s="1"/>
  <c r="M646" i="4"/>
  <c r="K646" i="4"/>
  <c r="L646" i="4" s="1"/>
  <c r="H646" i="4"/>
  <c r="E646" i="4"/>
  <c r="O645" i="4"/>
  <c r="N645" i="4"/>
  <c r="M645" i="4" s="1"/>
  <c r="L645" i="4"/>
  <c r="H645" i="4"/>
  <c r="K645" i="4" s="1"/>
  <c r="E645" i="4"/>
  <c r="O644" i="4"/>
  <c r="N644" i="4" s="1"/>
  <c r="M644" i="4"/>
  <c r="K644" i="4"/>
  <c r="L644" i="4" s="1"/>
  <c r="H644" i="4"/>
  <c r="E644" i="4"/>
  <c r="O643" i="4"/>
  <c r="N643" i="4"/>
  <c r="M643" i="4" s="1"/>
  <c r="L643" i="4"/>
  <c r="H643" i="4"/>
  <c r="K643" i="4" s="1"/>
  <c r="E643" i="4"/>
  <c r="O642" i="4"/>
  <c r="N642" i="4" s="1"/>
  <c r="M642" i="4"/>
  <c r="K642" i="4"/>
  <c r="L642" i="4" s="1"/>
  <c r="H642" i="4"/>
  <c r="E642" i="4"/>
  <c r="O641" i="4"/>
  <c r="N641" i="4"/>
  <c r="M641" i="4" s="1"/>
  <c r="L641" i="4"/>
  <c r="H641" i="4"/>
  <c r="K641" i="4" s="1"/>
  <c r="E641" i="4"/>
  <c r="O640" i="4"/>
  <c r="N640" i="4" s="1"/>
  <c r="M640" i="4"/>
  <c r="K640" i="4"/>
  <c r="L640" i="4" s="1"/>
  <c r="H640" i="4"/>
  <c r="E640" i="4"/>
  <c r="O639" i="4"/>
  <c r="N639" i="4"/>
  <c r="M639" i="4" s="1"/>
  <c r="L639" i="4"/>
  <c r="H639" i="4"/>
  <c r="K639" i="4" s="1"/>
  <c r="E639" i="4"/>
  <c r="O638" i="4"/>
  <c r="N638" i="4" s="1"/>
  <c r="M638" i="4"/>
  <c r="K638" i="4"/>
  <c r="L638" i="4" s="1"/>
  <c r="H638" i="4"/>
  <c r="E638" i="4"/>
  <c r="O637" i="4"/>
  <c r="N637" i="4"/>
  <c r="M637" i="4" s="1"/>
  <c r="L637" i="4"/>
  <c r="H637" i="4"/>
  <c r="K637" i="4" s="1"/>
  <c r="E637" i="4"/>
  <c r="O636" i="4"/>
  <c r="N636" i="4" s="1"/>
  <c r="M636" i="4"/>
  <c r="K636" i="4"/>
  <c r="L636" i="4" s="1"/>
  <c r="H636" i="4"/>
  <c r="E636" i="4"/>
  <c r="O635" i="4"/>
  <c r="N635" i="4"/>
  <c r="M635" i="4" s="1"/>
  <c r="L635" i="4"/>
  <c r="H635" i="4"/>
  <c r="K635" i="4" s="1"/>
  <c r="E635" i="4"/>
  <c r="O634" i="4"/>
  <c r="N634" i="4" s="1"/>
  <c r="M634" i="4"/>
  <c r="K634" i="4"/>
  <c r="L634" i="4" s="1"/>
  <c r="H634" i="4"/>
  <c r="E634" i="4"/>
  <c r="O633" i="4"/>
  <c r="N633" i="4"/>
  <c r="M633" i="4" s="1"/>
  <c r="L633" i="4"/>
  <c r="H633" i="4"/>
  <c r="K633" i="4" s="1"/>
  <c r="E633" i="4"/>
  <c r="O632" i="4"/>
  <c r="N632" i="4" s="1"/>
  <c r="M632" i="4"/>
  <c r="K632" i="4"/>
  <c r="L632" i="4" s="1"/>
  <c r="H632" i="4"/>
  <c r="E632" i="4"/>
  <c r="O631" i="4"/>
  <c r="N631" i="4"/>
  <c r="M631" i="4" s="1"/>
  <c r="L631" i="4"/>
  <c r="H631" i="4"/>
  <c r="K631" i="4" s="1"/>
  <c r="E631" i="4"/>
  <c r="O630" i="4"/>
  <c r="N630" i="4" s="1"/>
  <c r="M630" i="4"/>
  <c r="K630" i="4"/>
  <c r="L630" i="4" s="1"/>
  <c r="H630" i="4"/>
  <c r="E630" i="4"/>
  <c r="O629" i="4"/>
  <c r="N629" i="4"/>
  <c r="M629" i="4" s="1"/>
  <c r="L629" i="4"/>
  <c r="H629" i="4"/>
  <c r="K629" i="4" s="1"/>
  <c r="E629" i="4"/>
  <c r="O628" i="4"/>
  <c r="N628" i="4" s="1"/>
  <c r="M628" i="4"/>
  <c r="K628" i="4"/>
  <c r="L628" i="4" s="1"/>
  <c r="H628" i="4"/>
  <c r="E628" i="4"/>
  <c r="O627" i="4"/>
  <c r="N627" i="4"/>
  <c r="M627" i="4" s="1"/>
  <c r="L627" i="4"/>
  <c r="H627" i="4"/>
  <c r="K627" i="4" s="1"/>
  <c r="E627" i="4"/>
  <c r="O626" i="4"/>
  <c r="N626" i="4" s="1"/>
  <c r="M626" i="4"/>
  <c r="K626" i="4"/>
  <c r="L626" i="4" s="1"/>
  <c r="H626" i="4"/>
  <c r="E626" i="4"/>
  <c r="O625" i="4"/>
  <c r="N625" i="4"/>
  <c r="M625" i="4" s="1"/>
  <c r="L625" i="4"/>
  <c r="H625" i="4"/>
  <c r="K625" i="4" s="1"/>
  <c r="E625" i="4"/>
  <c r="O624" i="4"/>
  <c r="N624" i="4" s="1"/>
  <c r="M624" i="4"/>
  <c r="K624" i="4"/>
  <c r="L624" i="4" s="1"/>
  <c r="H624" i="4"/>
  <c r="E624" i="4"/>
  <c r="O623" i="4"/>
  <c r="N623" i="4"/>
  <c r="M623" i="4" s="1"/>
  <c r="L623" i="4"/>
  <c r="H623" i="4"/>
  <c r="K623" i="4" s="1"/>
  <c r="E623" i="4"/>
  <c r="O622" i="4"/>
  <c r="N622" i="4" s="1"/>
  <c r="M622" i="4"/>
  <c r="K622" i="4"/>
  <c r="L622" i="4" s="1"/>
  <c r="H622" i="4"/>
  <c r="E622" i="4"/>
  <c r="O621" i="4"/>
  <c r="N621" i="4"/>
  <c r="M621" i="4" s="1"/>
  <c r="L621" i="4"/>
  <c r="H621" i="4"/>
  <c r="K621" i="4" s="1"/>
  <c r="E621" i="4"/>
  <c r="O620" i="4"/>
  <c r="N620" i="4" s="1"/>
  <c r="M620" i="4"/>
  <c r="K620" i="4"/>
  <c r="L620" i="4" s="1"/>
  <c r="H620" i="4"/>
  <c r="E620" i="4"/>
  <c r="O619" i="4"/>
  <c r="N619" i="4"/>
  <c r="M619" i="4" s="1"/>
  <c r="L619" i="4"/>
  <c r="H619" i="4"/>
  <c r="K619" i="4" s="1"/>
  <c r="E619" i="4"/>
  <c r="O618" i="4"/>
  <c r="N618" i="4" s="1"/>
  <c r="M618" i="4"/>
  <c r="K618" i="4"/>
  <c r="L618" i="4" s="1"/>
  <c r="H618" i="4"/>
  <c r="E618" i="4"/>
  <c r="O617" i="4"/>
  <c r="N617" i="4"/>
  <c r="M617" i="4" s="1"/>
  <c r="L617" i="4"/>
  <c r="H617" i="4"/>
  <c r="K617" i="4" s="1"/>
  <c r="E617" i="4"/>
  <c r="O616" i="4"/>
  <c r="N616" i="4" s="1"/>
  <c r="M616" i="4"/>
  <c r="K616" i="4"/>
  <c r="L616" i="4" s="1"/>
  <c r="H616" i="4"/>
  <c r="E616" i="4"/>
  <c r="O615" i="4"/>
  <c r="N615" i="4"/>
  <c r="M615" i="4" s="1"/>
  <c r="L615" i="4"/>
  <c r="H615" i="4"/>
  <c r="K615" i="4" s="1"/>
  <c r="E615" i="4"/>
  <c r="O614" i="4"/>
  <c r="N614" i="4" s="1"/>
  <c r="M614" i="4"/>
  <c r="K614" i="4"/>
  <c r="L614" i="4" s="1"/>
  <c r="H614" i="4"/>
  <c r="E614" i="4"/>
  <c r="O613" i="4"/>
  <c r="N613" i="4"/>
  <c r="M613" i="4" s="1"/>
  <c r="L613" i="4"/>
  <c r="H613" i="4"/>
  <c r="K613" i="4" s="1"/>
  <c r="E613" i="4"/>
  <c r="O612" i="4"/>
  <c r="N612" i="4" s="1"/>
  <c r="M612" i="4"/>
  <c r="K612" i="4"/>
  <c r="L612" i="4" s="1"/>
  <c r="H612" i="4"/>
  <c r="E612" i="4"/>
  <c r="O611" i="4"/>
  <c r="N611" i="4"/>
  <c r="M611" i="4" s="1"/>
  <c r="L611" i="4"/>
  <c r="H611" i="4"/>
  <c r="K611" i="4" s="1"/>
  <c r="E611" i="4"/>
  <c r="O610" i="4"/>
  <c r="N610" i="4" s="1"/>
  <c r="M610" i="4"/>
  <c r="K610" i="4"/>
  <c r="L610" i="4" s="1"/>
  <c r="H610" i="4"/>
  <c r="E610" i="4"/>
  <c r="O609" i="4"/>
  <c r="N609" i="4"/>
  <c r="M609" i="4" s="1"/>
  <c r="L609" i="4"/>
  <c r="H609" i="4"/>
  <c r="K609" i="4" s="1"/>
  <c r="E609" i="4"/>
  <c r="O608" i="4"/>
  <c r="N608" i="4" s="1"/>
  <c r="M608" i="4"/>
  <c r="K608" i="4"/>
  <c r="L608" i="4" s="1"/>
  <c r="H608" i="4"/>
  <c r="E608" i="4"/>
  <c r="O607" i="4"/>
  <c r="N607" i="4"/>
  <c r="M607" i="4" s="1"/>
  <c r="L607" i="4"/>
  <c r="H607" i="4"/>
  <c r="K607" i="4" s="1"/>
  <c r="E607" i="4"/>
  <c r="O606" i="4"/>
  <c r="N606" i="4" s="1"/>
  <c r="M606" i="4"/>
  <c r="K606" i="4"/>
  <c r="L606" i="4" s="1"/>
  <c r="H606" i="4"/>
  <c r="E606" i="4"/>
  <c r="O605" i="4"/>
  <c r="N605" i="4"/>
  <c r="M605" i="4" s="1"/>
  <c r="L605" i="4"/>
  <c r="H605" i="4"/>
  <c r="K605" i="4" s="1"/>
  <c r="E605" i="4"/>
  <c r="O604" i="4"/>
  <c r="N604" i="4" s="1"/>
  <c r="M604" i="4"/>
  <c r="K604" i="4"/>
  <c r="L604" i="4" s="1"/>
  <c r="H604" i="4"/>
  <c r="E604" i="4"/>
  <c r="O603" i="4"/>
  <c r="N603" i="4"/>
  <c r="M603" i="4" s="1"/>
  <c r="L603" i="4"/>
  <c r="H603" i="4"/>
  <c r="K603" i="4" s="1"/>
  <c r="E603" i="4"/>
  <c r="O602" i="4"/>
  <c r="N602" i="4" s="1"/>
  <c r="M602" i="4"/>
  <c r="K602" i="4"/>
  <c r="L602" i="4" s="1"/>
  <c r="H602" i="4"/>
  <c r="E602" i="4"/>
  <c r="O601" i="4"/>
  <c r="N601" i="4"/>
  <c r="M601" i="4" s="1"/>
  <c r="L601" i="4"/>
  <c r="H601" i="4"/>
  <c r="K601" i="4" s="1"/>
  <c r="E601" i="4"/>
  <c r="O600" i="4"/>
  <c r="N600" i="4" s="1"/>
  <c r="M600" i="4"/>
  <c r="K600" i="4"/>
  <c r="L600" i="4" s="1"/>
  <c r="H600" i="4"/>
  <c r="E600" i="4"/>
  <c r="O599" i="4"/>
  <c r="N599" i="4"/>
  <c r="M599" i="4" s="1"/>
  <c r="L599" i="4"/>
  <c r="H599" i="4"/>
  <c r="K599" i="4" s="1"/>
  <c r="E599" i="4"/>
  <c r="O598" i="4"/>
  <c r="N598" i="4" s="1"/>
  <c r="M598" i="4"/>
  <c r="K598" i="4"/>
  <c r="L598" i="4" s="1"/>
  <c r="H598" i="4"/>
  <c r="E598" i="4"/>
  <c r="O597" i="4"/>
  <c r="N597" i="4"/>
  <c r="M597" i="4" s="1"/>
  <c r="L597" i="4"/>
  <c r="H597" i="4"/>
  <c r="K597" i="4" s="1"/>
  <c r="E597" i="4"/>
  <c r="O596" i="4"/>
  <c r="N596" i="4" s="1"/>
  <c r="M596" i="4"/>
  <c r="K596" i="4"/>
  <c r="L596" i="4" s="1"/>
  <c r="H596" i="4"/>
  <c r="E596" i="4"/>
  <c r="O595" i="4"/>
  <c r="N595" i="4"/>
  <c r="M595" i="4" s="1"/>
  <c r="L595" i="4"/>
  <c r="H595" i="4"/>
  <c r="K595" i="4" s="1"/>
  <c r="E595" i="4"/>
  <c r="O594" i="4"/>
  <c r="N594" i="4" s="1"/>
  <c r="M594" i="4"/>
  <c r="K594" i="4"/>
  <c r="L594" i="4" s="1"/>
  <c r="H594" i="4"/>
  <c r="E594" i="4"/>
  <c r="O593" i="4"/>
  <c r="N593" i="4"/>
  <c r="M593" i="4" s="1"/>
  <c r="L593" i="4"/>
  <c r="H593" i="4"/>
  <c r="K593" i="4" s="1"/>
  <c r="E593" i="4"/>
  <c r="O592" i="4"/>
  <c r="N592" i="4" s="1"/>
  <c r="M592" i="4"/>
  <c r="K592" i="4"/>
  <c r="L592" i="4" s="1"/>
  <c r="H592" i="4"/>
  <c r="E592" i="4"/>
  <c r="O591" i="4"/>
  <c r="N591" i="4"/>
  <c r="M591" i="4" s="1"/>
  <c r="L591" i="4"/>
  <c r="H591" i="4"/>
  <c r="K591" i="4" s="1"/>
  <c r="E591" i="4"/>
  <c r="O590" i="4"/>
  <c r="N590" i="4" s="1"/>
  <c r="M590" i="4"/>
  <c r="K590" i="4"/>
  <c r="L590" i="4" s="1"/>
  <c r="H590" i="4"/>
  <c r="E590" i="4"/>
  <c r="O589" i="4"/>
  <c r="N589" i="4"/>
  <c r="M589" i="4" s="1"/>
  <c r="L589" i="4"/>
  <c r="H589" i="4"/>
  <c r="K589" i="4" s="1"/>
  <c r="E589" i="4"/>
  <c r="O588" i="4"/>
  <c r="N588" i="4" s="1"/>
  <c r="M588" i="4"/>
  <c r="K588" i="4"/>
  <c r="L588" i="4" s="1"/>
  <c r="H588" i="4"/>
  <c r="E588" i="4"/>
  <c r="O587" i="4"/>
  <c r="N587" i="4"/>
  <c r="M587" i="4" s="1"/>
  <c r="L587" i="4"/>
  <c r="H587" i="4"/>
  <c r="K587" i="4" s="1"/>
  <c r="E587" i="4"/>
  <c r="O586" i="4"/>
  <c r="N586" i="4" s="1"/>
  <c r="M586" i="4"/>
  <c r="K586" i="4"/>
  <c r="L586" i="4" s="1"/>
  <c r="H586" i="4"/>
  <c r="E586" i="4"/>
  <c r="O585" i="4"/>
  <c r="N585" i="4"/>
  <c r="M585" i="4" s="1"/>
  <c r="L585" i="4"/>
  <c r="H585" i="4"/>
  <c r="K585" i="4" s="1"/>
  <c r="E585" i="4"/>
  <c r="O584" i="4"/>
  <c r="N584" i="4" s="1"/>
  <c r="M584" i="4"/>
  <c r="K584" i="4"/>
  <c r="L584" i="4" s="1"/>
  <c r="H584" i="4"/>
  <c r="E584" i="4"/>
  <c r="O583" i="4"/>
  <c r="N583" i="4"/>
  <c r="M583" i="4" s="1"/>
  <c r="L583" i="4"/>
  <c r="H583" i="4"/>
  <c r="K583" i="4" s="1"/>
  <c r="E583" i="4"/>
  <c r="O582" i="4"/>
  <c r="N582" i="4" s="1"/>
  <c r="M582" i="4"/>
  <c r="K582" i="4"/>
  <c r="L582" i="4" s="1"/>
  <c r="H582" i="4"/>
  <c r="E582" i="4"/>
  <c r="O581" i="4"/>
  <c r="N581" i="4"/>
  <c r="M581" i="4" s="1"/>
  <c r="L581" i="4"/>
  <c r="H581" i="4"/>
  <c r="K581" i="4" s="1"/>
  <c r="E581" i="4"/>
  <c r="O580" i="4"/>
  <c r="N580" i="4" s="1"/>
  <c r="M580" i="4"/>
  <c r="K580" i="4"/>
  <c r="L580" i="4" s="1"/>
  <c r="H580" i="4"/>
  <c r="E580" i="4"/>
  <c r="O579" i="4"/>
  <c r="N579" i="4"/>
  <c r="M579" i="4" s="1"/>
  <c r="L579" i="4"/>
  <c r="H579" i="4"/>
  <c r="K579" i="4" s="1"/>
  <c r="E579" i="4"/>
  <c r="O578" i="4"/>
  <c r="N578" i="4" s="1"/>
  <c r="M578" i="4"/>
  <c r="K578" i="4"/>
  <c r="L578" i="4" s="1"/>
  <c r="H578" i="4"/>
  <c r="E578" i="4"/>
  <c r="O577" i="4"/>
  <c r="N577" i="4"/>
  <c r="M577" i="4" s="1"/>
  <c r="L577" i="4"/>
  <c r="H577" i="4"/>
  <c r="K577" i="4" s="1"/>
  <c r="E577" i="4"/>
  <c r="O576" i="4"/>
  <c r="N576" i="4" s="1"/>
  <c r="M576" i="4"/>
  <c r="K576" i="4"/>
  <c r="L576" i="4" s="1"/>
  <c r="H576" i="4"/>
  <c r="E576" i="4"/>
  <c r="O575" i="4"/>
  <c r="N575" i="4"/>
  <c r="M575" i="4" s="1"/>
  <c r="L575" i="4"/>
  <c r="H575" i="4"/>
  <c r="K575" i="4" s="1"/>
  <c r="E575" i="4"/>
  <c r="O574" i="4"/>
  <c r="N574" i="4" s="1"/>
  <c r="M574" i="4"/>
  <c r="K574" i="4"/>
  <c r="L574" i="4" s="1"/>
  <c r="H574" i="4"/>
  <c r="E574" i="4"/>
  <c r="O573" i="4"/>
  <c r="N573" i="4"/>
  <c r="M573" i="4" s="1"/>
  <c r="L573" i="4"/>
  <c r="H573" i="4"/>
  <c r="K573" i="4" s="1"/>
  <c r="E573" i="4"/>
  <c r="O572" i="4"/>
  <c r="N572" i="4" s="1"/>
  <c r="M572" i="4"/>
  <c r="K572" i="4"/>
  <c r="L572" i="4" s="1"/>
  <c r="H572" i="4"/>
  <c r="E572" i="4"/>
  <c r="O571" i="4"/>
  <c r="N571" i="4"/>
  <c r="M571" i="4" s="1"/>
  <c r="L571" i="4"/>
  <c r="H571" i="4"/>
  <c r="K571" i="4" s="1"/>
  <c r="E571" i="4"/>
  <c r="O570" i="4"/>
  <c r="N570" i="4" s="1"/>
  <c r="M570" i="4"/>
  <c r="K570" i="4"/>
  <c r="L570" i="4" s="1"/>
  <c r="H570" i="4"/>
  <c r="E570" i="4"/>
  <c r="O569" i="4"/>
  <c r="N569" i="4"/>
  <c r="M569" i="4" s="1"/>
  <c r="L569" i="4"/>
  <c r="H569" i="4"/>
  <c r="K569" i="4" s="1"/>
  <c r="E569" i="4"/>
  <c r="O568" i="4"/>
  <c r="N568" i="4" s="1"/>
  <c r="M568" i="4"/>
  <c r="K568" i="4"/>
  <c r="L568" i="4" s="1"/>
  <c r="H568" i="4"/>
  <c r="E568" i="4"/>
  <c r="O567" i="4"/>
  <c r="N567" i="4"/>
  <c r="M567" i="4" s="1"/>
  <c r="L567" i="4"/>
  <c r="H567" i="4"/>
  <c r="K567" i="4" s="1"/>
  <c r="E567" i="4"/>
  <c r="O566" i="4"/>
  <c r="N566" i="4" s="1"/>
  <c r="M566" i="4"/>
  <c r="K566" i="4"/>
  <c r="L566" i="4" s="1"/>
  <c r="H566" i="4"/>
  <c r="E566" i="4"/>
  <c r="O565" i="4"/>
  <c r="N565" i="4"/>
  <c r="M565" i="4" s="1"/>
  <c r="L565" i="4"/>
  <c r="H565" i="4"/>
  <c r="K565" i="4" s="1"/>
  <c r="E565" i="4"/>
  <c r="O564" i="4"/>
  <c r="N564" i="4" s="1"/>
  <c r="M564" i="4"/>
  <c r="K564" i="4"/>
  <c r="L564" i="4" s="1"/>
  <c r="H564" i="4"/>
  <c r="E564" i="4"/>
  <c r="O563" i="4"/>
  <c r="N563" i="4"/>
  <c r="M563" i="4" s="1"/>
  <c r="L563" i="4"/>
  <c r="H563" i="4"/>
  <c r="K563" i="4" s="1"/>
  <c r="E563" i="4"/>
  <c r="O562" i="4"/>
  <c r="N562" i="4" s="1"/>
  <c r="M562" i="4"/>
  <c r="K562" i="4"/>
  <c r="L562" i="4" s="1"/>
  <c r="H562" i="4"/>
  <c r="E562" i="4"/>
  <c r="O561" i="4"/>
  <c r="N561" i="4"/>
  <c r="M561" i="4" s="1"/>
  <c r="L561" i="4"/>
  <c r="H561" i="4"/>
  <c r="K561" i="4" s="1"/>
  <c r="E561" i="4"/>
  <c r="O560" i="4"/>
  <c r="N560" i="4" s="1"/>
  <c r="M560" i="4"/>
  <c r="K560" i="4"/>
  <c r="L560" i="4" s="1"/>
  <c r="H560" i="4"/>
  <c r="E560" i="4"/>
  <c r="O559" i="4"/>
  <c r="N559" i="4"/>
  <c r="M559" i="4" s="1"/>
  <c r="L559" i="4"/>
  <c r="H559" i="4"/>
  <c r="K559" i="4" s="1"/>
  <c r="E559" i="4"/>
  <c r="O558" i="4"/>
  <c r="N558" i="4" s="1"/>
  <c r="M558" i="4"/>
  <c r="K558" i="4"/>
  <c r="L558" i="4" s="1"/>
  <c r="H558" i="4"/>
  <c r="E558" i="4"/>
  <c r="O557" i="4"/>
  <c r="N557" i="4"/>
  <c r="M557" i="4" s="1"/>
  <c r="L557" i="4"/>
  <c r="H557" i="4"/>
  <c r="K557" i="4" s="1"/>
  <c r="E557" i="4"/>
  <c r="O556" i="4"/>
  <c r="N556" i="4" s="1"/>
  <c r="M556" i="4"/>
  <c r="K556" i="4"/>
  <c r="L556" i="4" s="1"/>
  <c r="H556" i="4"/>
  <c r="E556" i="4"/>
  <c r="O555" i="4"/>
  <c r="N555" i="4"/>
  <c r="M555" i="4" s="1"/>
  <c r="L555" i="4"/>
  <c r="H555" i="4"/>
  <c r="K555" i="4" s="1"/>
  <c r="E555" i="4"/>
  <c r="O554" i="4"/>
  <c r="N554" i="4" s="1"/>
  <c r="M554" i="4"/>
  <c r="K554" i="4"/>
  <c r="L554" i="4" s="1"/>
  <c r="H554" i="4"/>
  <c r="E554" i="4"/>
  <c r="O553" i="4"/>
  <c r="N553" i="4"/>
  <c r="M553" i="4" s="1"/>
  <c r="L553" i="4"/>
  <c r="H553" i="4"/>
  <c r="K553" i="4" s="1"/>
  <c r="E553" i="4"/>
  <c r="O552" i="4"/>
  <c r="N552" i="4" s="1"/>
  <c r="M552" i="4"/>
  <c r="K552" i="4"/>
  <c r="L552" i="4" s="1"/>
  <c r="H552" i="4"/>
  <c r="E552" i="4"/>
  <c r="O551" i="4"/>
  <c r="N551" i="4"/>
  <c r="M551" i="4" s="1"/>
  <c r="L551" i="4"/>
  <c r="H551" i="4"/>
  <c r="K551" i="4" s="1"/>
  <c r="E551" i="4"/>
  <c r="O550" i="4"/>
  <c r="N550" i="4" s="1"/>
  <c r="M550" i="4"/>
  <c r="K550" i="4"/>
  <c r="L550" i="4" s="1"/>
  <c r="H550" i="4"/>
  <c r="E550" i="4"/>
  <c r="O549" i="4"/>
  <c r="N549" i="4"/>
  <c r="M549" i="4" s="1"/>
  <c r="L549" i="4"/>
  <c r="H549" i="4"/>
  <c r="K549" i="4" s="1"/>
  <c r="E549" i="4"/>
  <c r="O548" i="4"/>
  <c r="N548" i="4" s="1"/>
  <c r="M548" i="4"/>
  <c r="K548" i="4"/>
  <c r="L548" i="4" s="1"/>
  <c r="H548" i="4"/>
  <c r="E548" i="4"/>
  <c r="O547" i="4"/>
  <c r="N547" i="4"/>
  <c r="M547" i="4" s="1"/>
  <c r="L547" i="4"/>
  <c r="H547" i="4"/>
  <c r="K547" i="4" s="1"/>
  <c r="E547" i="4"/>
  <c r="O546" i="4"/>
  <c r="N546" i="4" s="1"/>
  <c r="M546" i="4"/>
  <c r="K546" i="4"/>
  <c r="L546" i="4" s="1"/>
  <c r="H546" i="4"/>
  <c r="E546" i="4"/>
  <c r="O545" i="4"/>
  <c r="N545" i="4"/>
  <c r="M545" i="4" s="1"/>
  <c r="L545" i="4"/>
  <c r="H545" i="4"/>
  <c r="K545" i="4" s="1"/>
  <c r="E545" i="4"/>
  <c r="O544" i="4"/>
  <c r="N544" i="4" s="1"/>
  <c r="M544" i="4"/>
  <c r="K544" i="4"/>
  <c r="L544" i="4" s="1"/>
  <c r="H544" i="4"/>
  <c r="E544" i="4"/>
  <c r="O543" i="4"/>
  <c r="N543" i="4"/>
  <c r="M543" i="4" s="1"/>
  <c r="L543" i="4"/>
  <c r="H543" i="4"/>
  <c r="K543" i="4" s="1"/>
  <c r="E543" i="4"/>
  <c r="O542" i="4"/>
  <c r="N542" i="4" s="1"/>
  <c r="M542" i="4"/>
  <c r="K542" i="4"/>
  <c r="L542" i="4" s="1"/>
  <c r="H542" i="4"/>
  <c r="E542" i="4"/>
  <c r="O541" i="4"/>
  <c r="N541" i="4"/>
  <c r="M541" i="4" s="1"/>
  <c r="L541" i="4"/>
  <c r="H541" i="4"/>
  <c r="K541" i="4" s="1"/>
  <c r="E541" i="4"/>
  <c r="O540" i="4"/>
  <c r="N540" i="4" s="1"/>
  <c r="M540" i="4"/>
  <c r="K540" i="4"/>
  <c r="L540" i="4" s="1"/>
  <c r="H540" i="4"/>
  <c r="E540" i="4"/>
  <c r="O539" i="4"/>
  <c r="N539" i="4"/>
  <c r="M539" i="4" s="1"/>
  <c r="L539" i="4"/>
  <c r="H539" i="4"/>
  <c r="K539" i="4" s="1"/>
  <c r="E539" i="4"/>
  <c r="O538" i="4"/>
  <c r="N538" i="4" s="1"/>
  <c r="M538" i="4"/>
  <c r="K538" i="4"/>
  <c r="L538" i="4" s="1"/>
  <c r="H538" i="4"/>
  <c r="E538" i="4"/>
  <c r="O537" i="4"/>
  <c r="N537" i="4"/>
  <c r="M537" i="4" s="1"/>
  <c r="L537" i="4"/>
  <c r="H537" i="4"/>
  <c r="K537" i="4" s="1"/>
  <c r="E537" i="4"/>
  <c r="O536" i="4"/>
  <c r="N536" i="4" s="1"/>
  <c r="M536" i="4"/>
  <c r="K536" i="4"/>
  <c r="L536" i="4" s="1"/>
  <c r="H536" i="4"/>
  <c r="E536" i="4"/>
  <c r="O535" i="4"/>
  <c r="N535" i="4"/>
  <c r="M535" i="4" s="1"/>
  <c r="L535" i="4"/>
  <c r="H535" i="4"/>
  <c r="K535" i="4" s="1"/>
  <c r="E535" i="4"/>
  <c r="O534" i="4"/>
  <c r="N534" i="4" s="1"/>
  <c r="M534" i="4"/>
  <c r="K534" i="4"/>
  <c r="L534" i="4" s="1"/>
  <c r="H534" i="4"/>
  <c r="E534" i="4"/>
  <c r="O533" i="4"/>
  <c r="N533" i="4"/>
  <c r="M533" i="4" s="1"/>
  <c r="L533" i="4"/>
  <c r="H533" i="4"/>
  <c r="K533" i="4" s="1"/>
  <c r="E533" i="4"/>
  <c r="O532" i="4"/>
  <c r="N532" i="4" s="1"/>
  <c r="M532" i="4"/>
  <c r="K532" i="4"/>
  <c r="L532" i="4" s="1"/>
  <c r="H532" i="4"/>
  <c r="E532" i="4"/>
  <c r="O531" i="4"/>
  <c r="N531" i="4"/>
  <c r="M531" i="4" s="1"/>
  <c r="L531" i="4"/>
  <c r="H531" i="4"/>
  <c r="K531" i="4" s="1"/>
  <c r="E531" i="4"/>
  <c r="O530" i="4"/>
  <c r="N530" i="4" s="1"/>
  <c r="M530" i="4"/>
  <c r="H530" i="4"/>
  <c r="K530" i="4" s="1"/>
  <c r="L530" i="4" s="1"/>
  <c r="E530" i="4"/>
  <c r="O529" i="4"/>
  <c r="N529" i="4" s="1"/>
  <c r="M529" i="4"/>
  <c r="K529" i="4"/>
  <c r="L529" i="4" s="1"/>
  <c r="H529" i="4"/>
  <c r="E529" i="4"/>
  <c r="O528" i="4"/>
  <c r="N528" i="4"/>
  <c r="M528" i="4" s="1"/>
  <c r="L528" i="4"/>
  <c r="H528" i="4"/>
  <c r="K528" i="4" s="1"/>
  <c r="E528" i="4"/>
  <c r="O527" i="4"/>
  <c r="N527" i="4" s="1"/>
  <c r="M527" i="4"/>
  <c r="K527" i="4"/>
  <c r="L527" i="4" s="1"/>
  <c r="H527" i="4"/>
  <c r="E527" i="4"/>
  <c r="O526" i="4"/>
  <c r="N526" i="4"/>
  <c r="M526" i="4" s="1"/>
  <c r="L526" i="4"/>
  <c r="H526" i="4"/>
  <c r="K526" i="4" s="1"/>
  <c r="E526" i="4"/>
  <c r="O525" i="4"/>
  <c r="N525" i="4" s="1"/>
  <c r="M525" i="4"/>
  <c r="K525" i="4"/>
  <c r="L525" i="4" s="1"/>
  <c r="H525" i="4"/>
  <c r="E525" i="4"/>
  <c r="O524" i="4"/>
  <c r="N524" i="4"/>
  <c r="M524" i="4" s="1"/>
  <c r="L524" i="4"/>
  <c r="H524" i="4"/>
  <c r="K524" i="4" s="1"/>
  <c r="E524" i="4"/>
  <c r="O523" i="4"/>
  <c r="N523" i="4" s="1"/>
  <c r="M523" i="4"/>
  <c r="K523" i="4"/>
  <c r="L523" i="4" s="1"/>
  <c r="H523" i="4"/>
  <c r="E523" i="4"/>
  <c r="O522" i="4"/>
  <c r="N522" i="4"/>
  <c r="M522" i="4" s="1"/>
  <c r="L522" i="4"/>
  <c r="H522" i="4"/>
  <c r="K522" i="4" s="1"/>
  <c r="E522" i="4"/>
  <c r="O521" i="4"/>
  <c r="N521" i="4" s="1"/>
  <c r="M521" i="4"/>
  <c r="K521" i="4"/>
  <c r="L521" i="4" s="1"/>
  <c r="H521" i="4"/>
  <c r="E521" i="4"/>
  <c r="O520" i="4"/>
  <c r="N520" i="4"/>
  <c r="M520" i="4" s="1"/>
  <c r="L520" i="4"/>
  <c r="H520" i="4"/>
  <c r="K520" i="4" s="1"/>
  <c r="E520" i="4"/>
  <c r="O519" i="4"/>
  <c r="N519" i="4" s="1"/>
  <c r="M519" i="4"/>
  <c r="K519" i="4"/>
  <c r="L519" i="4" s="1"/>
  <c r="H519" i="4"/>
  <c r="E519" i="4"/>
  <c r="O518" i="4"/>
  <c r="N518" i="4"/>
  <c r="M518" i="4" s="1"/>
  <c r="L518" i="4"/>
  <c r="H518" i="4"/>
  <c r="K518" i="4" s="1"/>
  <c r="E518" i="4"/>
  <c r="O517" i="4"/>
  <c r="N517" i="4" s="1"/>
  <c r="M517" i="4"/>
  <c r="K517" i="4"/>
  <c r="L517" i="4" s="1"/>
  <c r="H517" i="4"/>
  <c r="E517" i="4"/>
  <c r="O516" i="4"/>
  <c r="N516" i="4"/>
  <c r="M516" i="4" s="1"/>
  <c r="L516" i="4"/>
  <c r="H516" i="4"/>
  <c r="K516" i="4" s="1"/>
  <c r="E516" i="4"/>
  <c r="O515" i="4"/>
  <c r="N515" i="4" s="1"/>
  <c r="M515" i="4"/>
  <c r="K515" i="4"/>
  <c r="L515" i="4" s="1"/>
  <c r="H515" i="4"/>
  <c r="E515" i="4"/>
  <c r="O514" i="4"/>
  <c r="N514" i="4"/>
  <c r="M514" i="4" s="1"/>
  <c r="L514" i="4"/>
  <c r="H514" i="4"/>
  <c r="K514" i="4" s="1"/>
  <c r="E514" i="4"/>
  <c r="O513" i="4"/>
  <c r="N513" i="4" s="1"/>
  <c r="M513" i="4"/>
  <c r="K513" i="4"/>
  <c r="L513" i="4" s="1"/>
  <c r="H513" i="4"/>
  <c r="E513" i="4"/>
  <c r="O512" i="4"/>
  <c r="N512" i="4"/>
  <c r="M512" i="4" s="1"/>
  <c r="L512" i="4"/>
  <c r="H512" i="4"/>
  <c r="K512" i="4" s="1"/>
  <c r="E512" i="4"/>
  <c r="O511" i="4"/>
  <c r="N511" i="4" s="1"/>
  <c r="M511" i="4"/>
  <c r="K511" i="4"/>
  <c r="L511" i="4" s="1"/>
  <c r="H511" i="4"/>
  <c r="E511" i="4"/>
  <c r="O510" i="4"/>
  <c r="N510" i="4"/>
  <c r="M510" i="4" s="1"/>
  <c r="L510" i="4"/>
  <c r="H510" i="4"/>
  <c r="K510" i="4" s="1"/>
  <c r="E510" i="4"/>
  <c r="O509" i="4"/>
  <c r="N509" i="4" s="1"/>
  <c r="M509" i="4"/>
  <c r="K509" i="4"/>
  <c r="L509" i="4" s="1"/>
  <c r="H509" i="4"/>
  <c r="E509" i="4"/>
  <c r="O508" i="4"/>
  <c r="N508" i="4"/>
  <c r="M508" i="4" s="1"/>
  <c r="L508" i="4"/>
  <c r="H508" i="4"/>
  <c r="K508" i="4" s="1"/>
  <c r="E508" i="4"/>
  <c r="O507" i="4"/>
  <c r="N507" i="4" s="1"/>
  <c r="M507" i="4"/>
  <c r="K507" i="4"/>
  <c r="L507" i="4" s="1"/>
  <c r="H507" i="4"/>
  <c r="E507" i="4"/>
  <c r="O506" i="4"/>
  <c r="N506" i="4"/>
  <c r="M506" i="4" s="1"/>
  <c r="L506" i="4"/>
  <c r="H506" i="4"/>
  <c r="K506" i="4" s="1"/>
  <c r="E506" i="4"/>
  <c r="O505" i="4"/>
  <c r="N505" i="4" s="1"/>
  <c r="M505" i="4"/>
  <c r="K505" i="4"/>
  <c r="L505" i="4" s="1"/>
  <c r="H505" i="4"/>
  <c r="E505" i="4"/>
  <c r="O504" i="4"/>
  <c r="N504" i="4"/>
  <c r="M504" i="4" s="1"/>
  <c r="L504" i="4"/>
  <c r="H504" i="4"/>
  <c r="K504" i="4" s="1"/>
  <c r="E504" i="4"/>
  <c r="O503" i="4"/>
  <c r="N503" i="4" s="1"/>
  <c r="M503" i="4"/>
  <c r="K503" i="4"/>
  <c r="L503" i="4" s="1"/>
  <c r="H503" i="4"/>
  <c r="E503" i="4"/>
  <c r="O502" i="4"/>
  <c r="N502" i="4"/>
  <c r="M502" i="4" s="1"/>
  <c r="L502" i="4"/>
  <c r="H502" i="4"/>
  <c r="K502" i="4" s="1"/>
  <c r="E502" i="4"/>
  <c r="O501" i="4"/>
  <c r="N501" i="4" s="1"/>
  <c r="M501" i="4"/>
  <c r="K501" i="4"/>
  <c r="L501" i="4" s="1"/>
  <c r="H501" i="4"/>
  <c r="E501" i="4"/>
  <c r="O500" i="4"/>
  <c r="N500" i="4"/>
  <c r="M500" i="4" s="1"/>
  <c r="L500" i="4"/>
  <c r="H500" i="4"/>
  <c r="K500" i="4" s="1"/>
  <c r="E500" i="4"/>
  <c r="O499" i="4"/>
  <c r="N499" i="4" s="1"/>
  <c r="M499" i="4"/>
  <c r="K499" i="4"/>
  <c r="L499" i="4" s="1"/>
  <c r="H499" i="4"/>
  <c r="E499" i="4"/>
  <c r="O498" i="4"/>
  <c r="N498" i="4"/>
  <c r="M498" i="4" s="1"/>
  <c r="L498" i="4"/>
  <c r="H498" i="4"/>
  <c r="K498" i="4" s="1"/>
  <c r="E498" i="4"/>
  <c r="O497" i="4"/>
  <c r="N497" i="4" s="1"/>
  <c r="M497" i="4"/>
  <c r="K497" i="4"/>
  <c r="L497" i="4" s="1"/>
  <c r="H497" i="4"/>
  <c r="E497" i="4"/>
  <c r="O496" i="4"/>
  <c r="N496" i="4"/>
  <c r="M496" i="4" s="1"/>
  <c r="L496" i="4"/>
  <c r="H496" i="4"/>
  <c r="K496" i="4" s="1"/>
  <c r="E496" i="4"/>
  <c r="O495" i="4"/>
  <c r="N495" i="4" s="1"/>
  <c r="M495" i="4"/>
  <c r="K495" i="4"/>
  <c r="L495" i="4" s="1"/>
  <c r="H495" i="4"/>
  <c r="E495" i="4"/>
  <c r="O494" i="4"/>
  <c r="N494" i="4"/>
  <c r="M494" i="4" s="1"/>
  <c r="L494" i="4"/>
  <c r="H494" i="4"/>
  <c r="K494" i="4" s="1"/>
  <c r="E494" i="4"/>
  <c r="O493" i="4"/>
  <c r="N493" i="4" s="1"/>
  <c r="M493" i="4"/>
  <c r="K493" i="4"/>
  <c r="L493" i="4" s="1"/>
  <c r="H493" i="4"/>
  <c r="E493" i="4"/>
  <c r="O492" i="4"/>
  <c r="N492" i="4"/>
  <c r="M492" i="4" s="1"/>
  <c r="L492" i="4"/>
  <c r="H492" i="4"/>
  <c r="K492" i="4" s="1"/>
  <c r="E492" i="4"/>
  <c r="O491" i="4"/>
  <c r="N491" i="4" s="1"/>
  <c r="M491" i="4"/>
  <c r="K491" i="4"/>
  <c r="L491" i="4" s="1"/>
  <c r="H491" i="4"/>
  <c r="E491" i="4"/>
  <c r="O490" i="4"/>
  <c r="N490" i="4"/>
  <c r="M490" i="4" s="1"/>
  <c r="L490" i="4"/>
  <c r="H490" i="4"/>
  <c r="K490" i="4" s="1"/>
  <c r="E490" i="4"/>
  <c r="O489" i="4"/>
  <c r="N489" i="4" s="1"/>
  <c r="M489" i="4"/>
  <c r="K489" i="4"/>
  <c r="L489" i="4" s="1"/>
  <c r="H489" i="4"/>
  <c r="E489" i="4"/>
  <c r="O488" i="4"/>
  <c r="N488" i="4"/>
  <c r="M488" i="4" s="1"/>
  <c r="L488" i="4"/>
  <c r="H488" i="4"/>
  <c r="K488" i="4" s="1"/>
  <c r="E488" i="4"/>
  <c r="O487" i="4"/>
  <c r="N487" i="4" s="1"/>
  <c r="M487" i="4"/>
  <c r="K487" i="4"/>
  <c r="L487" i="4" s="1"/>
  <c r="H487" i="4"/>
  <c r="E487" i="4"/>
  <c r="O486" i="4"/>
  <c r="N486" i="4"/>
  <c r="M486" i="4" s="1"/>
  <c r="L486" i="4"/>
  <c r="H486" i="4"/>
  <c r="K486" i="4" s="1"/>
  <c r="E486" i="4"/>
  <c r="O485" i="4"/>
  <c r="N485" i="4" s="1"/>
  <c r="M485" i="4"/>
  <c r="K485" i="4"/>
  <c r="L485" i="4" s="1"/>
  <c r="H485" i="4"/>
  <c r="E485" i="4"/>
  <c r="O484" i="4"/>
  <c r="N484" i="4"/>
  <c r="M484" i="4" s="1"/>
  <c r="L484" i="4"/>
  <c r="H484" i="4"/>
  <c r="K484" i="4" s="1"/>
  <c r="E484" i="4"/>
  <c r="O483" i="4"/>
  <c r="N483" i="4" s="1"/>
  <c r="M483" i="4"/>
  <c r="K483" i="4"/>
  <c r="L483" i="4" s="1"/>
  <c r="H483" i="4"/>
  <c r="E483" i="4"/>
  <c r="O482" i="4"/>
  <c r="N482" i="4"/>
  <c r="M482" i="4" s="1"/>
  <c r="L482" i="4"/>
  <c r="H482" i="4"/>
  <c r="K482" i="4" s="1"/>
  <c r="E482" i="4"/>
  <c r="O481" i="4"/>
  <c r="N481" i="4" s="1"/>
  <c r="M481" i="4"/>
  <c r="K481" i="4"/>
  <c r="L481" i="4" s="1"/>
  <c r="H481" i="4"/>
  <c r="E481" i="4"/>
  <c r="O480" i="4"/>
  <c r="N480" i="4"/>
  <c r="M480" i="4" s="1"/>
  <c r="L480" i="4"/>
  <c r="H480" i="4"/>
  <c r="K480" i="4" s="1"/>
  <c r="E480" i="4"/>
  <c r="O479" i="4"/>
  <c r="N479" i="4" s="1"/>
  <c r="M479" i="4"/>
  <c r="K479" i="4"/>
  <c r="L479" i="4" s="1"/>
  <c r="H479" i="4"/>
  <c r="E479" i="4"/>
  <c r="O478" i="4"/>
  <c r="N478" i="4"/>
  <c r="M478" i="4" s="1"/>
  <c r="L478" i="4"/>
  <c r="H478" i="4"/>
  <c r="K478" i="4" s="1"/>
  <c r="E478" i="4"/>
  <c r="O477" i="4"/>
  <c r="N477" i="4" s="1"/>
  <c r="M477" i="4"/>
  <c r="K477" i="4"/>
  <c r="L477" i="4" s="1"/>
  <c r="H477" i="4"/>
  <c r="E477" i="4"/>
  <c r="O476" i="4"/>
  <c r="N476" i="4"/>
  <c r="M476" i="4" s="1"/>
  <c r="L476" i="4"/>
  <c r="H476" i="4"/>
  <c r="K476" i="4" s="1"/>
  <c r="E476" i="4"/>
  <c r="O475" i="4"/>
  <c r="N475" i="4" s="1"/>
  <c r="M475" i="4"/>
  <c r="K475" i="4"/>
  <c r="L475" i="4" s="1"/>
  <c r="H475" i="4"/>
  <c r="E475" i="4"/>
  <c r="O474" i="4"/>
  <c r="N474" i="4"/>
  <c r="M474" i="4" s="1"/>
  <c r="L474" i="4"/>
  <c r="H474" i="4"/>
  <c r="K474" i="4" s="1"/>
  <c r="E474" i="4"/>
  <c r="O473" i="4"/>
  <c r="N473" i="4" s="1"/>
  <c r="M473" i="4"/>
  <c r="K473" i="4"/>
  <c r="L473" i="4" s="1"/>
  <c r="H473" i="4"/>
  <c r="E473" i="4"/>
  <c r="O472" i="4"/>
  <c r="N472" i="4"/>
  <c r="M472" i="4" s="1"/>
  <c r="L472" i="4"/>
  <c r="H472" i="4"/>
  <c r="K472" i="4" s="1"/>
  <c r="E472" i="4"/>
  <c r="O471" i="4"/>
  <c r="N471" i="4" s="1"/>
  <c r="M471" i="4"/>
  <c r="K471" i="4"/>
  <c r="L471" i="4" s="1"/>
  <c r="H471" i="4"/>
  <c r="E471" i="4"/>
  <c r="O470" i="4"/>
  <c r="N470" i="4"/>
  <c r="M470" i="4" s="1"/>
  <c r="L470" i="4"/>
  <c r="H470" i="4"/>
  <c r="K470" i="4" s="1"/>
  <c r="E470" i="4"/>
  <c r="O469" i="4"/>
  <c r="N469" i="4" s="1"/>
  <c r="M469" i="4"/>
  <c r="K469" i="4"/>
  <c r="L469" i="4" s="1"/>
  <c r="H469" i="4"/>
  <c r="E469" i="4"/>
  <c r="O468" i="4"/>
  <c r="N468" i="4"/>
  <c r="M468" i="4" s="1"/>
  <c r="L468" i="4"/>
  <c r="H468" i="4"/>
  <c r="K468" i="4" s="1"/>
  <c r="E468" i="4"/>
  <c r="O467" i="4"/>
  <c r="N467" i="4" s="1"/>
  <c r="M467" i="4"/>
  <c r="K467" i="4"/>
  <c r="L467" i="4" s="1"/>
  <c r="H467" i="4"/>
  <c r="E467" i="4"/>
  <c r="O466" i="4"/>
  <c r="N466" i="4"/>
  <c r="M466" i="4" s="1"/>
  <c r="L466" i="4"/>
  <c r="H466" i="4"/>
  <c r="K466" i="4" s="1"/>
  <c r="E466" i="4"/>
  <c r="O465" i="4"/>
  <c r="N465" i="4" s="1"/>
  <c r="M465" i="4"/>
  <c r="K465" i="4"/>
  <c r="L465" i="4" s="1"/>
  <c r="H465" i="4"/>
  <c r="E465" i="4"/>
  <c r="O464" i="4"/>
  <c r="N464" i="4"/>
  <c r="M464" i="4" s="1"/>
  <c r="L464" i="4"/>
  <c r="H464" i="4"/>
  <c r="K464" i="4" s="1"/>
  <c r="E464" i="4"/>
  <c r="O463" i="4"/>
  <c r="N463" i="4" s="1"/>
  <c r="M463" i="4"/>
  <c r="K463" i="4"/>
  <c r="L463" i="4" s="1"/>
  <c r="H463" i="4"/>
  <c r="E463" i="4"/>
  <c r="O462" i="4"/>
  <c r="N462" i="4"/>
  <c r="M462" i="4" s="1"/>
  <c r="L462" i="4"/>
  <c r="H462" i="4"/>
  <c r="K462" i="4" s="1"/>
  <c r="E462" i="4"/>
  <c r="O461" i="4"/>
  <c r="N461" i="4" s="1"/>
  <c r="M461" i="4"/>
  <c r="K461" i="4"/>
  <c r="L461" i="4" s="1"/>
  <c r="H461" i="4"/>
  <c r="E461" i="4"/>
  <c r="O460" i="4"/>
  <c r="N460" i="4"/>
  <c r="M460" i="4" s="1"/>
  <c r="L460" i="4"/>
  <c r="H460" i="4"/>
  <c r="K460" i="4" s="1"/>
  <c r="E460" i="4"/>
  <c r="O459" i="4"/>
  <c r="N459" i="4" s="1"/>
  <c r="M459" i="4"/>
  <c r="K459" i="4"/>
  <c r="L459" i="4" s="1"/>
  <c r="H459" i="4"/>
  <c r="E459" i="4"/>
  <c r="O458" i="4"/>
  <c r="N458" i="4"/>
  <c r="M458" i="4" s="1"/>
  <c r="L458" i="4"/>
  <c r="H458" i="4"/>
  <c r="K458" i="4" s="1"/>
  <c r="E458" i="4"/>
  <c r="O457" i="4"/>
  <c r="N457" i="4" s="1"/>
  <c r="M457" i="4"/>
  <c r="K457" i="4"/>
  <c r="L457" i="4" s="1"/>
  <c r="H457" i="4"/>
  <c r="E457" i="4"/>
  <c r="O456" i="4"/>
  <c r="N456" i="4"/>
  <c r="M456" i="4" s="1"/>
  <c r="L456" i="4"/>
  <c r="H456" i="4"/>
  <c r="K456" i="4" s="1"/>
  <c r="E456" i="4"/>
  <c r="O455" i="4"/>
  <c r="N455" i="4" s="1"/>
  <c r="M455" i="4"/>
  <c r="K455" i="4"/>
  <c r="L455" i="4" s="1"/>
  <c r="H455" i="4"/>
  <c r="E455" i="4"/>
  <c r="O454" i="4"/>
  <c r="N454" i="4"/>
  <c r="M454" i="4" s="1"/>
  <c r="L454" i="4"/>
  <c r="H454" i="4"/>
  <c r="K454" i="4" s="1"/>
  <c r="E454" i="4"/>
  <c r="O453" i="4"/>
  <c r="N453" i="4" s="1"/>
  <c r="M453" i="4"/>
  <c r="K453" i="4"/>
  <c r="L453" i="4" s="1"/>
  <c r="H453" i="4"/>
  <c r="E453" i="4"/>
  <c r="O452" i="4"/>
  <c r="N452" i="4"/>
  <c r="M452" i="4" s="1"/>
  <c r="L452" i="4"/>
  <c r="H452" i="4"/>
  <c r="K452" i="4" s="1"/>
  <c r="E452" i="4"/>
  <c r="O451" i="4"/>
  <c r="N451" i="4" s="1"/>
  <c r="M451" i="4"/>
  <c r="K451" i="4"/>
  <c r="L451" i="4" s="1"/>
  <c r="H451" i="4"/>
  <c r="E451" i="4"/>
  <c r="O450" i="4"/>
  <c r="N450" i="4"/>
  <c r="M450" i="4" s="1"/>
  <c r="L450" i="4"/>
  <c r="H450" i="4"/>
  <c r="K450" i="4" s="1"/>
  <c r="E450" i="4"/>
  <c r="O449" i="4"/>
  <c r="N449" i="4" s="1"/>
  <c r="M449" i="4"/>
  <c r="K449" i="4"/>
  <c r="L449" i="4" s="1"/>
  <c r="H449" i="4"/>
  <c r="E449" i="4"/>
  <c r="O448" i="4"/>
  <c r="N448" i="4"/>
  <c r="M448" i="4" s="1"/>
  <c r="L448" i="4"/>
  <c r="H448" i="4"/>
  <c r="K448" i="4" s="1"/>
  <c r="E448" i="4"/>
  <c r="O447" i="4"/>
  <c r="N447" i="4" s="1"/>
  <c r="M447" i="4"/>
  <c r="K447" i="4"/>
  <c r="L447" i="4" s="1"/>
  <c r="H447" i="4"/>
  <c r="E447" i="4"/>
  <c r="O446" i="4"/>
  <c r="N446" i="4"/>
  <c r="M446" i="4" s="1"/>
  <c r="L446" i="4"/>
  <c r="H446" i="4"/>
  <c r="K446" i="4" s="1"/>
  <c r="E446" i="4"/>
  <c r="O445" i="4"/>
  <c r="N445" i="4" s="1"/>
  <c r="M445" i="4"/>
  <c r="K445" i="4"/>
  <c r="L445" i="4" s="1"/>
  <c r="H445" i="4"/>
  <c r="E445" i="4"/>
  <c r="O444" i="4"/>
  <c r="N444" i="4"/>
  <c r="M444" i="4" s="1"/>
  <c r="L444" i="4"/>
  <c r="H444" i="4"/>
  <c r="K444" i="4" s="1"/>
  <c r="E444" i="4"/>
  <c r="O443" i="4"/>
  <c r="N443" i="4" s="1"/>
  <c r="M443" i="4"/>
  <c r="K443" i="4"/>
  <c r="L443" i="4" s="1"/>
  <c r="H443" i="4"/>
  <c r="E443" i="4"/>
  <c r="O442" i="4"/>
  <c r="N442" i="4"/>
  <c r="M442" i="4" s="1"/>
  <c r="L442" i="4"/>
  <c r="H442" i="4"/>
  <c r="K442" i="4" s="1"/>
  <c r="E442" i="4"/>
  <c r="O441" i="4"/>
  <c r="N441" i="4" s="1"/>
  <c r="M441" i="4"/>
  <c r="K441" i="4"/>
  <c r="L441" i="4" s="1"/>
  <c r="H441" i="4"/>
  <c r="E441" i="4"/>
  <c r="O440" i="4"/>
  <c r="N440" i="4"/>
  <c r="M440" i="4" s="1"/>
  <c r="L440" i="4"/>
  <c r="H440" i="4"/>
  <c r="K440" i="4" s="1"/>
  <c r="E440" i="4"/>
  <c r="O439" i="4"/>
  <c r="N439" i="4" s="1"/>
  <c r="M439" i="4"/>
  <c r="K439" i="4"/>
  <c r="L439" i="4" s="1"/>
  <c r="H439" i="4"/>
  <c r="E439" i="4"/>
  <c r="O438" i="4"/>
  <c r="N438" i="4"/>
  <c r="M438" i="4" s="1"/>
  <c r="L438" i="4"/>
  <c r="H438" i="4"/>
  <c r="K438" i="4" s="1"/>
  <c r="E438" i="4"/>
  <c r="O437" i="4"/>
  <c r="N437" i="4" s="1"/>
  <c r="M437" i="4"/>
  <c r="K437" i="4"/>
  <c r="L437" i="4" s="1"/>
  <c r="H437" i="4"/>
  <c r="E437" i="4"/>
  <c r="O436" i="4"/>
  <c r="N436" i="4"/>
  <c r="M436" i="4" s="1"/>
  <c r="L436" i="4"/>
  <c r="H436" i="4"/>
  <c r="K436" i="4" s="1"/>
  <c r="E436" i="4"/>
  <c r="O435" i="4"/>
  <c r="N435" i="4" s="1"/>
  <c r="M435" i="4"/>
  <c r="K435" i="4"/>
  <c r="L435" i="4" s="1"/>
  <c r="H435" i="4"/>
  <c r="E435" i="4"/>
  <c r="O434" i="4"/>
  <c r="N434" i="4"/>
  <c r="M434" i="4" s="1"/>
  <c r="L434" i="4"/>
  <c r="H434" i="4"/>
  <c r="K434" i="4" s="1"/>
  <c r="E434" i="4"/>
  <c r="O433" i="4"/>
  <c r="N433" i="4" s="1"/>
  <c r="M433" i="4"/>
  <c r="K433" i="4"/>
  <c r="L433" i="4" s="1"/>
  <c r="H433" i="4"/>
  <c r="E433" i="4"/>
  <c r="O432" i="4"/>
  <c r="N432" i="4"/>
  <c r="M432" i="4" s="1"/>
  <c r="L432" i="4"/>
  <c r="H432" i="4"/>
  <c r="K432" i="4" s="1"/>
  <c r="E432" i="4"/>
  <c r="O431" i="4"/>
  <c r="N431" i="4" s="1"/>
  <c r="M431" i="4"/>
  <c r="K431" i="4"/>
  <c r="L431" i="4" s="1"/>
  <c r="H431" i="4"/>
  <c r="E431" i="4"/>
  <c r="O430" i="4"/>
  <c r="N430" i="4"/>
  <c r="M430" i="4" s="1"/>
  <c r="L430" i="4"/>
  <c r="H430" i="4"/>
  <c r="K430" i="4" s="1"/>
  <c r="E430" i="4"/>
  <c r="O429" i="4"/>
  <c r="N429" i="4" s="1"/>
  <c r="M429" i="4"/>
  <c r="K429" i="4"/>
  <c r="L429" i="4" s="1"/>
  <c r="H429" i="4"/>
  <c r="E429" i="4"/>
  <c r="O428" i="4"/>
  <c r="N428" i="4"/>
  <c r="M428" i="4" s="1"/>
  <c r="L428" i="4"/>
  <c r="H428" i="4"/>
  <c r="K428" i="4" s="1"/>
  <c r="E428" i="4"/>
  <c r="O427" i="4"/>
  <c r="N427" i="4" s="1"/>
  <c r="M427" i="4"/>
  <c r="K427" i="4"/>
  <c r="L427" i="4" s="1"/>
  <c r="H427" i="4"/>
  <c r="E427" i="4"/>
  <c r="O426" i="4"/>
  <c r="N426" i="4"/>
  <c r="M426" i="4" s="1"/>
  <c r="L426" i="4"/>
  <c r="H426" i="4"/>
  <c r="K426" i="4" s="1"/>
  <c r="E426" i="4"/>
  <c r="O425" i="4"/>
  <c r="N425" i="4" s="1"/>
  <c r="M425" i="4"/>
  <c r="K425" i="4"/>
  <c r="L425" i="4" s="1"/>
  <c r="H425" i="4"/>
  <c r="E425" i="4"/>
  <c r="O424" i="4"/>
  <c r="N424" i="4"/>
  <c r="M424" i="4" s="1"/>
  <c r="L424" i="4"/>
  <c r="H424" i="4"/>
  <c r="K424" i="4" s="1"/>
  <c r="E424" i="4"/>
  <c r="O423" i="4"/>
  <c r="N423" i="4" s="1"/>
  <c r="M423" i="4"/>
  <c r="K423" i="4"/>
  <c r="L423" i="4" s="1"/>
  <c r="H423" i="4"/>
  <c r="E423" i="4"/>
  <c r="O422" i="4"/>
  <c r="N422" i="4"/>
  <c r="M422" i="4" s="1"/>
  <c r="L422" i="4"/>
  <c r="H422" i="4"/>
  <c r="K422" i="4" s="1"/>
  <c r="E422" i="4"/>
  <c r="O421" i="4"/>
  <c r="N421" i="4" s="1"/>
  <c r="M421" i="4"/>
  <c r="K421" i="4"/>
  <c r="L421" i="4" s="1"/>
  <c r="H421" i="4"/>
  <c r="E421" i="4"/>
  <c r="O420" i="4"/>
  <c r="N420" i="4"/>
  <c r="M420" i="4" s="1"/>
  <c r="L420" i="4"/>
  <c r="H420" i="4"/>
  <c r="K420" i="4" s="1"/>
  <c r="E420" i="4"/>
  <c r="O419" i="4"/>
  <c r="N419" i="4" s="1"/>
  <c r="M419" i="4"/>
  <c r="K419" i="4"/>
  <c r="L419" i="4" s="1"/>
  <c r="H419" i="4"/>
  <c r="E419" i="4"/>
  <c r="O418" i="4"/>
  <c r="N418" i="4"/>
  <c r="M418" i="4" s="1"/>
  <c r="L418" i="4"/>
  <c r="H418" i="4"/>
  <c r="K418" i="4" s="1"/>
  <c r="E418" i="4"/>
  <c r="O417" i="4"/>
  <c r="N417" i="4" s="1"/>
  <c r="M417" i="4"/>
  <c r="K417" i="4"/>
  <c r="L417" i="4" s="1"/>
  <c r="H417" i="4"/>
  <c r="E417" i="4"/>
  <c r="O416" i="4"/>
  <c r="N416" i="4"/>
  <c r="M416" i="4" s="1"/>
  <c r="L416" i="4"/>
  <c r="H416" i="4"/>
  <c r="K416" i="4" s="1"/>
  <c r="E416" i="4"/>
  <c r="O415" i="4"/>
  <c r="N415" i="4" s="1"/>
  <c r="M415" i="4"/>
  <c r="K415" i="4"/>
  <c r="L415" i="4" s="1"/>
  <c r="H415" i="4"/>
  <c r="E415" i="4"/>
  <c r="O414" i="4"/>
  <c r="N414" i="4"/>
  <c r="M414" i="4" s="1"/>
  <c r="L414" i="4"/>
  <c r="H414" i="4"/>
  <c r="K414" i="4" s="1"/>
  <c r="E414" i="4"/>
  <c r="O413" i="4"/>
  <c r="N413" i="4" s="1"/>
  <c r="M413" i="4"/>
  <c r="K413" i="4"/>
  <c r="L413" i="4" s="1"/>
  <c r="H413" i="4"/>
  <c r="E413" i="4"/>
  <c r="O412" i="4"/>
  <c r="N412" i="4"/>
  <c r="M412" i="4" s="1"/>
  <c r="L412" i="4"/>
  <c r="H412" i="4"/>
  <c r="K412" i="4" s="1"/>
  <c r="E412" i="4"/>
  <c r="O411" i="4"/>
  <c r="N411" i="4" s="1"/>
  <c r="M411" i="4"/>
  <c r="K411" i="4"/>
  <c r="L411" i="4" s="1"/>
  <c r="H411" i="4"/>
  <c r="E411" i="4"/>
  <c r="O410" i="4"/>
  <c r="N410" i="4"/>
  <c r="M410" i="4" s="1"/>
  <c r="L410" i="4"/>
  <c r="H410" i="4"/>
  <c r="K410" i="4" s="1"/>
  <c r="E410" i="4"/>
  <c r="O409" i="4"/>
  <c r="N409" i="4" s="1"/>
  <c r="M409" i="4"/>
  <c r="K409" i="4"/>
  <c r="L409" i="4" s="1"/>
  <c r="H409" i="4"/>
  <c r="E409" i="4"/>
  <c r="O408" i="4"/>
  <c r="N408" i="4"/>
  <c r="M408" i="4" s="1"/>
  <c r="L408" i="4"/>
  <c r="H408" i="4"/>
  <c r="K408" i="4" s="1"/>
  <c r="E408" i="4"/>
  <c r="O407" i="4"/>
  <c r="N407" i="4" s="1"/>
  <c r="M407" i="4"/>
  <c r="K407" i="4"/>
  <c r="L407" i="4" s="1"/>
  <c r="H407" i="4"/>
  <c r="E407" i="4"/>
  <c r="O406" i="4"/>
  <c r="N406" i="4"/>
  <c r="M406" i="4" s="1"/>
  <c r="L406" i="4"/>
  <c r="H406" i="4"/>
  <c r="K406" i="4" s="1"/>
  <c r="E406" i="4"/>
  <c r="O405" i="4"/>
  <c r="N405" i="4" s="1"/>
  <c r="M405" i="4"/>
  <c r="K405" i="4"/>
  <c r="L405" i="4" s="1"/>
  <c r="H405" i="4"/>
  <c r="E405" i="4"/>
  <c r="O404" i="4"/>
  <c r="N404" i="4"/>
  <c r="M404" i="4" s="1"/>
  <c r="L404" i="4"/>
  <c r="H404" i="4"/>
  <c r="K404" i="4" s="1"/>
  <c r="E404" i="4"/>
  <c r="O403" i="4"/>
  <c r="N403" i="4" s="1"/>
  <c r="M403" i="4"/>
  <c r="K403" i="4"/>
  <c r="L403" i="4" s="1"/>
  <c r="H403" i="4"/>
  <c r="E403" i="4"/>
  <c r="O402" i="4"/>
  <c r="N402" i="4"/>
  <c r="M402" i="4" s="1"/>
  <c r="L402" i="4"/>
  <c r="H402" i="4"/>
  <c r="K402" i="4" s="1"/>
  <c r="E402" i="4"/>
  <c r="O401" i="4"/>
  <c r="N401" i="4" s="1"/>
  <c r="M401" i="4"/>
  <c r="K401" i="4"/>
  <c r="L401" i="4" s="1"/>
  <c r="H401" i="4"/>
  <c r="E401" i="4"/>
  <c r="O400" i="4"/>
  <c r="N400" i="4"/>
  <c r="M400" i="4" s="1"/>
  <c r="L400" i="4"/>
  <c r="H400" i="4"/>
  <c r="K400" i="4" s="1"/>
  <c r="E400" i="4"/>
  <c r="O399" i="4"/>
  <c r="N399" i="4" s="1"/>
  <c r="M399" i="4"/>
  <c r="K399" i="4"/>
  <c r="L399" i="4" s="1"/>
  <c r="H399" i="4"/>
  <c r="E399" i="4"/>
  <c r="O398" i="4"/>
  <c r="N398" i="4"/>
  <c r="M398" i="4" s="1"/>
  <c r="L398" i="4"/>
  <c r="H398" i="4"/>
  <c r="K398" i="4" s="1"/>
  <c r="E398" i="4"/>
  <c r="O397" i="4"/>
  <c r="N397" i="4" s="1"/>
  <c r="M397" i="4"/>
  <c r="K397" i="4"/>
  <c r="L397" i="4" s="1"/>
  <c r="H397" i="4"/>
  <c r="E397" i="4"/>
  <c r="O396" i="4"/>
  <c r="N396" i="4"/>
  <c r="M396" i="4" s="1"/>
  <c r="L396" i="4"/>
  <c r="H396" i="4"/>
  <c r="K396" i="4" s="1"/>
  <c r="E396" i="4"/>
  <c r="O395" i="4"/>
  <c r="N395" i="4" s="1"/>
  <c r="M395" i="4"/>
  <c r="K395" i="4"/>
  <c r="L395" i="4" s="1"/>
  <c r="H395" i="4"/>
  <c r="E395" i="4"/>
  <c r="O394" i="4"/>
  <c r="N394" i="4"/>
  <c r="M394" i="4" s="1"/>
  <c r="L394" i="4"/>
  <c r="H394" i="4"/>
  <c r="K394" i="4" s="1"/>
  <c r="E394" i="4"/>
  <c r="O393" i="4"/>
  <c r="N393" i="4" s="1"/>
  <c r="M393" i="4"/>
  <c r="K393" i="4"/>
  <c r="L393" i="4" s="1"/>
  <c r="H393" i="4"/>
  <c r="E393" i="4"/>
  <c r="O392" i="4"/>
  <c r="N392" i="4"/>
  <c r="M392" i="4" s="1"/>
  <c r="L392" i="4"/>
  <c r="H392" i="4"/>
  <c r="K392" i="4" s="1"/>
  <c r="E392" i="4"/>
  <c r="O391" i="4"/>
  <c r="N391" i="4" s="1"/>
  <c r="M391" i="4"/>
  <c r="K391" i="4"/>
  <c r="L391" i="4" s="1"/>
  <c r="H391" i="4"/>
  <c r="E391" i="4"/>
  <c r="O390" i="4"/>
  <c r="N390" i="4"/>
  <c r="M390" i="4" s="1"/>
  <c r="L390" i="4"/>
  <c r="H390" i="4"/>
  <c r="K390" i="4" s="1"/>
  <c r="E390" i="4"/>
  <c r="O389" i="4"/>
  <c r="N389" i="4" s="1"/>
  <c r="M389" i="4"/>
  <c r="K389" i="4"/>
  <c r="L389" i="4" s="1"/>
  <c r="H389" i="4"/>
  <c r="E389" i="4"/>
  <c r="O388" i="4"/>
  <c r="N388" i="4"/>
  <c r="M388" i="4" s="1"/>
  <c r="L388" i="4"/>
  <c r="H388" i="4"/>
  <c r="K388" i="4" s="1"/>
  <c r="E388" i="4"/>
  <c r="O387" i="4"/>
  <c r="N387" i="4" s="1"/>
  <c r="M387" i="4"/>
  <c r="K387" i="4"/>
  <c r="L387" i="4" s="1"/>
  <c r="H387" i="4"/>
  <c r="E387" i="4"/>
  <c r="O386" i="4"/>
  <c r="N386" i="4"/>
  <c r="M386" i="4" s="1"/>
  <c r="L386" i="4"/>
  <c r="H386" i="4"/>
  <c r="K386" i="4" s="1"/>
  <c r="E386" i="4"/>
  <c r="O385" i="4"/>
  <c r="N385" i="4" s="1"/>
  <c r="M385" i="4"/>
  <c r="K385" i="4"/>
  <c r="L385" i="4" s="1"/>
  <c r="H385" i="4"/>
  <c r="E385" i="4"/>
  <c r="O384" i="4"/>
  <c r="N384" i="4"/>
  <c r="M384" i="4" s="1"/>
  <c r="L384" i="4"/>
  <c r="H384" i="4"/>
  <c r="K384" i="4" s="1"/>
  <c r="E384" i="4"/>
  <c r="O383" i="4"/>
  <c r="N383" i="4" s="1"/>
  <c r="M383" i="4"/>
  <c r="K383" i="4"/>
  <c r="L383" i="4" s="1"/>
  <c r="H383" i="4"/>
  <c r="E383" i="4"/>
  <c r="O382" i="4"/>
  <c r="N382" i="4"/>
  <c r="M382" i="4" s="1"/>
  <c r="L382" i="4"/>
  <c r="H382" i="4"/>
  <c r="K382" i="4" s="1"/>
  <c r="E382" i="4"/>
  <c r="O381" i="4"/>
  <c r="N381" i="4" s="1"/>
  <c r="M381" i="4"/>
  <c r="K381" i="4"/>
  <c r="L381" i="4" s="1"/>
  <c r="H381" i="4"/>
  <c r="E381" i="4"/>
  <c r="O380" i="4"/>
  <c r="N380" i="4"/>
  <c r="M380" i="4" s="1"/>
  <c r="L380" i="4"/>
  <c r="H380" i="4"/>
  <c r="K380" i="4" s="1"/>
  <c r="E380" i="4"/>
  <c r="O379" i="4"/>
  <c r="N379" i="4" s="1"/>
  <c r="M379" i="4"/>
  <c r="K379" i="4"/>
  <c r="L379" i="4" s="1"/>
  <c r="H379" i="4"/>
  <c r="E379" i="4"/>
  <c r="O378" i="4"/>
  <c r="N378" i="4"/>
  <c r="M378" i="4" s="1"/>
  <c r="L378" i="4"/>
  <c r="H378" i="4"/>
  <c r="K378" i="4" s="1"/>
  <c r="E378" i="4"/>
  <c r="O377" i="4"/>
  <c r="N377" i="4" s="1"/>
  <c r="M377" i="4"/>
  <c r="K377" i="4"/>
  <c r="L377" i="4" s="1"/>
  <c r="H377" i="4"/>
  <c r="E377" i="4"/>
  <c r="O376" i="4"/>
  <c r="N376" i="4"/>
  <c r="M376" i="4" s="1"/>
  <c r="L376" i="4"/>
  <c r="H376" i="4"/>
  <c r="K376" i="4" s="1"/>
  <c r="E376" i="4"/>
  <c r="O375" i="4"/>
  <c r="N375" i="4" s="1"/>
  <c r="M375" i="4"/>
  <c r="K375" i="4"/>
  <c r="L375" i="4" s="1"/>
  <c r="H375" i="4"/>
  <c r="E375" i="4"/>
  <c r="O374" i="4"/>
  <c r="N374" i="4"/>
  <c r="M374" i="4" s="1"/>
  <c r="L374" i="4"/>
  <c r="H374" i="4"/>
  <c r="K374" i="4" s="1"/>
  <c r="E374" i="4"/>
  <c r="O373" i="4"/>
  <c r="N373" i="4" s="1"/>
  <c r="M373" i="4"/>
  <c r="K373" i="4"/>
  <c r="L373" i="4" s="1"/>
  <c r="H373" i="4"/>
  <c r="E373" i="4"/>
  <c r="O372" i="4"/>
  <c r="N372" i="4"/>
  <c r="M372" i="4" s="1"/>
  <c r="L372" i="4"/>
  <c r="H372" i="4"/>
  <c r="K372" i="4" s="1"/>
  <c r="E372" i="4"/>
  <c r="O371" i="4"/>
  <c r="N371" i="4" s="1"/>
  <c r="M371" i="4"/>
  <c r="K371" i="4"/>
  <c r="L371" i="4" s="1"/>
  <c r="H371" i="4"/>
  <c r="E371" i="4"/>
  <c r="O370" i="4"/>
  <c r="N370" i="4"/>
  <c r="M370" i="4" s="1"/>
  <c r="L370" i="4"/>
  <c r="H370" i="4"/>
  <c r="K370" i="4" s="1"/>
  <c r="E370" i="4"/>
  <c r="O369" i="4"/>
  <c r="N369" i="4" s="1"/>
  <c r="M369" i="4"/>
  <c r="K369" i="4"/>
  <c r="L369" i="4" s="1"/>
  <c r="H369" i="4"/>
  <c r="E369" i="4"/>
  <c r="O368" i="4"/>
  <c r="N368" i="4"/>
  <c r="M368" i="4" s="1"/>
  <c r="L368" i="4"/>
  <c r="H368" i="4"/>
  <c r="K368" i="4" s="1"/>
  <c r="E368" i="4"/>
  <c r="O367" i="4"/>
  <c r="N367" i="4" s="1"/>
  <c r="M367" i="4"/>
  <c r="K367" i="4"/>
  <c r="L367" i="4" s="1"/>
  <c r="H367" i="4"/>
  <c r="E367" i="4"/>
  <c r="O366" i="4"/>
  <c r="N366" i="4"/>
  <c r="M366" i="4" s="1"/>
  <c r="L366" i="4"/>
  <c r="H366" i="4"/>
  <c r="K366" i="4" s="1"/>
  <c r="E366" i="4"/>
  <c r="O365" i="4"/>
  <c r="N365" i="4" s="1"/>
  <c r="M365" i="4"/>
  <c r="K365" i="4"/>
  <c r="L365" i="4" s="1"/>
  <c r="H365" i="4"/>
  <c r="E365" i="4"/>
  <c r="O364" i="4"/>
  <c r="N364" i="4"/>
  <c r="M364" i="4" s="1"/>
  <c r="L364" i="4"/>
  <c r="H364" i="4"/>
  <c r="K364" i="4" s="1"/>
  <c r="E364" i="4"/>
  <c r="O363" i="4"/>
  <c r="N363" i="4" s="1"/>
  <c r="M363" i="4"/>
  <c r="K363" i="4"/>
  <c r="L363" i="4" s="1"/>
  <c r="H363" i="4"/>
  <c r="E363" i="4"/>
  <c r="O362" i="4"/>
  <c r="N362" i="4"/>
  <c r="M362" i="4" s="1"/>
  <c r="L362" i="4"/>
  <c r="H362" i="4"/>
  <c r="K362" i="4" s="1"/>
  <c r="E362" i="4"/>
  <c r="O361" i="4"/>
  <c r="N361" i="4" s="1"/>
  <c r="M361" i="4"/>
  <c r="K361" i="4"/>
  <c r="L361" i="4" s="1"/>
  <c r="H361" i="4"/>
  <c r="E361" i="4"/>
  <c r="O360" i="4"/>
  <c r="N360" i="4"/>
  <c r="M360" i="4" s="1"/>
  <c r="L360" i="4"/>
  <c r="H360" i="4"/>
  <c r="K360" i="4" s="1"/>
  <c r="E360" i="4"/>
  <c r="O359" i="4"/>
  <c r="N359" i="4" s="1"/>
  <c r="M359" i="4"/>
  <c r="K359" i="4"/>
  <c r="L359" i="4" s="1"/>
  <c r="H359" i="4"/>
  <c r="E359" i="4"/>
  <c r="O358" i="4"/>
  <c r="N358" i="4"/>
  <c r="M358" i="4" s="1"/>
  <c r="L358" i="4"/>
  <c r="H358" i="4"/>
  <c r="K358" i="4" s="1"/>
  <c r="E358" i="4"/>
  <c r="O357" i="4"/>
  <c r="N357" i="4" s="1"/>
  <c r="M357" i="4"/>
  <c r="K357" i="4"/>
  <c r="L357" i="4" s="1"/>
  <c r="H357" i="4"/>
  <c r="E357" i="4"/>
  <c r="O356" i="4"/>
  <c r="N356" i="4"/>
  <c r="M356" i="4" s="1"/>
  <c r="L356" i="4"/>
  <c r="H356" i="4"/>
  <c r="K356" i="4" s="1"/>
  <c r="E356" i="4"/>
  <c r="O355" i="4"/>
  <c r="N355" i="4" s="1"/>
  <c r="M355" i="4"/>
  <c r="K355" i="4"/>
  <c r="L355" i="4" s="1"/>
  <c r="H355" i="4"/>
  <c r="E355" i="4"/>
  <c r="O354" i="4"/>
  <c r="N354" i="4"/>
  <c r="M354" i="4" s="1"/>
  <c r="L354" i="4"/>
  <c r="H354" i="4"/>
  <c r="K354" i="4" s="1"/>
  <c r="E354" i="4"/>
  <c r="O353" i="4"/>
  <c r="N353" i="4" s="1"/>
  <c r="M353" i="4"/>
  <c r="K353" i="4"/>
  <c r="L353" i="4" s="1"/>
  <c r="H353" i="4"/>
  <c r="E353" i="4"/>
  <c r="O352" i="4"/>
  <c r="N352" i="4"/>
  <c r="M352" i="4" s="1"/>
  <c r="L352" i="4"/>
  <c r="H352" i="4"/>
  <c r="K352" i="4" s="1"/>
  <c r="E352" i="4"/>
  <c r="O351" i="4"/>
  <c r="N351" i="4" s="1"/>
  <c r="M351" i="4"/>
  <c r="K351" i="4"/>
  <c r="L351" i="4" s="1"/>
  <c r="H351" i="4"/>
  <c r="E351" i="4"/>
  <c r="O350" i="4"/>
  <c r="N350" i="4"/>
  <c r="M350" i="4" s="1"/>
  <c r="L350" i="4"/>
  <c r="H350" i="4"/>
  <c r="K350" i="4" s="1"/>
  <c r="E350" i="4"/>
  <c r="O349" i="4"/>
  <c r="N349" i="4" s="1"/>
  <c r="M349" i="4"/>
  <c r="K349" i="4"/>
  <c r="L349" i="4" s="1"/>
  <c r="H349" i="4"/>
  <c r="E349" i="4"/>
  <c r="O348" i="4"/>
  <c r="N348" i="4"/>
  <c r="M348" i="4" s="1"/>
  <c r="L348" i="4"/>
  <c r="H348" i="4"/>
  <c r="K348" i="4" s="1"/>
  <c r="E348" i="4"/>
  <c r="O347" i="4"/>
  <c r="N347" i="4" s="1"/>
  <c r="M347" i="4"/>
  <c r="K347" i="4"/>
  <c r="L347" i="4" s="1"/>
  <c r="H347" i="4"/>
  <c r="E347" i="4"/>
  <c r="O346" i="4"/>
  <c r="N346" i="4"/>
  <c r="M346" i="4" s="1"/>
  <c r="L346" i="4"/>
  <c r="H346" i="4"/>
  <c r="K346" i="4" s="1"/>
  <c r="E346" i="4"/>
  <c r="O345" i="4"/>
  <c r="N345" i="4" s="1"/>
  <c r="M345" i="4"/>
  <c r="K345" i="4"/>
  <c r="L345" i="4" s="1"/>
  <c r="H345" i="4"/>
  <c r="E345" i="4"/>
  <c r="O344" i="4"/>
  <c r="N344" i="4"/>
  <c r="M344" i="4" s="1"/>
  <c r="L344" i="4"/>
  <c r="H344" i="4"/>
  <c r="K344" i="4" s="1"/>
  <c r="E344" i="4"/>
  <c r="O343" i="4"/>
  <c r="N343" i="4" s="1"/>
  <c r="M343" i="4"/>
  <c r="K343" i="4"/>
  <c r="L343" i="4" s="1"/>
  <c r="H343" i="4"/>
  <c r="E343" i="4"/>
  <c r="O342" i="4"/>
  <c r="N342" i="4"/>
  <c r="M342" i="4" s="1"/>
  <c r="L342" i="4"/>
  <c r="H342" i="4"/>
  <c r="K342" i="4" s="1"/>
  <c r="E342" i="4"/>
  <c r="O341" i="4"/>
  <c r="N341" i="4" s="1"/>
  <c r="M341" i="4"/>
  <c r="K341" i="4"/>
  <c r="L341" i="4" s="1"/>
  <c r="H341" i="4"/>
  <c r="E341" i="4"/>
  <c r="O340" i="4"/>
  <c r="N340" i="4"/>
  <c r="M340" i="4" s="1"/>
  <c r="L340" i="4"/>
  <c r="H340" i="4"/>
  <c r="K340" i="4" s="1"/>
  <c r="E340" i="4"/>
  <c r="O339" i="4"/>
  <c r="N339" i="4" s="1"/>
  <c r="M339" i="4"/>
  <c r="K339" i="4"/>
  <c r="L339" i="4" s="1"/>
  <c r="H339" i="4"/>
  <c r="E339" i="4"/>
  <c r="O338" i="4"/>
  <c r="N338" i="4"/>
  <c r="M338" i="4" s="1"/>
  <c r="L338" i="4"/>
  <c r="H338" i="4"/>
  <c r="K338" i="4" s="1"/>
  <c r="E338" i="4"/>
  <c r="O337" i="4"/>
  <c r="N337" i="4" s="1"/>
  <c r="M337" i="4"/>
  <c r="K337" i="4"/>
  <c r="L337" i="4" s="1"/>
  <c r="H337" i="4"/>
  <c r="E337" i="4"/>
  <c r="O336" i="4"/>
  <c r="N336" i="4"/>
  <c r="M336" i="4" s="1"/>
  <c r="L336" i="4"/>
  <c r="H336" i="4"/>
  <c r="K336" i="4" s="1"/>
  <c r="E336" i="4"/>
  <c r="O335" i="4"/>
  <c r="N335" i="4" s="1"/>
  <c r="M335" i="4"/>
  <c r="K335" i="4"/>
  <c r="L335" i="4" s="1"/>
  <c r="H335" i="4"/>
  <c r="E335" i="4"/>
  <c r="O334" i="4"/>
  <c r="N334" i="4"/>
  <c r="M334" i="4" s="1"/>
  <c r="L334" i="4"/>
  <c r="H334" i="4"/>
  <c r="K334" i="4" s="1"/>
  <c r="E334" i="4"/>
  <c r="O333" i="4"/>
  <c r="N333" i="4" s="1"/>
  <c r="M333" i="4"/>
  <c r="K333" i="4"/>
  <c r="L333" i="4" s="1"/>
  <c r="H333" i="4"/>
  <c r="E333" i="4"/>
  <c r="O332" i="4"/>
  <c r="N332" i="4"/>
  <c r="M332" i="4" s="1"/>
  <c r="L332" i="4"/>
  <c r="H332" i="4"/>
  <c r="K332" i="4" s="1"/>
  <c r="E332" i="4"/>
  <c r="O331" i="4"/>
  <c r="N331" i="4" s="1"/>
  <c r="M331" i="4"/>
  <c r="K331" i="4"/>
  <c r="L331" i="4" s="1"/>
  <c r="H331" i="4"/>
  <c r="E331" i="4"/>
  <c r="O330" i="4"/>
  <c r="N330" i="4"/>
  <c r="M330" i="4" s="1"/>
  <c r="L330" i="4"/>
  <c r="H330" i="4"/>
  <c r="K330" i="4" s="1"/>
  <c r="E330" i="4"/>
  <c r="O329" i="4"/>
  <c r="N329" i="4" s="1"/>
  <c r="M329" i="4"/>
  <c r="K329" i="4"/>
  <c r="L329" i="4" s="1"/>
  <c r="H329" i="4"/>
  <c r="E329" i="4"/>
  <c r="O328" i="4"/>
  <c r="N328" i="4"/>
  <c r="M328" i="4" s="1"/>
  <c r="L328" i="4"/>
  <c r="H328" i="4"/>
  <c r="K328" i="4" s="1"/>
  <c r="E328" i="4"/>
  <c r="O327" i="4"/>
  <c r="N327" i="4" s="1"/>
  <c r="M327" i="4"/>
  <c r="K327" i="4"/>
  <c r="L327" i="4" s="1"/>
  <c r="H327" i="4"/>
  <c r="E327" i="4"/>
  <c r="O326" i="4"/>
  <c r="N326" i="4"/>
  <c r="M326" i="4" s="1"/>
  <c r="L326" i="4"/>
  <c r="H326" i="4"/>
  <c r="K326" i="4" s="1"/>
  <c r="E326" i="4"/>
  <c r="O325" i="4"/>
  <c r="N325" i="4" s="1"/>
  <c r="M325" i="4"/>
  <c r="K325" i="4"/>
  <c r="L325" i="4" s="1"/>
  <c r="H325" i="4"/>
  <c r="E325" i="4"/>
  <c r="O324" i="4"/>
  <c r="N324" i="4"/>
  <c r="M324" i="4" s="1"/>
  <c r="L324" i="4"/>
  <c r="H324" i="4"/>
  <c r="K324" i="4" s="1"/>
  <c r="E324" i="4"/>
  <c r="O323" i="4"/>
  <c r="N323" i="4" s="1"/>
  <c r="M323" i="4"/>
  <c r="K323" i="4"/>
  <c r="L323" i="4" s="1"/>
  <c r="H323" i="4"/>
  <c r="E323" i="4"/>
  <c r="O322" i="4"/>
  <c r="N322" i="4"/>
  <c r="M322" i="4" s="1"/>
  <c r="L322" i="4"/>
  <c r="H322" i="4"/>
  <c r="K322" i="4" s="1"/>
  <c r="E322" i="4"/>
  <c r="O321" i="4"/>
  <c r="N321" i="4" s="1"/>
  <c r="M321" i="4"/>
  <c r="K321" i="4"/>
  <c r="L321" i="4" s="1"/>
  <c r="H321" i="4"/>
  <c r="E321" i="4"/>
  <c r="O320" i="4"/>
  <c r="N320" i="4"/>
  <c r="M320" i="4" s="1"/>
  <c r="L320" i="4"/>
  <c r="H320" i="4"/>
  <c r="K320" i="4" s="1"/>
  <c r="E320" i="4"/>
  <c r="O319" i="4"/>
  <c r="N319" i="4" s="1"/>
  <c r="M319" i="4"/>
  <c r="K319" i="4"/>
  <c r="L319" i="4" s="1"/>
  <c r="H319" i="4"/>
  <c r="E319" i="4"/>
  <c r="O318" i="4"/>
  <c r="N318" i="4"/>
  <c r="M318" i="4" s="1"/>
  <c r="L318" i="4"/>
  <c r="H318" i="4"/>
  <c r="K318" i="4" s="1"/>
  <c r="E318" i="4"/>
  <c r="O317" i="4"/>
  <c r="N317" i="4" s="1"/>
  <c r="M317" i="4"/>
  <c r="K317" i="4"/>
  <c r="L317" i="4" s="1"/>
  <c r="H317" i="4"/>
  <c r="E317" i="4"/>
  <c r="O316" i="4"/>
  <c r="N316" i="4"/>
  <c r="M316" i="4" s="1"/>
  <c r="L316" i="4"/>
  <c r="H316" i="4"/>
  <c r="K316" i="4" s="1"/>
  <c r="E316" i="4"/>
  <c r="O315" i="4"/>
  <c r="N315" i="4" s="1"/>
  <c r="M315" i="4"/>
  <c r="K315" i="4"/>
  <c r="L315" i="4" s="1"/>
  <c r="H315" i="4"/>
  <c r="E315" i="4"/>
  <c r="O314" i="4"/>
  <c r="N314" i="4"/>
  <c r="M314" i="4" s="1"/>
  <c r="L314" i="4"/>
  <c r="H314" i="4"/>
  <c r="K314" i="4" s="1"/>
  <c r="E314" i="4"/>
  <c r="O313" i="4"/>
  <c r="N313" i="4" s="1"/>
  <c r="M313" i="4"/>
  <c r="K313" i="4"/>
  <c r="L313" i="4" s="1"/>
  <c r="H313" i="4"/>
  <c r="E313" i="4"/>
  <c r="O312" i="4"/>
  <c r="N312" i="4"/>
  <c r="M312" i="4" s="1"/>
  <c r="L312" i="4"/>
  <c r="H312" i="4"/>
  <c r="K312" i="4" s="1"/>
  <c r="E312" i="4"/>
  <c r="O311" i="4"/>
  <c r="N311" i="4" s="1"/>
  <c r="M311" i="4"/>
  <c r="K311" i="4"/>
  <c r="L311" i="4" s="1"/>
  <c r="H311" i="4"/>
  <c r="E311" i="4"/>
  <c r="O310" i="4"/>
  <c r="N310" i="4"/>
  <c r="M310" i="4" s="1"/>
  <c r="L310" i="4"/>
  <c r="H310" i="4"/>
  <c r="K310" i="4" s="1"/>
  <c r="E310" i="4"/>
  <c r="O309" i="4"/>
  <c r="N309" i="4" s="1"/>
  <c r="M309" i="4"/>
  <c r="K309" i="4"/>
  <c r="L309" i="4" s="1"/>
  <c r="H309" i="4"/>
  <c r="E309" i="4"/>
  <c r="O308" i="4"/>
  <c r="N308" i="4"/>
  <c r="M308" i="4" s="1"/>
  <c r="L308" i="4"/>
  <c r="H308" i="4"/>
  <c r="K308" i="4" s="1"/>
  <c r="E308" i="4"/>
  <c r="O307" i="4"/>
  <c r="N307" i="4" s="1"/>
  <c r="M307" i="4"/>
  <c r="K307" i="4"/>
  <c r="L307" i="4" s="1"/>
  <c r="H307" i="4"/>
  <c r="E307" i="4"/>
  <c r="O306" i="4"/>
  <c r="N306" i="4"/>
  <c r="M306" i="4" s="1"/>
  <c r="L306" i="4"/>
  <c r="H306" i="4"/>
  <c r="K306" i="4" s="1"/>
  <c r="E306" i="4"/>
  <c r="O305" i="4"/>
  <c r="N305" i="4" s="1"/>
  <c r="M305" i="4"/>
  <c r="K305" i="4"/>
  <c r="L305" i="4" s="1"/>
  <c r="H305" i="4"/>
  <c r="E305" i="4"/>
  <c r="O304" i="4"/>
  <c r="N304" i="4"/>
  <c r="M304" i="4" s="1"/>
  <c r="L304" i="4"/>
  <c r="H304" i="4"/>
  <c r="K304" i="4" s="1"/>
  <c r="E304" i="4"/>
  <c r="O303" i="4"/>
  <c r="N303" i="4" s="1"/>
  <c r="M303" i="4"/>
  <c r="K303" i="4"/>
  <c r="L303" i="4" s="1"/>
  <c r="H303" i="4"/>
  <c r="E303" i="4"/>
  <c r="O302" i="4"/>
  <c r="N302" i="4"/>
  <c r="M302" i="4" s="1"/>
  <c r="L302" i="4"/>
  <c r="H302" i="4"/>
  <c r="K302" i="4" s="1"/>
  <c r="E302" i="4"/>
  <c r="O301" i="4"/>
  <c r="N301" i="4" s="1"/>
  <c r="M301" i="4"/>
  <c r="K301" i="4"/>
  <c r="L301" i="4" s="1"/>
  <c r="H301" i="4"/>
  <c r="E301" i="4"/>
  <c r="O300" i="4"/>
  <c r="N300" i="4"/>
  <c r="M300" i="4" s="1"/>
  <c r="L300" i="4"/>
  <c r="H300" i="4"/>
  <c r="K300" i="4" s="1"/>
  <c r="E300" i="4"/>
  <c r="O299" i="4"/>
  <c r="N299" i="4" s="1"/>
  <c r="M299" i="4"/>
  <c r="K299" i="4"/>
  <c r="L299" i="4" s="1"/>
  <c r="H299" i="4"/>
  <c r="E299" i="4"/>
  <c r="O298" i="4"/>
  <c r="N298" i="4"/>
  <c r="M298" i="4" s="1"/>
  <c r="L298" i="4"/>
  <c r="H298" i="4"/>
  <c r="K298" i="4" s="1"/>
  <c r="E298" i="4"/>
  <c r="O297" i="4"/>
  <c r="N297" i="4" s="1"/>
  <c r="M297" i="4"/>
  <c r="K297" i="4"/>
  <c r="L297" i="4" s="1"/>
  <c r="H297" i="4"/>
  <c r="E297" i="4"/>
  <c r="O296" i="4"/>
  <c r="N296" i="4"/>
  <c r="M296" i="4" s="1"/>
  <c r="L296" i="4"/>
  <c r="H296" i="4"/>
  <c r="K296" i="4" s="1"/>
  <c r="E296" i="4"/>
  <c r="O295" i="4"/>
  <c r="N295" i="4" s="1"/>
  <c r="M295" i="4"/>
  <c r="K295" i="4"/>
  <c r="L295" i="4" s="1"/>
  <c r="H295" i="4"/>
  <c r="E295" i="4"/>
  <c r="O294" i="4"/>
  <c r="N294" i="4"/>
  <c r="M294" i="4" s="1"/>
  <c r="L294" i="4"/>
  <c r="H294" i="4"/>
  <c r="K294" i="4" s="1"/>
  <c r="E294" i="4"/>
  <c r="O293" i="4"/>
  <c r="N293" i="4" s="1"/>
  <c r="M293" i="4"/>
  <c r="K293" i="4"/>
  <c r="L293" i="4" s="1"/>
  <c r="H293" i="4"/>
  <c r="E293" i="4"/>
  <c r="O292" i="4"/>
  <c r="N292" i="4"/>
  <c r="M292" i="4" s="1"/>
  <c r="L292" i="4"/>
  <c r="H292" i="4"/>
  <c r="K292" i="4" s="1"/>
  <c r="E292" i="4"/>
  <c r="O291" i="4"/>
  <c r="N291" i="4" s="1"/>
  <c r="M291" i="4"/>
  <c r="K291" i="4"/>
  <c r="L291" i="4" s="1"/>
  <c r="H291" i="4"/>
  <c r="E291" i="4"/>
  <c r="O290" i="4"/>
  <c r="N290" i="4"/>
  <c r="M290" i="4" s="1"/>
  <c r="L290" i="4"/>
  <c r="H290" i="4"/>
  <c r="K290" i="4" s="1"/>
  <c r="E290" i="4"/>
  <c r="O289" i="4"/>
  <c r="N289" i="4" s="1"/>
  <c r="M289" i="4"/>
  <c r="K289" i="4"/>
  <c r="L289" i="4" s="1"/>
  <c r="H289" i="4"/>
  <c r="E289" i="4"/>
  <c r="O288" i="4"/>
  <c r="N288" i="4"/>
  <c r="M288" i="4" s="1"/>
  <c r="L288" i="4"/>
  <c r="H288" i="4"/>
  <c r="K288" i="4" s="1"/>
  <c r="E288" i="4"/>
  <c r="O287" i="4"/>
  <c r="N287" i="4" s="1"/>
  <c r="M287" i="4"/>
  <c r="K287" i="4"/>
  <c r="L287" i="4" s="1"/>
  <c r="H287" i="4"/>
  <c r="E287" i="4"/>
  <c r="O286" i="4"/>
  <c r="N286" i="4"/>
  <c r="M286" i="4" s="1"/>
  <c r="L286" i="4"/>
  <c r="H286" i="4"/>
  <c r="K286" i="4" s="1"/>
  <c r="E286" i="4"/>
  <c r="O285" i="4"/>
  <c r="N285" i="4" s="1"/>
  <c r="M285" i="4"/>
  <c r="K285" i="4"/>
  <c r="L285" i="4" s="1"/>
  <c r="H285" i="4"/>
  <c r="E285" i="4"/>
  <c r="O284" i="4"/>
  <c r="N284" i="4"/>
  <c r="M284" i="4" s="1"/>
  <c r="L284" i="4"/>
  <c r="H284" i="4"/>
  <c r="K284" i="4" s="1"/>
  <c r="E284" i="4"/>
  <c r="O283" i="4"/>
  <c r="N283" i="4" s="1"/>
  <c r="M283" i="4"/>
  <c r="K283" i="4"/>
  <c r="L283" i="4" s="1"/>
  <c r="H283" i="4"/>
  <c r="E283" i="4"/>
  <c r="O282" i="4"/>
  <c r="N282" i="4"/>
  <c r="M282" i="4" s="1"/>
  <c r="L282" i="4"/>
  <c r="H282" i="4"/>
  <c r="K282" i="4" s="1"/>
  <c r="E282" i="4"/>
  <c r="O281" i="4"/>
  <c r="N281" i="4" s="1"/>
  <c r="M281" i="4"/>
  <c r="K281" i="4"/>
  <c r="L281" i="4" s="1"/>
  <c r="H281" i="4"/>
  <c r="E281" i="4"/>
  <c r="O280" i="4"/>
  <c r="N280" i="4"/>
  <c r="M280" i="4" s="1"/>
  <c r="L280" i="4"/>
  <c r="H280" i="4"/>
  <c r="K280" i="4" s="1"/>
  <c r="E280" i="4"/>
  <c r="O279" i="4"/>
  <c r="N279" i="4" s="1"/>
  <c r="M279" i="4"/>
  <c r="K279" i="4"/>
  <c r="L279" i="4" s="1"/>
  <c r="H279" i="4"/>
  <c r="E279" i="4"/>
  <c r="O278" i="4"/>
  <c r="N278" i="4"/>
  <c r="M278" i="4" s="1"/>
  <c r="L278" i="4"/>
  <c r="H278" i="4"/>
  <c r="K278" i="4" s="1"/>
  <c r="E278" i="4"/>
  <c r="O277" i="4"/>
  <c r="N277" i="4" s="1"/>
  <c r="M277" i="4"/>
  <c r="K277" i="4"/>
  <c r="L277" i="4" s="1"/>
  <c r="H277" i="4"/>
  <c r="E277" i="4"/>
  <c r="O276" i="4"/>
  <c r="N276" i="4"/>
  <c r="M276" i="4" s="1"/>
  <c r="L276" i="4"/>
  <c r="H276" i="4"/>
  <c r="K276" i="4" s="1"/>
  <c r="E276" i="4"/>
  <c r="O275" i="4"/>
  <c r="N275" i="4" s="1"/>
  <c r="M275" i="4"/>
  <c r="K275" i="4"/>
  <c r="L275" i="4" s="1"/>
  <c r="H275" i="4"/>
  <c r="E275" i="4"/>
  <c r="O274" i="4"/>
  <c r="N274" i="4"/>
  <c r="M274" i="4" s="1"/>
  <c r="L274" i="4"/>
  <c r="H274" i="4"/>
  <c r="K274" i="4" s="1"/>
  <c r="E274" i="4"/>
  <c r="O273" i="4"/>
  <c r="N273" i="4" s="1"/>
  <c r="M273" i="4"/>
  <c r="K273" i="4"/>
  <c r="L273" i="4" s="1"/>
  <c r="H273" i="4"/>
  <c r="E273" i="4"/>
  <c r="O272" i="4"/>
  <c r="N272" i="4"/>
  <c r="M272" i="4" s="1"/>
  <c r="L272" i="4"/>
  <c r="H272" i="4"/>
  <c r="K272" i="4" s="1"/>
  <c r="E272" i="4"/>
  <c r="O271" i="4"/>
  <c r="N271" i="4" s="1"/>
  <c r="M271" i="4"/>
  <c r="K271" i="4"/>
  <c r="L271" i="4" s="1"/>
  <c r="H271" i="4"/>
  <c r="E271" i="4"/>
  <c r="O270" i="4"/>
  <c r="N270" i="4"/>
  <c r="M270" i="4" s="1"/>
  <c r="L270" i="4"/>
  <c r="H270" i="4"/>
  <c r="K270" i="4" s="1"/>
  <c r="E270" i="4"/>
  <c r="O269" i="4"/>
  <c r="N269" i="4" s="1"/>
  <c r="M269" i="4"/>
  <c r="K269" i="4"/>
  <c r="L269" i="4" s="1"/>
  <c r="H269" i="4"/>
  <c r="E269" i="4"/>
  <c r="O268" i="4"/>
  <c r="N268" i="4"/>
  <c r="M268" i="4" s="1"/>
  <c r="L268" i="4"/>
  <c r="H268" i="4"/>
  <c r="K268" i="4" s="1"/>
  <c r="E268" i="4"/>
  <c r="O267" i="4"/>
  <c r="N267" i="4" s="1"/>
  <c r="M267" i="4"/>
  <c r="K267" i="4"/>
  <c r="L267" i="4" s="1"/>
  <c r="H267" i="4"/>
  <c r="E267" i="4"/>
  <c r="O266" i="4"/>
  <c r="N266" i="4"/>
  <c r="M266" i="4" s="1"/>
  <c r="L266" i="4"/>
  <c r="H266" i="4"/>
  <c r="K266" i="4" s="1"/>
  <c r="E266" i="4"/>
  <c r="O265" i="4"/>
  <c r="N265" i="4" s="1"/>
  <c r="M265" i="4"/>
  <c r="K265" i="4"/>
  <c r="L265" i="4" s="1"/>
  <c r="H265" i="4"/>
  <c r="E265" i="4"/>
  <c r="O264" i="4"/>
  <c r="N264" i="4"/>
  <c r="M264" i="4" s="1"/>
  <c r="L264" i="4"/>
  <c r="H264" i="4"/>
  <c r="K264" i="4" s="1"/>
  <c r="E264" i="4"/>
  <c r="O263" i="4"/>
  <c r="N263" i="4" s="1"/>
  <c r="M263" i="4"/>
  <c r="K263" i="4"/>
  <c r="L263" i="4" s="1"/>
  <c r="H263" i="4"/>
  <c r="E263" i="4"/>
  <c r="O262" i="4"/>
  <c r="N262" i="4"/>
  <c r="M262" i="4" s="1"/>
  <c r="L262" i="4"/>
  <c r="H262" i="4"/>
  <c r="K262" i="4" s="1"/>
  <c r="E262" i="4"/>
  <c r="O261" i="4"/>
  <c r="N261" i="4" s="1"/>
  <c r="M261" i="4"/>
  <c r="K261" i="4"/>
  <c r="L261" i="4" s="1"/>
  <c r="H261" i="4"/>
  <c r="E261" i="4"/>
  <c r="O260" i="4"/>
  <c r="N260" i="4"/>
  <c r="M260" i="4" s="1"/>
  <c r="L260" i="4"/>
  <c r="H260" i="4"/>
  <c r="K260" i="4" s="1"/>
  <c r="E260" i="4"/>
  <c r="O259" i="4"/>
  <c r="N259" i="4" s="1"/>
  <c r="M259" i="4"/>
  <c r="K259" i="4"/>
  <c r="L259" i="4" s="1"/>
  <c r="H259" i="4"/>
  <c r="E259" i="4"/>
  <c r="O258" i="4"/>
  <c r="N258" i="4"/>
  <c r="M258" i="4" s="1"/>
  <c r="L258" i="4"/>
  <c r="H258" i="4"/>
  <c r="K258" i="4" s="1"/>
  <c r="E258" i="4"/>
  <c r="O257" i="4"/>
  <c r="N257" i="4" s="1"/>
  <c r="M257" i="4"/>
  <c r="K257" i="4"/>
  <c r="L257" i="4" s="1"/>
  <c r="H257" i="4"/>
  <c r="E257" i="4"/>
  <c r="O256" i="4"/>
  <c r="N256" i="4"/>
  <c r="M256" i="4" s="1"/>
  <c r="L256" i="4"/>
  <c r="H256" i="4"/>
  <c r="K256" i="4" s="1"/>
  <c r="E256" i="4"/>
  <c r="O255" i="4"/>
  <c r="N255" i="4" s="1"/>
  <c r="M255" i="4"/>
  <c r="K255" i="4"/>
  <c r="L255" i="4" s="1"/>
  <c r="H255" i="4"/>
  <c r="E255" i="4"/>
  <c r="O254" i="4"/>
  <c r="N254" i="4"/>
  <c r="M254" i="4" s="1"/>
  <c r="L254" i="4"/>
  <c r="H254" i="4"/>
  <c r="K254" i="4" s="1"/>
  <c r="E254" i="4"/>
  <c r="O253" i="4"/>
  <c r="N253" i="4" s="1"/>
  <c r="M253" i="4"/>
  <c r="K253" i="4"/>
  <c r="L253" i="4" s="1"/>
  <c r="H253" i="4"/>
  <c r="E253" i="4"/>
  <c r="O252" i="4"/>
  <c r="N252" i="4"/>
  <c r="M252" i="4" s="1"/>
  <c r="L252" i="4"/>
  <c r="H252" i="4"/>
  <c r="K252" i="4" s="1"/>
  <c r="E252" i="4"/>
  <c r="O251" i="4"/>
  <c r="N251" i="4" s="1"/>
  <c r="M251" i="4"/>
  <c r="K251" i="4"/>
  <c r="L251" i="4" s="1"/>
  <c r="H251" i="4"/>
  <c r="E251" i="4"/>
  <c r="O250" i="4"/>
  <c r="N250" i="4"/>
  <c r="M250" i="4" s="1"/>
  <c r="L250" i="4"/>
  <c r="H250" i="4"/>
  <c r="K250" i="4" s="1"/>
  <c r="E250" i="4"/>
  <c r="O249" i="4"/>
  <c r="N249" i="4" s="1"/>
  <c r="M249" i="4"/>
  <c r="K249" i="4"/>
  <c r="L249" i="4" s="1"/>
  <c r="H249" i="4"/>
  <c r="E249" i="4"/>
  <c r="O248" i="4"/>
  <c r="N248" i="4"/>
  <c r="M248" i="4" s="1"/>
  <c r="L248" i="4"/>
  <c r="H248" i="4"/>
  <c r="K248" i="4" s="1"/>
  <c r="E248" i="4"/>
  <c r="O247" i="4"/>
  <c r="N247" i="4" s="1"/>
  <c r="M247" i="4"/>
  <c r="K247" i="4"/>
  <c r="L247" i="4" s="1"/>
  <c r="H247" i="4"/>
  <c r="E247" i="4"/>
  <c r="O246" i="4"/>
  <c r="N246" i="4"/>
  <c r="M246" i="4" s="1"/>
  <c r="L246" i="4"/>
  <c r="H246" i="4"/>
  <c r="K246" i="4" s="1"/>
  <c r="E246" i="4"/>
  <c r="O245" i="4"/>
  <c r="N245" i="4" s="1"/>
  <c r="M245" i="4"/>
  <c r="K245" i="4"/>
  <c r="L245" i="4" s="1"/>
  <c r="H245" i="4"/>
  <c r="E245" i="4"/>
  <c r="O244" i="4"/>
  <c r="N244" i="4"/>
  <c r="M244" i="4" s="1"/>
  <c r="L244" i="4"/>
  <c r="H244" i="4"/>
  <c r="K244" i="4" s="1"/>
  <c r="E244" i="4"/>
  <c r="O243" i="4"/>
  <c r="N243" i="4" s="1"/>
  <c r="M243" i="4"/>
  <c r="K243" i="4"/>
  <c r="L243" i="4" s="1"/>
  <c r="H243" i="4"/>
  <c r="E243" i="4"/>
  <c r="O242" i="4"/>
  <c r="N242" i="4"/>
  <c r="M242" i="4" s="1"/>
  <c r="L242" i="4"/>
  <c r="H242" i="4"/>
  <c r="K242" i="4" s="1"/>
  <c r="E242" i="4"/>
  <c r="O241" i="4"/>
  <c r="N241" i="4" s="1"/>
  <c r="M241" i="4"/>
  <c r="K241" i="4"/>
  <c r="L241" i="4" s="1"/>
  <c r="H241" i="4"/>
  <c r="E241" i="4"/>
  <c r="O240" i="4"/>
  <c r="N240" i="4"/>
  <c r="M240" i="4" s="1"/>
  <c r="L240" i="4"/>
  <c r="H240" i="4"/>
  <c r="K240" i="4" s="1"/>
  <c r="E240" i="4"/>
  <c r="O239" i="4"/>
  <c r="N239" i="4" s="1"/>
  <c r="M239" i="4"/>
  <c r="K239" i="4"/>
  <c r="L239" i="4" s="1"/>
  <c r="H239" i="4"/>
  <c r="E239" i="4"/>
  <c r="O238" i="4"/>
  <c r="N238" i="4"/>
  <c r="M238" i="4" s="1"/>
  <c r="L238" i="4"/>
  <c r="H238" i="4"/>
  <c r="K238" i="4" s="1"/>
  <c r="E238" i="4"/>
  <c r="O237" i="4"/>
  <c r="N237" i="4" s="1"/>
  <c r="M237" i="4"/>
  <c r="K237" i="4"/>
  <c r="L237" i="4" s="1"/>
  <c r="H237" i="4"/>
  <c r="E237" i="4"/>
  <c r="O236" i="4"/>
  <c r="N236" i="4"/>
  <c r="M236" i="4" s="1"/>
  <c r="L236" i="4"/>
  <c r="H236" i="4"/>
  <c r="K236" i="4" s="1"/>
  <c r="E236" i="4"/>
  <c r="O235" i="4"/>
  <c r="N235" i="4" s="1"/>
  <c r="M235" i="4"/>
  <c r="K235" i="4"/>
  <c r="L235" i="4" s="1"/>
  <c r="H235" i="4"/>
  <c r="E235" i="4"/>
  <c r="O234" i="4"/>
  <c r="N234" i="4"/>
  <c r="M234" i="4" s="1"/>
  <c r="L234" i="4"/>
  <c r="H234" i="4"/>
  <c r="K234" i="4" s="1"/>
  <c r="E234" i="4"/>
  <c r="O233" i="4"/>
  <c r="N233" i="4" s="1"/>
  <c r="M233" i="4"/>
  <c r="K233" i="4"/>
  <c r="L233" i="4" s="1"/>
  <c r="H233" i="4"/>
  <c r="E233" i="4"/>
  <c r="O232" i="4"/>
  <c r="N232" i="4"/>
  <c r="M232" i="4" s="1"/>
  <c r="L232" i="4"/>
  <c r="H232" i="4"/>
  <c r="K232" i="4" s="1"/>
  <c r="E232" i="4"/>
  <c r="O231" i="4"/>
  <c r="N231" i="4" s="1"/>
  <c r="M231" i="4"/>
  <c r="K231" i="4"/>
  <c r="L231" i="4" s="1"/>
  <c r="H231" i="4"/>
  <c r="E231" i="4"/>
  <c r="O230" i="4"/>
  <c r="N230" i="4"/>
  <c r="M230" i="4" s="1"/>
  <c r="L230" i="4"/>
  <c r="H230" i="4"/>
  <c r="K230" i="4" s="1"/>
  <c r="E230" i="4"/>
  <c r="O229" i="4"/>
  <c r="N229" i="4" s="1"/>
  <c r="M229" i="4"/>
  <c r="K229" i="4"/>
  <c r="L229" i="4" s="1"/>
  <c r="H229" i="4"/>
  <c r="E229" i="4"/>
  <c r="O228" i="4"/>
  <c r="N228" i="4"/>
  <c r="M228" i="4" s="1"/>
  <c r="L228" i="4"/>
  <c r="H228" i="4"/>
  <c r="K228" i="4" s="1"/>
  <c r="E228" i="4"/>
  <c r="O227" i="4"/>
  <c r="N227" i="4" s="1"/>
  <c r="M227" i="4"/>
  <c r="K227" i="4"/>
  <c r="L227" i="4" s="1"/>
  <c r="H227" i="4"/>
  <c r="E227" i="4"/>
  <c r="O226" i="4"/>
  <c r="N226" i="4"/>
  <c r="M226" i="4" s="1"/>
  <c r="L226" i="4"/>
  <c r="H226" i="4"/>
  <c r="K226" i="4" s="1"/>
  <c r="E226" i="4"/>
  <c r="O225" i="4"/>
  <c r="N225" i="4" s="1"/>
  <c r="M225" i="4"/>
  <c r="K225" i="4"/>
  <c r="L225" i="4" s="1"/>
  <c r="H225" i="4"/>
  <c r="E225" i="4"/>
  <c r="O224" i="4"/>
  <c r="N224" i="4"/>
  <c r="M224" i="4" s="1"/>
  <c r="L224" i="4"/>
  <c r="H224" i="4"/>
  <c r="K224" i="4" s="1"/>
  <c r="E224" i="4"/>
  <c r="O223" i="4"/>
  <c r="N223" i="4" s="1"/>
  <c r="M223" i="4"/>
  <c r="K223" i="4"/>
  <c r="L223" i="4" s="1"/>
  <c r="H223" i="4"/>
  <c r="E223" i="4"/>
  <c r="O222" i="4"/>
  <c r="N222" i="4"/>
  <c r="M222" i="4" s="1"/>
  <c r="L222" i="4"/>
  <c r="H222" i="4"/>
  <c r="K222" i="4" s="1"/>
  <c r="E222" i="4"/>
  <c r="O221" i="4"/>
  <c r="N221" i="4" s="1"/>
  <c r="M221" i="4"/>
  <c r="K221" i="4"/>
  <c r="L221" i="4" s="1"/>
  <c r="H221" i="4"/>
  <c r="E221" i="4"/>
  <c r="O220" i="4"/>
  <c r="N220" i="4"/>
  <c r="M220" i="4" s="1"/>
  <c r="L220" i="4"/>
  <c r="H220" i="4"/>
  <c r="K220" i="4" s="1"/>
  <c r="E220" i="4"/>
  <c r="O219" i="4"/>
  <c r="N219" i="4" s="1"/>
  <c r="M219" i="4"/>
  <c r="K219" i="4"/>
  <c r="L219" i="4" s="1"/>
  <c r="H219" i="4"/>
  <c r="E219" i="4"/>
  <c r="O218" i="4"/>
  <c r="N218" i="4"/>
  <c r="M218" i="4" s="1"/>
  <c r="L218" i="4"/>
  <c r="H218" i="4"/>
  <c r="K218" i="4" s="1"/>
  <c r="E218" i="4"/>
  <c r="O217" i="4"/>
  <c r="N217" i="4" s="1"/>
  <c r="M217" i="4"/>
  <c r="K217" i="4"/>
  <c r="L217" i="4" s="1"/>
  <c r="H217" i="4"/>
  <c r="E217" i="4"/>
  <c r="O216" i="4"/>
  <c r="N216" i="4"/>
  <c r="M216" i="4" s="1"/>
  <c r="L216" i="4"/>
  <c r="H216" i="4"/>
  <c r="K216" i="4" s="1"/>
  <c r="E216" i="4"/>
  <c r="O215" i="4"/>
  <c r="N215" i="4" s="1"/>
  <c r="M215" i="4"/>
  <c r="K215" i="4"/>
  <c r="L215" i="4" s="1"/>
  <c r="H215" i="4"/>
  <c r="E215" i="4"/>
  <c r="O214" i="4"/>
  <c r="N214" i="4"/>
  <c r="M214" i="4" s="1"/>
  <c r="L214" i="4"/>
  <c r="H214" i="4"/>
  <c r="K214" i="4" s="1"/>
  <c r="E214" i="4"/>
  <c r="O213" i="4"/>
  <c r="N213" i="4" s="1"/>
  <c r="M213" i="4"/>
  <c r="K213" i="4"/>
  <c r="L213" i="4" s="1"/>
  <c r="H213" i="4"/>
  <c r="E213" i="4"/>
  <c r="O212" i="4"/>
  <c r="N212" i="4"/>
  <c r="M212" i="4" s="1"/>
  <c r="L212" i="4"/>
  <c r="H212" i="4"/>
  <c r="K212" i="4" s="1"/>
  <c r="E212" i="4"/>
  <c r="O211" i="4"/>
  <c r="N211" i="4" s="1"/>
  <c r="M211" i="4"/>
  <c r="K211" i="4"/>
  <c r="L211" i="4" s="1"/>
  <c r="H211" i="4"/>
  <c r="E211" i="4"/>
  <c r="O210" i="4"/>
  <c r="N210" i="4"/>
  <c r="M210" i="4" s="1"/>
  <c r="L210" i="4"/>
  <c r="H210" i="4"/>
  <c r="K210" i="4" s="1"/>
  <c r="E210" i="4"/>
  <c r="O209" i="4"/>
  <c r="N209" i="4" s="1"/>
  <c r="M209" i="4"/>
  <c r="K209" i="4"/>
  <c r="L209" i="4" s="1"/>
  <c r="H209" i="4"/>
  <c r="E209" i="4"/>
  <c r="O208" i="4"/>
  <c r="N208" i="4"/>
  <c r="M208" i="4" s="1"/>
  <c r="L208" i="4"/>
  <c r="H208" i="4"/>
  <c r="K208" i="4" s="1"/>
  <c r="E208" i="4"/>
  <c r="O207" i="4"/>
  <c r="N207" i="4" s="1"/>
  <c r="M207" i="4"/>
  <c r="K207" i="4"/>
  <c r="L207" i="4" s="1"/>
  <c r="H207" i="4"/>
  <c r="E207" i="4"/>
  <c r="O206" i="4"/>
  <c r="N206" i="4"/>
  <c r="M206" i="4" s="1"/>
  <c r="L206" i="4"/>
  <c r="H206" i="4"/>
  <c r="K206" i="4" s="1"/>
  <c r="E206" i="4"/>
  <c r="O205" i="4"/>
  <c r="N205" i="4" s="1"/>
  <c r="M205" i="4"/>
  <c r="K205" i="4"/>
  <c r="L205" i="4" s="1"/>
  <c r="H205" i="4"/>
  <c r="E205" i="4"/>
  <c r="O204" i="4"/>
  <c r="N204" i="4"/>
  <c r="M204" i="4" s="1"/>
  <c r="L204" i="4"/>
  <c r="H204" i="4"/>
  <c r="K204" i="4" s="1"/>
  <c r="E204" i="4"/>
  <c r="O203" i="4"/>
  <c r="N203" i="4" s="1"/>
  <c r="M203" i="4"/>
  <c r="K203" i="4"/>
  <c r="L203" i="4" s="1"/>
  <c r="H203" i="4"/>
  <c r="E203" i="4"/>
  <c r="O202" i="4"/>
  <c r="N202" i="4"/>
  <c r="M202" i="4" s="1"/>
  <c r="L202" i="4"/>
  <c r="H202" i="4"/>
  <c r="K202" i="4" s="1"/>
  <c r="E202" i="4"/>
  <c r="O201" i="4"/>
  <c r="N201" i="4" s="1"/>
  <c r="M201" i="4"/>
  <c r="K201" i="4"/>
  <c r="L201" i="4" s="1"/>
  <c r="H201" i="4"/>
  <c r="E201" i="4"/>
  <c r="O200" i="4"/>
  <c r="N200" i="4"/>
  <c r="M200" i="4" s="1"/>
  <c r="L200" i="4"/>
  <c r="H200" i="4"/>
  <c r="K200" i="4" s="1"/>
  <c r="E200" i="4"/>
  <c r="O199" i="4"/>
  <c r="N199" i="4" s="1"/>
  <c r="M199" i="4"/>
  <c r="K199" i="4"/>
  <c r="L199" i="4" s="1"/>
  <c r="H199" i="4"/>
  <c r="E199" i="4"/>
  <c r="O198" i="4"/>
  <c r="N198" i="4"/>
  <c r="M198" i="4" s="1"/>
  <c r="L198" i="4"/>
  <c r="H198" i="4"/>
  <c r="K198" i="4" s="1"/>
  <c r="E198" i="4"/>
  <c r="O197" i="4"/>
  <c r="N197" i="4" s="1"/>
  <c r="M197" i="4"/>
  <c r="K197" i="4"/>
  <c r="L197" i="4" s="1"/>
  <c r="H197" i="4"/>
  <c r="E197" i="4"/>
  <c r="O196" i="4"/>
  <c r="N196" i="4"/>
  <c r="M196" i="4" s="1"/>
  <c r="L196" i="4"/>
  <c r="H196" i="4"/>
  <c r="K196" i="4" s="1"/>
  <c r="E196" i="4"/>
  <c r="O195" i="4"/>
  <c r="N195" i="4" s="1"/>
  <c r="M195" i="4"/>
  <c r="K195" i="4"/>
  <c r="L195" i="4" s="1"/>
  <c r="H195" i="4"/>
  <c r="E195" i="4"/>
  <c r="O194" i="4"/>
  <c r="N194" i="4"/>
  <c r="M194" i="4" s="1"/>
  <c r="L194" i="4"/>
  <c r="H194" i="4"/>
  <c r="K194" i="4" s="1"/>
  <c r="E194" i="4"/>
  <c r="O193" i="4"/>
  <c r="N193" i="4" s="1"/>
  <c r="M193" i="4"/>
  <c r="K193" i="4"/>
  <c r="L193" i="4" s="1"/>
  <c r="H193" i="4"/>
  <c r="E193" i="4"/>
  <c r="O192" i="4"/>
  <c r="N192" i="4"/>
  <c r="M192" i="4" s="1"/>
  <c r="L192" i="4"/>
  <c r="H192" i="4"/>
  <c r="K192" i="4" s="1"/>
  <c r="E192" i="4"/>
  <c r="O191" i="4"/>
  <c r="N191" i="4" s="1"/>
  <c r="M191" i="4"/>
  <c r="K191" i="4"/>
  <c r="L191" i="4" s="1"/>
  <c r="H191" i="4"/>
  <c r="E191" i="4"/>
  <c r="O190" i="4"/>
  <c r="N190" i="4"/>
  <c r="M190" i="4" s="1"/>
  <c r="L190" i="4"/>
  <c r="H190" i="4"/>
  <c r="K190" i="4" s="1"/>
  <c r="E190" i="4"/>
  <c r="O189" i="4"/>
  <c r="N189" i="4" s="1"/>
  <c r="M189" i="4"/>
  <c r="K189" i="4"/>
  <c r="L189" i="4" s="1"/>
  <c r="H189" i="4"/>
  <c r="E189" i="4"/>
  <c r="O188" i="4"/>
  <c r="N188" i="4"/>
  <c r="M188" i="4" s="1"/>
  <c r="H188" i="4"/>
  <c r="K188" i="4" s="1"/>
  <c r="L188" i="4" s="1"/>
  <c r="E188" i="4"/>
  <c r="O187" i="4"/>
  <c r="N187" i="4" s="1"/>
  <c r="M187" i="4" s="1"/>
  <c r="K187" i="4"/>
  <c r="L187" i="4" s="1"/>
  <c r="H187" i="4"/>
  <c r="E187" i="4"/>
  <c r="O186" i="4"/>
  <c r="N186" i="4"/>
  <c r="M186" i="4" s="1"/>
  <c r="H186" i="4"/>
  <c r="K186" i="4" s="1"/>
  <c r="L186" i="4" s="1"/>
  <c r="E186" i="4"/>
  <c r="O185" i="4"/>
  <c r="N185" i="4" s="1"/>
  <c r="M185" i="4" s="1"/>
  <c r="K185" i="4"/>
  <c r="L185" i="4" s="1"/>
  <c r="H185" i="4"/>
  <c r="E185" i="4"/>
  <c r="O184" i="4"/>
  <c r="N184" i="4"/>
  <c r="M184" i="4" s="1"/>
  <c r="H184" i="4"/>
  <c r="K184" i="4" s="1"/>
  <c r="L184" i="4" s="1"/>
  <c r="E184" i="4"/>
  <c r="O183" i="4"/>
  <c r="N183" i="4" s="1"/>
  <c r="M183" i="4" s="1"/>
  <c r="K183" i="4"/>
  <c r="L183" i="4" s="1"/>
  <c r="H183" i="4"/>
  <c r="E183" i="4"/>
  <c r="O182" i="4"/>
  <c r="N182" i="4"/>
  <c r="M182" i="4" s="1"/>
  <c r="H182" i="4"/>
  <c r="K182" i="4" s="1"/>
  <c r="L182" i="4" s="1"/>
  <c r="E182" i="4"/>
  <c r="O181" i="4"/>
  <c r="N181" i="4" s="1"/>
  <c r="M181" i="4" s="1"/>
  <c r="K181" i="4"/>
  <c r="L181" i="4" s="1"/>
  <c r="H181" i="4"/>
  <c r="E181" i="4"/>
  <c r="O180" i="4"/>
  <c r="N180" i="4"/>
  <c r="M180" i="4" s="1"/>
  <c r="H180" i="4"/>
  <c r="K180" i="4" s="1"/>
  <c r="L180" i="4" s="1"/>
  <c r="E180" i="4"/>
  <c r="O179" i="4"/>
  <c r="N179" i="4" s="1"/>
  <c r="M179" i="4" s="1"/>
  <c r="K179" i="4"/>
  <c r="L179" i="4" s="1"/>
  <c r="H179" i="4"/>
  <c r="E179" i="4"/>
  <c r="O178" i="4"/>
  <c r="N178" i="4"/>
  <c r="M178" i="4" s="1"/>
  <c r="H178" i="4"/>
  <c r="K178" i="4" s="1"/>
  <c r="L178" i="4" s="1"/>
  <c r="E178" i="4"/>
  <c r="O177" i="4"/>
  <c r="N177" i="4" s="1"/>
  <c r="M177" i="4" s="1"/>
  <c r="K177" i="4"/>
  <c r="L177" i="4" s="1"/>
  <c r="H177" i="4"/>
  <c r="E177" i="4"/>
  <c r="O176" i="4"/>
  <c r="N176" i="4"/>
  <c r="M176" i="4" s="1"/>
  <c r="H176" i="4"/>
  <c r="K176" i="4" s="1"/>
  <c r="L176" i="4" s="1"/>
  <c r="E176" i="4"/>
  <c r="O175" i="4"/>
  <c r="N175" i="4" s="1"/>
  <c r="M175" i="4" s="1"/>
  <c r="K175" i="4"/>
  <c r="L175" i="4" s="1"/>
  <c r="H175" i="4"/>
  <c r="E175" i="4"/>
  <c r="O174" i="4"/>
  <c r="N174" i="4"/>
  <c r="M174" i="4" s="1"/>
  <c r="H174" i="4"/>
  <c r="K174" i="4" s="1"/>
  <c r="L174" i="4" s="1"/>
  <c r="E174" i="4"/>
  <c r="O173" i="4"/>
  <c r="N173" i="4" s="1"/>
  <c r="M173" i="4" s="1"/>
  <c r="K173" i="4"/>
  <c r="L173" i="4" s="1"/>
  <c r="H173" i="4"/>
  <c r="E173" i="4"/>
  <c r="O172" i="4"/>
  <c r="N172" i="4"/>
  <c r="M172" i="4" s="1"/>
  <c r="H172" i="4"/>
  <c r="K172" i="4" s="1"/>
  <c r="L172" i="4" s="1"/>
  <c r="E172" i="4"/>
  <c r="O171" i="4"/>
  <c r="N171" i="4" s="1"/>
  <c r="M171" i="4" s="1"/>
  <c r="K171" i="4"/>
  <c r="L171" i="4" s="1"/>
  <c r="H171" i="4"/>
  <c r="E171" i="4"/>
  <c r="O170" i="4"/>
  <c r="N170" i="4"/>
  <c r="M170" i="4" s="1"/>
  <c r="H170" i="4"/>
  <c r="K170" i="4" s="1"/>
  <c r="L170" i="4" s="1"/>
  <c r="E170" i="4"/>
  <c r="O169" i="4"/>
  <c r="N169" i="4" s="1"/>
  <c r="M169" i="4" s="1"/>
  <c r="K169" i="4"/>
  <c r="L169" i="4" s="1"/>
  <c r="H169" i="4"/>
  <c r="E169" i="4"/>
  <c r="O168" i="4"/>
  <c r="N168" i="4"/>
  <c r="M168" i="4" s="1"/>
  <c r="H168" i="4"/>
  <c r="K168" i="4" s="1"/>
  <c r="L168" i="4" s="1"/>
  <c r="E168" i="4"/>
  <c r="O167" i="4"/>
  <c r="N167" i="4" s="1"/>
  <c r="M167" i="4" s="1"/>
  <c r="K167" i="4"/>
  <c r="L167" i="4" s="1"/>
  <c r="H167" i="4"/>
  <c r="E167" i="4"/>
  <c r="O166" i="4"/>
  <c r="N166" i="4"/>
  <c r="M166" i="4" s="1"/>
  <c r="H166" i="4"/>
  <c r="K166" i="4" s="1"/>
  <c r="L166" i="4" s="1"/>
  <c r="E166" i="4"/>
  <c r="O165" i="4"/>
  <c r="N165" i="4" s="1"/>
  <c r="M165" i="4" s="1"/>
  <c r="K165" i="4"/>
  <c r="L165" i="4" s="1"/>
  <c r="H165" i="4"/>
  <c r="E165" i="4"/>
  <c r="O164" i="4"/>
  <c r="N164" i="4"/>
  <c r="M164" i="4" s="1"/>
  <c r="H164" i="4"/>
  <c r="K164" i="4" s="1"/>
  <c r="L164" i="4" s="1"/>
  <c r="E164" i="4"/>
  <c r="O163" i="4"/>
  <c r="N163" i="4" s="1"/>
  <c r="M163" i="4" s="1"/>
  <c r="K163" i="4"/>
  <c r="L163" i="4" s="1"/>
  <c r="H163" i="4"/>
  <c r="E163" i="4"/>
  <c r="O162" i="4"/>
  <c r="N162" i="4"/>
  <c r="M162" i="4" s="1"/>
  <c r="H162" i="4"/>
  <c r="K162" i="4" s="1"/>
  <c r="L162" i="4" s="1"/>
  <c r="E162" i="4"/>
  <c r="O161" i="4"/>
  <c r="N161" i="4" s="1"/>
  <c r="M161" i="4" s="1"/>
  <c r="K161" i="4"/>
  <c r="L161" i="4" s="1"/>
  <c r="H161" i="4"/>
  <c r="E161" i="4"/>
  <c r="O160" i="4"/>
  <c r="N160" i="4"/>
  <c r="M160" i="4" s="1"/>
  <c r="H160" i="4"/>
  <c r="K160" i="4" s="1"/>
  <c r="L160" i="4" s="1"/>
  <c r="E160" i="4"/>
  <c r="O159" i="4"/>
  <c r="N159" i="4" s="1"/>
  <c r="M159" i="4" s="1"/>
  <c r="K159" i="4"/>
  <c r="L159" i="4" s="1"/>
  <c r="H159" i="4"/>
  <c r="E159" i="4"/>
  <c r="O158" i="4"/>
  <c r="N158" i="4"/>
  <c r="M158" i="4" s="1"/>
  <c r="H158" i="4"/>
  <c r="K158" i="4" s="1"/>
  <c r="L158" i="4" s="1"/>
  <c r="E158" i="4"/>
  <c r="O157" i="4"/>
  <c r="N157" i="4" s="1"/>
  <c r="M157" i="4" s="1"/>
  <c r="K157" i="4"/>
  <c r="L157" i="4" s="1"/>
  <c r="H157" i="4"/>
  <c r="E157" i="4"/>
  <c r="O156" i="4"/>
  <c r="N156" i="4"/>
  <c r="M156" i="4" s="1"/>
  <c r="H156" i="4"/>
  <c r="K156" i="4" s="1"/>
  <c r="L156" i="4" s="1"/>
  <c r="E156" i="4"/>
  <c r="O155" i="4"/>
  <c r="N155" i="4" s="1"/>
  <c r="M155" i="4" s="1"/>
  <c r="K155" i="4"/>
  <c r="L155" i="4" s="1"/>
  <c r="H155" i="4"/>
  <c r="E155" i="4"/>
  <c r="O154" i="4"/>
  <c r="N154" i="4"/>
  <c r="M154" i="4" s="1"/>
  <c r="H154" i="4"/>
  <c r="K154" i="4" s="1"/>
  <c r="L154" i="4" s="1"/>
  <c r="E154" i="4"/>
  <c r="O153" i="4"/>
  <c r="N153" i="4" s="1"/>
  <c r="M153" i="4" s="1"/>
  <c r="K153" i="4"/>
  <c r="L153" i="4" s="1"/>
  <c r="H153" i="4"/>
  <c r="E153" i="4"/>
  <c r="O152" i="4"/>
  <c r="N152" i="4"/>
  <c r="M152" i="4" s="1"/>
  <c r="H152" i="4"/>
  <c r="K152" i="4" s="1"/>
  <c r="L152" i="4" s="1"/>
  <c r="E152" i="4"/>
  <c r="O151" i="4"/>
  <c r="N151" i="4" s="1"/>
  <c r="M151" i="4" s="1"/>
  <c r="K151" i="4"/>
  <c r="L151" i="4" s="1"/>
  <c r="H151" i="4"/>
  <c r="E151" i="4"/>
  <c r="O150" i="4"/>
  <c r="N150" i="4"/>
  <c r="M150" i="4" s="1"/>
  <c r="H150" i="4"/>
  <c r="K150" i="4" s="1"/>
  <c r="L150" i="4" s="1"/>
  <c r="E150" i="4"/>
  <c r="O149" i="4"/>
  <c r="N149" i="4" s="1"/>
  <c r="M149" i="4" s="1"/>
  <c r="K149" i="4"/>
  <c r="L149" i="4" s="1"/>
  <c r="H149" i="4"/>
  <c r="E149" i="4"/>
  <c r="O148" i="4"/>
  <c r="N148" i="4"/>
  <c r="M148" i="4" s="1"/>
  <c r="H148" i="4"/>
  <c r="K148" i="4" s="1"/>
  <c r="L148" i="4" s="1"/>
  <c r="E148" i="4"/>
  <c r="O147" i="4"/>
  <c r="N147" i="4" s="1"/>
  <c r="M147" i="4" s="1"/>
  <c r="K147" i="4"/>
  <c r="L147" i="4" s="1"/>
  <c r="H147" i="4"/>
  <c r="E147" i="4"/>
  <c r="O146" i="4"/>
  <c r="N146" i="4"/>
  <c r="M146" i="4" s="1"/>
  <c r="H146" i="4"/>
  <c r="K146" i="4" s="1"/>
  <c r="L146" i="4" s="1"/>
  <c r="E146" i="4"/>
  <c r="O145" i="4"/>
  <c r="N145" i="4" s="1"/>
  <c r="M145" i="4" s="1"/>
  <c r="K145" i="4"/>
  <c r="L145" i="4" s="1"/>
  <c r="H145" i="4"/>
  <c r="E145" i="4"/>
  <c r="O144" i="4"/>
  <c r="N144" i="4"/>
  <c r="M144" i="4" s="1"/>
  <c r="H144" i="4"/>
  <c r="K144" i="4" s="1"/>
  <c r="L144" i="4" s="1"/>
  <c r="E144" i="4"/>
  <c r="O143" i="4"/>
  <c r="N143" i="4" s="1"/>
  <c r="M143" i="4" s="1"/>
  <c r="K143" i="4"/>
  <c r="L143" i="4" s="1"/>
  <c r="H143" i="4"/>
  <c r="E143" i="4"/>
  <c r="O142" i="4"/>
  <c r="N142" i="4"/>
  <c r="M142" i="4" s="1"/>
  <c r="H142" i="4"/>
  <c r="K142" i="4" s="1"/>
  <c r="L142" i="4" s="1"/>
  <c r="E142" i="4"/>
  <c r="O141" i="4"/>
  <c r="N141" i="4" s="1"/>
  <c r="M141" i="4" s="1"/>
  <c r="K141" i="4"/>
  <c r="L141" i="4" s="1"/>
  <c r="H141" i="4"/>
  <c r="E141" i="4"/>
  <c r="O140" i="4"/>
  <c r="N140" i="4"/>
  <c r="M140" i="4" s="1"/>
  <c r="H140" i="4"/>
  <c r="K140" i="4" s="1"/>
  <c r="L140" i="4" s="1"/>
  <c r="E140" i="4"/>
  <c r="O139" i="4"/>
  <c r="N139" i="4" s="1"/>
  <c r="M139" i="4" s="1"/>
  <c r="K139" i="4"/>
  <c r="L139" i="4" s="1"/>
  <c r="H139" i="4"/>
  <c r="E139" i="4"/>
  <c r="O138" i="4"/>
  <c r="N138" i="4"/>
  <c r="M138" i="4" s="1"/>
  <c r="H138" i="4"/>
  <c r="K138" i="4" s="1"/>
  <c r="L138" i="4" s="1"/>
  <c r="E138" i="4"/>
  <c r="O137" i="4"/>
  <c r="N137" i="4" s="1"/>
  <c r="M137" i="4" s="1"/>
  <c r="K137" i="4"/>
  <c r="L137" i="4" s="1"/>
  <c r="H137" i="4"/>
  <c r="E137" i="4"/>
  <c r="O136" i="4"/>
  <c r="N136" i="4"/>
  <c r="M136" i="4" s="1"/>
  <c r="H136" i="4"/>
  <c r="K136" i="4" s="1"/>
  <c r="L136" i="4" s="1"/>
  <c r="E136" i="4"/>
  <c r="O135" i="4"/>
  <c r="N135" i="4" s="1"/>
  <c r="M135" i="4" s="1"/>
  <c r="K135" i="4"/>
  <c r="L135" i="4" s="1"/>
  <c r="H135" i="4"/>
  <c r="E135" i="4"/>
  <c r="O134" i="4"/>
  <c r="N134" i="4"/>
  <c r="M134" i="4" s="1"/>
  <c r="H134" i="4"/>
  <c r="K134" i="4" s="1"/>
  <c r="L134" i="4" s="1"/>
  <c r="E134" i="4"/>
  <c r="O133" i="4"/>
  <c r="N133" i="4" s="1"/>
  <c r="M133" i="4" s="1"/>
  <c r="K133" i="4"/>
  <c r="L133" i="4" s="1"/>
  <c r="H133" i="4"/>
  <c r="E133" i="4"/>
  <c r="O132" i="4"/>
  <c r="N132" i="4"/>
  <c r="M132" i="4" s="1"/>
  <c r="H132" i="4"/>
  <c r="K132" i="4" s="1"/>
  <c r="L132" i="4" s="1"/>
  <c r="E132" i="4"/>
  <c r="O131" i="4"/>
  <c r="N131" i="4" s="1"/>
  <c r="M131" i="4" s="1"/>
  <c r="K131" i="4"/>
  <c r="L131" i="4" s="1"/>
  <c r="H131" i="4"/>
  <c r="E131" i="4"/>
  <c r="O130" i="4"/>
  <c r="N130" i="4"/>
  <c r="M130" i="4" s="1"/>
  <c r="H130" i="4"/>
  <c r="K130" i="4" s="1"/>
  <c r="L130" i="4" s="1"/>
  <c r="E130" i="4"/>
  <c r="O129" i="4"/>
  <c r="N129" i="4" s="1"/>
  <c r="M129" i="4" s="1"/>
  <c r="K129" i="4"/>
  <c r="L129" i="4" s="1"/>
  <c r="H129" i="4"/>
  <c r="E129" i="4"/>
  <c r="O128" i="4"/>
  <c r="N128" i="4"/>
  <c r="M128" i="4" s="1"/>
  <c r="H128" i="4"/>
  <c r="K128" i="4" s="1"/>
  <c r="L128" i="4" s="1"/>
  <c r="E128" i="4"/>
  <c r="O127" i="4"/>
  <c r="N127" i="4" s="1"/>
  <c r="M127" i="4" s="1"/>
  <c r="K127" i="4"/>
  <c r="L127" i="4" s="1"/>
  <c r="H127" i="4"/>
  <c r="E127" i="4"/>
  <c r="O126" i="4"/>
  <c r="N126" i="4"/>
  <c r="M126" i="4" s="1"/>
  <c r="H126" i="4"/>
  <c r="K126" i="4" s="1"/>
  <c r="L126" i="4" s="1"/>
  <c r="E126" i="4"/>
  <c r="O125" i="4"/>
  <c r="N125" i="4" s="1"/>
  <c r="M125" i="4" s="1"/>
  <c r="K125" i="4"/>
  <c r="L125" i="4" s="1"/>
  <c r="H125" i="4"/>
  <c r="E125" i="4"/>
  <c r="O124" i="4"/>
  <c r="N124" i="4"/>
  <c r="M124" i="4" s="1"/>
  <c r="H124" i="4"/>
  <c r="K124" i="4" s="1"/>
  <c r="L124" i="4" s="1"/>
  <c r="E124" i="4"/>
  <c r="O123" i="4"/>
  <c r="N123" i="4" s="1"/>
  <c r="M123" i="4" s="1"/>
  <c r="K123" i="4"/>
  <c r="L123" i="4" s="1"/>
  <c r="H123" i="4"/>
  <c r="E123" i="4"/>
  <c r="O122" i="4"/>
  <c r="N122" i="4"/>
  <c r="M122" i="4" s="1"/>
  <c r="H122" i="4"/>
  <c r="K122" i="4" s="1"/>
  <c r="L122" i="4" s="1"/>
  <c r="E122" i="4"/>
  <c r="O121" i="4"/>
  <c r="N121" i="4" s="1"/>
  <c r="M121" i="4" s="1"/>
  <c r="K121" i="4"/>
  <c r="L121" i="4" s="1"/>
  <c r="H121" i="4"/>
  <c r="E121" i="4"/>
  <c r="O120" i="4"/>
  <c r="N120" i="4"/>
  <c r="M120" i="4" s="1"/>
  <c r="H120" i="4"/>
  <c r="K120" i="4" s="1"/>
  <c r="L120" i="4" s="1"/>
  <c r="E120" i="4"/>
  <c r="O119" i="4"/>
  <c r="N119" i="4" s="1"/>
  <c r="M119" i="4" s="1"/>
  <c r="K119" i="4"/>
  <c r="L119" i="4" s="1"/>
  <c r="H119" i="4"/>
  <c r="E119" i="4"/>
  <c r="O118" i="4"/>
  <c r="N118" i="4"/>
  <c r="M118" i="4" s="1"/>
  <c r="H118" i="4"/>
  <c r="K118" i="4" s="1"/>
  <c r="L118" i="4" s="1"/>
  <c r="E118" i="4"/>
  <c r="O117" i="4"/>
  <c r="N117" i="4" s="1"/>
  <c r="M117" i="4" s="1"/>
  <c r="K117" i="4"/>
  <c r="L117" i="4" s="1"/>
  <c r="H117" i="4"/>
  <c r="E117" i="4"/>
  <c r="O116" i="4"/>
  <c r="N116" i="4"/>
  <c r="M116" i="4" s="1"/>
  <c r="H116" i="4"/>
  <c r="K116" i="4" s="1"/>
  <c r="L116" i="4" s="1"/>
  <c r="E116" i="4"/>
  <c r="O115" i="4"/>
  <c r="N115" i="4" s="1"/>
  <c r="M115" i="4" s="1"/>
  <c r="K115" i="4"/>
  <c r="L115" i="4" s="1"/>
  <c r="H115" i="4"/>
  <c r="E115" i="4"/>
  <c r="O114" i="4"/>
  <c r="N114" i="4"/>
  <c r="M114" i="4" s="1"/>
  <c r="H114" i="4"/>
  <c r="K114" i="4" s="1"/>
  <c r="L114" i="4" s="1"/>
  <c r="E114" i="4"/>
  <c r="O113" i="4"/>
  <c r="N113" i="4" s="1"/>
  <c r="M113" i="4" s="1"/>
  <c r="K113" i="4"/>
  <c r="L113" i="4" s="1"/>
  <c r="H113" i="4"/>
  <c r="E113" i="4"/>
  <c r="O112" i="4"/>
  <c r="N112" i="4"/>
  <c r="M112" i="4" s="1"/>
  <c r="H112" i="4"/>
  <c r="K112" i="4" s="1"/>
  <c r="L112" i="4" s="1"/>
  <c r="E112" i="4"/>
  <c r="O111" i="4"/>
  <c r="N111" i="4" s="1"/>
  <c r="M111" i="4" s="1"/>
  <c r="K111" i="4"/>
  <c r="L111" i="4" s="1"/>
  <c r="H111" i="4"/>
  <c r="E111" i="4"/>
  <c r="O110" i="4"/>
  <c r="N110" i="4"/>
  <c r="M110" i="4" s="1"/>
  <c r="H110" i="4"/>
  <c r="K110" i="4" s="1"/>
  <c r="L110" i="4" s="1"/>
  <c r="E110" i="4"/>
  <c r="O109" i="4"/>
  <c r="N109" i="4" s="1"/>
  <c r="M109" i="4" s="1"/>
  <c r="K109" i="4"/>
  <c r="L109" i="4" s="1"/>
  <c r="H109" i="4"/>
  <c r="E109" i="4"/>
  <c r="O108" i="4"/>
  <c r="N108" i="4"/>
  <c r="M108" i="4" s="1"/>
  <c r="H108" i="4"/>
  <c r="K108" i="4" s="1"/>
  <c r="L108" i="4" s="1"/>
  <c r="E108" i="4"/>
  <c r="O107" i="4"/>
  <c r="N107" i="4" s="1"/>
  <c r="M107" i="4" s="1"/>
  <c r="K107" i="4"/>
  <c r="L107" i="4" s="1"/>
  <c r="H107" i="4"/>
  <c r="E107" i="4"/>
  <c r="O106" i="4"/>
  <c r="N106" i="4"/>
  <c r="M106" i="4" s="1"/>
  <c r="H106" i="4"/>
  <c r="K106" i="4" s="1"/>
  <c r="L106" i="4" s="1"/>
  <c r="E106" i="4"/>
  <c r="O105" i="4"/>
  <c r="N105" i="4" s="1"/>
  <c r="M105" i="4" s="1"/>
  <c r="K105" i="4"/>
  <c r="L105" i="4" s="1"/>
  <c r="H105" i="4"/>
  <c r="E105" i="4"/>
  <c r="O104" i="4"/>
  <c r="N104" i="4"/>
  <c r="M104" i="4" s="1"/>
  <c r="H104" i="4"/>
  <c r="K104" i="4" s="1"/>
  <c r="L104" i="4" s="1"/>
  <c r="E104" i="4"/>
  <c r="O103" i="4"/>
  <c r="N103" i="4" s="1"/>
  <c r="M103" i="4" s="1"/>
  <c r="K103" i="4"/>
  <c r="L103" i="4" s="1"/>
  <c r="H103" i="4"/>
  <c r="E103" i="4"/>
  <c r="O102" i="4"/>
  <c r="N102" i="4"/>
  <c r="M102" i="4" s="1"/>
  <c r="H102" i="4"/>
  <c r="K102" i="4" s="1"/>
  <c r="L102" i="4" s="1"/>
  <c r="E102" i="4"/>
  <c r="O101" i="4"/>
  <c r="N101" i="4" s="1"/>
  <c r="M101" i="4" s="1"/>
  <c r="K101" i="4"/>
  <c r="L101" i="4" s="1"/>
  <c r="H101" i="4"/>
  <c r="E101" i="4"/>
  <c r="O100" i="4"/>
  <c r="N100" i="4"/>
  <c r="M100" i="4" s="1"/>
  <c r="H100" i="4"/>
  <c r="K100" i="4" s="1"/>
  <c r="L100" i="4" s="1"/>
  <c r="E100" i="4"/>
  <c r="O99" i="4"/>
  <c r="N99" i="4" s="1"/>
  <c r="M99" i="4" s="1"/>
  <c r="K99" i="4"/>
  <c r="L99" i="4" s="1"/>
  <c r="H99" i="4"/>
  <c r="E99" i="4"/>
  <c r="O98" i="4"/>
  <c r="N98" i="4"/>
  <c r="M98" i="4" s="1"/>
  <c r="H98" i="4"/>
  <c r="K98" i="4" s="1"/>
  <c r="L98" i="4" s="1"/>
  <c r="E98" i="4"/>
  <c r="O97" i="4"/>
  <c r="N97" i="4" s="1"/>
  <c r="M97" i="4" s="1"/>
  <c r="K97" i="4"/>
  <c r="L97" i="4" s="1"/>
  <c r="H97" i="4"/>
  <c r="E97" i="4"/>
  <c r="O96" i="4"/>
  <c r="N96" i="4"/>
  <c r="M96" i="4" s="1"/>
  <c r="H96" i="4"/>
  <c r="K96" i="4" s="1"/>
  <c r="L96" i="4" s="1"/>
  <c r="E96" i="4"/>
  <c r="O95" i="4"/>
  <c r="N95" i="4" s="1"/>
  <c r="M95" i="4" s="1"/>
  <c r="K95" i="4"/>
  <c r="L95" i="4" s="1"/>
  <c r="H95" i="4"/>
  <c r="E95" i="4"/>
  <c r="O94" i="4"/>
  <c r="N94" i="4"/>
  <c r="M94" i="4" s="1"/>
  <c r="H94" i="4"/>
  <c r="K94" i="4" s="1"/>
  <c r="L94" i="4" s="1"/>
  <c r="E94" i="4"/>
  <c r="O93" i="4"/>
  <c r="N93" i="4" s="1"/>
  <c r="M93" i="4" s="1"/>
  <c r="K93" i="4"/>
  <c r="L93" i="4" s="1"/>
  <c r="H93" i="4"/>
  <c r="E93" i="4"/>
  <c r="O92" i="4"/>
  <c r="N92" i="4"/>
  <c r="M92" i="4" s="1"/>
  <c r="H92" i="4"/>
  <c r="K92" i="4" s="1"/>
  <c r="L92" i="4" s="1"/>
  <c r="E92" i="4"/>
  <c r="O91" i="4"/>
  <c r="N91" i="4" s="1"/>
  <c r="M91" i="4" s="1"/>
  <c r="K91" i="4"/>
  <c r="L91" i="4" s="1"/>
  <c r="H91" i="4"/>
  <c r="E91" i="4"/>
  <c r="O90" i="4"/>
  <c r="N90" i="4"/>
  <c r="M90" i="4" s="1"/>
  <c r="H90" i="4"/>
  <c r="K90" i="4" s="1"/>
  <c r="L90" i="4" s="1"/>
  <c r="E90" i="4"/>
  <c r="O89" i="4"/>
  <c r="N89" i="4" s="1"/>
  <c r="M89" i="4" s="1"/>
  <c r="K89" i="4"/>
  <c r="L89" i="4" s="1"/>
  <c r="H89" i="4"/>
  <c r="E89" i="4"/>
  <c r="O88" i="4"/>
  <c r="N88" i="4"/>
  <c r="M88" i="4" s="1"/>
  <c r="H88" i="4"/>
  <c r="K88" i="4" s="1"/>
  <c r="L88" i="4" s="1"/>
  <c r="E88" i="4"/>
  <c r="O87" i="4"/>
  <c r="N87" i="4" s="1"/>
  <c r="M87" i="4" s="1"/>
  <c r="K87" i="4"/>
  <c r="L87" i="4" s="1"/>
  <c r="H87" i="4"/>
  <c r="E87" i="4"/>
  <c r="O86" i="4"/>
  <c r="N86" i="4"/>
  <c r="M86" i="4" s="1"/>
  <c r="H86" i="4"/>
  <c r="K86" i="4" s="1"/>
  <c r="L86" i="4" s="1"/>
  <c r="E86" i="4"/>
  <c r="O85" i="4"/>
  <c r="N85" i="4" s="1"/>
  <c r="M85" i="4" s="1"/>
  <c r="K85" i="4"/>
  <c r="L85" i="4" s="1"/>
  <c r="H85" i="4"/>
  <c r="E85" i="4"/>
  <c r="O84" i="4"/>
  <c r="N84" i="4"/>
  <c r="M84" i="4" s="1"/>
  <c r="H84" i="4"/>
  <c r="K84" i="4" s="1"/>
  <c r="L84" i="4" s="1"/>
  <c r="E84" i="4"/>
  <c r="O83" i="4"/>
  <c r="N83" i="4" s="1"/>
  <c r="M83" i="4" s="1"/>
  <c r="K83" i="4"/>
  <c r="L83" i="4" s="1"/>
  <c r="H83" i="4"/>
  <c r="E83" i="4"/>
  <c r="O82" i="4"/>
  <c r="N82" i="4"/>
  <c r="M82" i="4" s="1"/>
  <c r="H82" i="4"/>
  <c r="K82" i="4" s="1"/>
  <c r="L82" i="4" s="1"/>
  <c r="E82" i="4"/>
  <c r="O81" i="4"/>
  <c r="N81" i="4" s="1"/>
  <c r="M81" i="4" s="1"/>
  <c r="K81" i="4"/>
  <c r="L81" i="4" s="1"/>
  <c r="H81" i="4"/>
  <c r="E81" i="4"/>
  <c r="O80" i="4"/>
  <c r="N80" i="4"/>
  <c r="M80" i="4" s="1"/>
  <c r="H80" i="4"/>
  <c r="K80" i="4" s="1"/>
  <c r="L80" i="4" s="1"/>
  <c r="E80" i="4"/>
  <c r="O79" i="4"/>
  <c r="N79" i="4" s="1"/>
  <c r="M79" i="4" s="1"/>
  <c r="K79" i="4"/>
  <c r="L79" i="4" s="1"/>
  <c r="H79" i="4"/>
  <c r="E79" i="4"/>
  <c r="O78" i="4"/>
  <c r="N78" i="4"/>
  <c r="M78" i="4" s="1"/>
  <c r="H78" i="4"/>
  <c r="K78" i="4" s="1"/>
  <c r="L78" i="4" s="1"/>
  <c r="E78" i="4"/>
  <c r="O77" i="4"/>
  <c r="N77" i="4" s="1"/>
  <c r="M77" i="4" s="1"/>
  <c r="K77" i="4"/>
  <c r="L77" i="4" s="1"/>
  <c r="H77" i="4"/>
  <c r="E77" i="4"/>
  <c r="O76" i="4"/>
  <c r="N76" i="4"/>
  <c r="M76" i="4" s="1"/>
  <c r="H76" i="4"/>
  <c r="K76" i="4" s="1"/>
  <c r="L76" i="4" s="1"/>
  <c r="E76" i="4"/>
  <c r="O75" i="4"/>
  <c r="N75" i="4" s="1"/>
  <c r="M75" i="4" s="1"/>
  <c r="K75" i="4"/>
  <c r="L75" i="4" s="1"/>
  <c r="H75" i="4"/>
  <c r="E75" i="4"/>
  <c r="O74" i="4"/>
  <c r="N74" i="4"/>
  <c r="M74" i="4" s="1"/>
  <c r="H74" i="4"/>
  <c r="K74" i="4" s="1"/>
  <c r="L74" i="4" s="1"/>
  <c r="E74" i="4"/>
  <c r="O73" i="4"/>
  <c r="N73" i="4" s="1"/>
  <c r="M73" i="4" s="1"/>
  <c r="K73" i="4"/>
  <c r="L73" i="4" s="1"/>
  <c r="H73" i="4"/>
  <c r="E73" i="4"/>
  <c r="O72" i="4"/>
  <c r="N72" i="4"/>
  <c r="M72" i="4" s="1"/>
  <c r="H72" i="4"/>
  <c r="K72" i="4" s="1"/>
  <c r="L72" i="4" s="1"/>
  <c r="E72" i="4"/>
  <c r="O71" i="4"/>
  <c r="N71" i="4" s="1"/>
  <c r="M71" i="4" s="1"/>
  <c r="K71" i="4"/>
  <c r="L71" i="4" s="1"/>
  <c r="H71" i="4"/>
  <c r="E71" i="4"/>
  <c r="O70" i="4"/>
  <c r="N70" i="4"/>
  <c r="M70" i="4" s="1"/>
  <c r="H70" i="4"/>
  <c r="K70" i="4" s="1"/>
  <c r="L70" i="4" s="1"/>
  <c r="E70" i="4"/>
  <c r="O69" i="4"/>
  <c r="N69" i="4" s="1"/>
  <c r="M69" i="4" s="1"/>
  <c r="K69" i="4"/>
  <c r="L69" i="4" s="1"/>
  <c r="H69" i="4"/>
  <c r="E69" i="4"/>
  <c r="O68" i="4"/>
  <c r="N68" i="4"/>
  <c r="M68" i="4" s="1"/>
  <c r="H68" i="4"/>
  <c r="K68" i="4" s="1"/>
  <c r="L68" i="4" s="1"/>
  <c r="E68" i="4"/>
  <c r="O67" i="4"/>
  <c r="N67" i="4" s="1"/>
  <c r="M67" i="4" s="1"/>
  <c r="K67" i="4"/>
  <c r="L67" i="4" s="1"/>
  <c r="H67" i="4"/>
  <c r="E67" i="4"/>
  <c r="O66" i="4"/>
  <c r="N66" i="4"/>
  <c r="M66" i="4" s="1"/>
  <c r="H66" i="4"/>
  <c r="K66" i="4" s="1"/>
  <c r="L66" i="4" s="1"/>
  <c r="E66" i="4"/>
  <c r="O65" i="4"/>
  <c r="N65" i="4" s="1"/>
  <c r="M65" i="4" s="1"/>
  <c r="K65" i="4"/>
  <c r="L65" i="4" s="1"/>
  <c r="H65" i="4"/>
  <c r="E65" i="4"/>
  <c r="O64" i="4"/>
  <c r="N64" i="4"/>
  <c r="M64" i="4" s="1"/>
  <c r="H64" i="4"/>
  <c r="K64" i="4" s="1"/>
  <c r="L64" i="4" s="1"/>
  <c r="E64" i="4"/>
  <c r="O63" i="4"/>
  <c r="N63" i="4" s="1"/>
  <c r="M63" i="4" s="1"/>
  <c r="K63" i="4"/>
  <c r="L63" i="4" s="1"/>
  <c r="H63" i="4"/>
  <c r="E63" i="4"/>
  <c r="O62" i="4"/>
  <c r="N62" i="4"/>
  <c r="M62" i="4" s="1"/>
  <c r="H62" i="4"/>
  <c r="K62" i="4" s="1"/>
  <c r="L62" i="4" s="1"/>
  <c r="E62" i="4"/>
  <c r="O61" i="4"/>
  <c r="N61" i="4" s="1"/>
  <c r="M61" i="4" s="1"/>
  <c r="K61" i="4"/>
  <c r="L61" i="4" s="1"/>
  <c r="H61" i="4"/>
  <c r="E61" i="4"/>
  <c r="O60" i="4"/>
  <c r="N60" i="4"/>
  <c r="M60" i="4" s="1"/>
  <c r="H60" i="4"/>
  <c r="K60" i="4" s="1"/>
  <c r="L60" i="4" s="1"/>
  <c r="E60" i="4"/>
  <c r="O59" i="4"/>
  <c r="N59" i="4" s="1"/>
  <c r="M59" i="4" s="1"/>
  <c r="K59" i="4"/>
  <c r="L59" i="4" s="1"/>
  <c r="H59" i="4"/>
  <c r="E59" i="4"/>
  <c r="O58" i="4"/>
  <c r="N58" i="4"/>
  <c r="M58" i="4" s="1"/>
  <c r="H58" i="4"/>
  <c r="K58" i="4" s="1"/>
  <c r="L58" i="4" s="1"/>
  <c r="E58" i="4"/>
  <c r="O57" i="4"/>
  <c r="N57" i="4" s="1"/>
  <c r="M57" i="4" s="1"/>
  <c r="K57" i="4"/>
  <c r="L57" i="4" s="1"/>
  <c r="H57" i="4"/>
  <c r="E57" i="4"/>
  <c r="O56" i="4"/>
  <c r="N56" i="4"/>
  <c r="M56" i="4" s="1"/>
  <c r="H56" i="4"/>
  <c r="K56" i="4" s="1"/>
  <c r="L56" i="4" s="1"/>
  <c r="E56" i="4"/>
  <c r="O55" i="4"/>
  <c r="N55" i="4" s="1"/>
  <c r="M55" i="4" s="1"/>
  <c r="K55" i="4"/>
  <c r="L55" i="4" s="1"/>
  <c r="H55" i="4"/>
  <c r="E55" i="4"/>
  <c r="O54" i="4"/>
  <c r="N54" i="4"/>
  <c r="M54" i="4" s="1"/>
  <c r="H54" i="4"/>
  <c r="K54" i="4" s="1"/>
  <c r="L54" i="4" s="1"/>
  <c r="E54" i="4"/>
  <c r="O53" i="4"/>
  <c r="N53" i="4" s="1"/>
  <c r="M53" i="4" s="1"/>
  <c r="K53" i="4"/>
  <c r="L53" i="4" s="1"/>
  <c r="H53" i="4"/>
  <c r="E53" i="4"/>
  <c r="O52" i="4"/>
  <c r="N52" i="4"/>
  <c r="M52" i="4" s="1"/>
  <c r="H52" i="4"/>
  <c r="K52" i="4" s="1"/>
  <c r="L52" i="4" s="1"/>
  <c r="E52" i="4"/>
  <c r="O51" i="4"/>
  <c r="N51" i="4" s="1"/>
  <c r="M51" i="4" s="1"/>
  <c r="K51" i="4"/>
  <c r="L51" i="4" s="1"/>
  <c r="H51" i="4"/>
  <c r="E51" i="4"/>
  <c r="O50" i="4"/>
  <c r="N50" i="4"/>
  <c r="M50" i="4" s="1"/>
  <c r="H50" i="4"/>
  <c r="K50" i="4" s="1"/>
  <c r="L50" i="4" s="1"/>
  <c r="E50" i="4"/>
  <c r="O49" i="4"/>
  <c r="N49" i="4" s="1"/>
  <c r="M49" i="4" s="1"/>
  <c r="K49" i="4"/>
  <c r="L49" i="4" s="1"/>
  <c r="H49" i="4"/>
  <c r="E49" i="4"/>
  <c r="O48" i="4"/>
  <c r="N48" i="4"/>
  <c r="M48" i="4" s="1"/>
  <c r="H48" i="4"/>
  <c r="K48" i="4" s="1"/>
  <c r="L48" i="4" s="1"/>
  <c r="E48" i="4"/>
  <c r="O47" i="4"/>
  <c r="N47" i="4" s="1"/>
  <c r="M47" i="4" s="1"/>
  <c r="K47" i="4"/>
  <c r="L47" i="4" s="1"/>
  <c r="H47" i="4"/>
  <c r="E47" i="4"/>
  <c r="O46" i="4"/>
  <c r="N46" i="4"/>
  <c r="M46" i="4" s="1"/>
  <c r="H46" i="4"/>
  <c r="K46" i="4" s="1"/>
  <c r="L46" i="4" s="1"/>
  <c r="E46" i="4"/>
  <c r="O45" i="4"/>
  <c r="N45" i="4" s="1"/>
  <c r="M45" i="4" s="1"/>
  <c r="K45" i="4"/>
  <c r="L45" i="4" s="1"/>
  <c r="H45" i="4"/>
  <c r="E45" i="4"/>
  <c r="O44" i="4"/>
  <c r="N44" i="4"/>
  <c r="M44" i="4" s="1"/>
  <c r="H44" i="4"/>
  <c r="K44" i="4" s="1"/>
  <c r="L44" i="4" s="1"/>
  <c r="E44" i="4"/>
  <c r="O43" i="4"/>
  <c r="N43" i="4" s="1"/>
  <c r="M43" i="4" s="1"/>
  <c r="K43" i="4"/>
  <c r="L43" i="4" s="1"/>
  <c r="H43" i="4"/>
  <c r="E43" i="4"/>
  <c r="O42" i="4"/>
  <c r="N42" i="4"/>
  <c r="M42" i="4" s="1"/>
  <c r="H42" i="4"/>
  <c r="K42" i="4" s="1"/>
  <c r="L42" i="4" s="1"/>
  <c r="E42" i="4"/>
  <c r="O41" i="4"/>
  <c r="N41" i="4" s="1"/>
  <c r="M41" i="4" s="1"/>
  <c r="K41" i="4"/>
  <c r="L41" i="4" s="1"/>
  <c r="H41" i="4"/>
  <c r="E41" i="4"/>
  <c r="O40" i="4"/>
  <c r="N40" i="4"/>
  <c r="M40" i="4" s="1"/>
  <c r="H40" i="4"/>
  <c r="K40" i="4" s="1"/>
  <c r="L40" i="4" s="1"/>
  <c r="E40" i="4"/>
  <c r="O39" i="4"/>
  <c r="N39" i="4" s="1"/>
  <c r="M39" i="4" s="1"/>
  <c r="K39" i="4"/>
  <c r="L39" i="4" s="1"/>
  <c r="H39" i="4"/>
  <c r="E39" i="4"/>
  <c r="O38" i="4"/>
  <c r="N38" i="4"/>
  <c r="M38" i="4" s="1"/>
  <c r="H38" i="4"/>
  <c r="K38" i="4" s="1"/>
  <c r="L38" i="4" s="1"/>
  <c r="E38" i="4"/>
  <c r="O37" i="4"/>
  <c r="N37" i="4" s="1"/>
  <c r="M37" i="4" s="1"/>
  <c r="K37" i="4"/>
  <c r="L37" i="4" s="1"/>
  <c r="H37" i="4"/>
  <c r="E37" i="4"/>
  <c r="O36" i="4"/>
  <c r="N36" i="4"/>
  <c r="M36" i="4" s="1"/>
  <c r="H36" i="4"/>
  <c r="K36" i="4" s="1"/>
  <c r="L36" i="4" s="1"/>
  <c r="E36" i="4"/>
  <c r="O35" i="4"/>
  <c r="N35" i="4" s="1"/>
  <c r="M35" i="4" s="1"/>
  <c r="K35" i="4"/>
  <c r="L35" i="4" s="1"/>
  <c r="H35" i="4"/>
  <c r="E35" i="4"/>
  <c r="O34" i="4"/>
  <c r="N34" i="4"/>
  <c r="M34" i="4" s="1"/>
  <c r="H34" i="4"/>
  <c r="K34" i="4" s="1"/>
  <c r="L34" i="4" s="1"/>
  <c r="E34" i="4"/>
  <c r="O33" i="4"/>
  <c r="N33" i="4" s="1"/>
  <c r="M33" i="4" s="1"/>
  <c r="K33" i="4"/>
  <c r="L33" i="4" s="1"/>
  <c r="H33" i="4"/>
  <c r="E33" i="4"/>
  <c r="O32" i="4"/>
  <c r="N32" i="4"/>
  <c r="M32" i="4" s="1"/>
  <c r="H32" i="4"/>
  <c r="K32" i="4" s="1"/>
  <c r="L32" i="4" s="1"/>
  <c r="E32" i="4"/>
  <c r="O31" i="4"/>
  <c r="N31" i="4" s="1"/>
  <c r="M31" i="4" s="1"/>
  <c r="K31" i="4"/>
  <c r="L31" i="4" s="1"/>
  <c r="H31" i="4"/>
  <c r="E31" i="4"/>
  <c r="O30" i="4"/>
  <c r="N30" i="4"/>
  <c r="M30" i="4" s="1"/>
  <c r="H30" i="4"/>
  <c r="K30" i="4" s="1"/>
  <c r="L30" i="4" s="1"/>
  <c r="E30" i="4"/>
  <c r="O29" i="4"/>
  <c r="N29" i="4" s="1"/>
  <c r="M29" i="4" s="1"/>
  <c r="K29" i="4"/>
  <c r="L29" i="4" s="1"/>
  <c r="H29" i="4"/>
  <c r="E29" i="4"/>
  <c r="O28" i="4"/>
  <c r="N28" i="4"/>
  <c r="M28" i="4" s="1"/>
  <c r="H28" i="4"/>
  <c r="K28" i="4" s="1"/>
  <c r="L28" i="4" s="1"/>
  <c r="E28" i="4"/>
  <c r="O27" i="4"/>
  <c r="N27" i="4" s="1"/>
  <c r="M27" i="4" s="1"/>
  <c r="K27" i="4"/>
  <c r="L27" i="4" s="1"/>
  <c r="H27" i="4"/>
  <c r="E27" i="4"/>
  <c r="O26" i="4"/>
  <c r="N26" i="4"/>
  <c r="M26" i="4" s="1"/>
  <c r="H26" i="4"/>
  <c r="K26" i="4" s="1"/>
  <c r="L26" i="4" s="1"/>
  <c r="E26" i="4"/>
  <c r="O25" i="4"/>
  <c r="N25" i="4" s="1"/>
  <c r="M25" i="4" s="1"/>
  <c r="K25" i="4"/>
  <c r="L25" i="4" s="1"/>
  <c r="H25" i="4"/>
  <c r="E25" i="4"/>
  <c r="O24" i="4"/>
  <c r="N24" i="4"/>
  <c r="M24" i="4" s="1"/>
  <c r="H24" i="4"/>
  <c r="K24" i="4" s="1"/>
  <c r="L24" i="4" s="1"/>
  <c r="E24" i="4"/>
  <c r="O23" i="4"/>
  <c r="N23" i="4" s="1"/>
  <c r="M23" i="4" s="1"/>
  <c r="K23" i="4"/>
  <c r="L23" i="4" s="1"/>
  <c r="H23" i="4"/>
  <c r="E23" i="4"/>
  <c r="O22" i="4"/>
  <c r="N22" i="4"/>
  <c r="M22" i="4" s="1"/>
  <c r="H22" i="4"/>
  <c r="K22" i="4" s="1"/>
  <c r="L22" i="4" s="1"/>
  <c r="E22" i="4"/>
  <c r="O21" i="4"/>
  <c r="N21" i="4" s="1"/>
  <c r="M21" i="4" s="1"/>
  <c r="K21" i="4"/>
  <c r="L21" i="4" s="1"/>
  <c r="H21" i="4"/>
  <c r="E21" i="4"/>
  <c r="O20" i="4"/>
  <c r="N20" i="4"/>
  <c r="M20" i="4" s="1"/>
  <c r="H20" i="4"/>
  <c r="K20" i="4" s="1"/>
  <c r="L20" i="4" s="1"/>
  <c r="E20" i="4"/>
  <c r="O19" i="4"/>
  <c r="N19" i="4" s="1"/>
  <c r="M19" i="4" s="1"/>
  <c r="K19" i="4"/>
  <c r="L19" i="4" s="1"/>
  <c r="H19" i="4"/>
  <c r="E19" i="4"/>
  <c r="O18" i="4"/>
  <c r="N18" i="4"/>
  <c r="M18" i="4" s="1"/>
  <c r="H18" i="4"/>
  <c r="K18" i="4" s="1"/>
  <c r="L18" i="4" s="1"/>
  <c r="E18" i="4"/>
  <c r="O17" i="4"/>
  <c r="N17" i="4" s="1"/>
  <c r="M17" i="4" s="1"/>
  <c r="K17" i="4"/>
  <c r="L17" i="4" s="1"/>
  <c r="H17" i="4"/>
  <c r="E17" i="4"/>
  <c r="O16" i="4"/>
  <c r="N16" i="4"/>
  <c r="M16" i="4" s="1"/>
  <c r="H16" i="4"/>
  <c r="K16" i="4" s="1"/>
  <c r="L16" i="4" s="1"/>
  <c r="E16" i="4"/>
  <c r="O15" i="4"/>
  <c r="N15" i="4" s="1"/>
  <c r="M15" i="4" s="1"/>
  <c r="K15" i="4"/>
  <c r="L15" i="4" s="1"/>
  <c r="H15" i="4"/>
  <c r="E15" i="4"/>
  <c r="O14" i="4"/>
  <c r="N14" i="4"/>
  <c r="M14" i="4" s="1"/>
  <c r="H14" i="4"/>
  <c r="K14" i="4" s="1"/>
  <c r="L14" i="4" s="1"/>
  <c r="E14" i="4"/>
  <c r="O13" i="4"/>
  <c r="N13" i="4" s="1"/>
  <c r="M13" i="4" s="1"/>
  <c r="K13" i="4"/>
  <c r="L13" i="4" s="1"/>
  <c r="H13" i="4"/>
  <c r="E13" i="4"/>
  <c r="O12" i="4"/>
  <c r="N12" i="4"/>
  <c r="M12" i="4" s="1"/>
  <c r="H12" i="4"/>
  <c r="K12" i="4" s="1"/>
  <c r="L12" i="4" s="1"/>
  <c r="E12" i="4"/>
  <c r="O11" i="4"/>
  <c r="N11" i="4" s="1"/>
  <c r="M11" i="4" s="1"/>
  <c r="K11" i="4"/>
  <c r="L11" i="4" s="1"/>
  <c r="H11" i="4"/>
  <c r="E11" i="4"/>
  <c r="O10" i="4"/>
  <c r="N10" i="4"/>
  <c r="M10" i="4" s="1"/>
  <c r="H10" i="4"/>
  <c r="K10" i="4" s="1"/>
  <c r="L10" i="4" s="1"/>
  <c r="E10" i="4"/>
  <c r="O9" i="4"/>
  <c r="N9" i="4" s="1"/>
  <c r="M9" i="4" s="1"/>
  <c r="K9" i="4"/>
  <c r="L9" i="4" s="1"/>
  <c r="H9" i="4"/>
  <c r="E9" i="4"/>
  <c r="O8" i="4"/>
  <c r="N8" i="4"/>
  <c r="M8" i="4" s="1"/>
  <c r="H8" i="4"/>
  <c r="K8" i="4" s="1"/>
  <c r="L8" i="4" s="1"/>
  <c r="E8" i="4"/>
  <c r="O7" i="4"/>
  <c r="N7" i="4" s="1"/>
  <c r="M7" i="4" s="1"/>
  <c r="K7" i="4"/>
  <c r="L7" i="4" s="1"/>
  <c r="H7" i="4"/>
  <c r="E7" i="4"/>
  <c r="O6" i="4"/>
  <c r="N6" i="4"/>
  <c r="M6" i="4" s="1"/>
  <c r="H6" i="4"/>
  <c r="K6" i="4" s="1"/>
  <c r="L6" i="4" s="1"/>
  <c r="E6" i="4"/>
  <c r="O5" i="4"/>
  <c r="N5" i="4" s="1"/>
  <c r="M5" i="4" s="1"/>
  <c r="K5" i="4"/>
  <c r="L5" i="4" s="1"/>
  <c r="H5" i="4"/>
  <c r="E5" i="4"/>
  <c r="O4" i="4"/>
  <c r="N4" i="4"/>
  <c r="M4" i="4" s="1"/>
  <c r="H4" i="4"/>
  <c r="K4" i="4" s="1"/>
  <c r="L4" i="4" s="1"/>
  <c r="E4" i="4"/>
  <c r="H178" i="3" l="1"/>
  <c r="H182" i="3"/>
  <c r="H186" i="3"/>
  <c r="H190" i="3"/>
  <c r="H194" i="3"/>
  <c r="H198" i="3"/>
  <c r="H202" i="3"/>
  <c r="H206" i="3"/>
  <c r="H210" i="3"/>
  <c r="H214" i="3"/>
  <c r="H218" i="3"/>
  <c r="H222" i="3"/>
  <c r="H226" i="3"/>
  <c r="H230" i="3"/>
  <c r="H234" i="3"/>
  <c r="H238" i="3"/>
  <c r="H242" i="3"/>
  <c r="H246" i="3"/>
  <c r="H250" i="3"/>
  <c r="H254" i="3"/>
  <c r="H258" i="3"/>
  <c r="H262" i="3"/>
  <c r="H266" i="3"/>
  <c r="H270" i="3"/>
  <c r="H274" i="3"/>
  <c r="H278" i="3"/>
  <c r="H282" i="3"/>
  <c r="H286" i="3"/>
  <c r="H290" i="3"/>
  <c r="H294" i="3"/>
  <c r="H298" i="3"/>
  <c r="H302" i="3"/>
  <c r="H306" i="3"/>
  <c r="H310" i="3"/>
  <c r="H314" i="3"/>
  <c r="H318" i="3"/>
  <c r="H322" i="3"/>
  <c r="H326" i="3"/>
  <c r="H330" i="3"/>
  <c r="H334" i="3"/>
  <c r="H338" i="3"/>
  <c r="H342" i="3"/>
  <c r="H346" i="3"/>
  <c r="H354" i="3"/>
  <c r="H358" i="3"/>
  <c r="H362" i="3"/>
  <c r="H370" i="3"/>
  <c r="H374" i="3"/>
  <c r="H378" i="3"/>
  <c r="H386" i="3"/>
  <c r="H390" i="3"/>
  <c r="H394" i="3"/>
  <c r="H402" i="3"/>
  <c r="H406" i="3"/>
  <c r="H410" i="3"/>
  <c r="H418" i="3"/>
  <c r="H422" i="3"/>
  <c r="H426" i="3"/>
  <c r="H432" i="3"/>
  <c r="H434" i="3"/>
  <c r="H436" i="3"/>
  <c r="H440" i="3"/>
  <c r="H442" i="3"/>
  <c r="H444" i="3"/>
  <c r="H448" i="3"/>
  <c r="H450" i="3"/>
  <c r="H452" i="3"/>
  <c r="H456" i="3"/>
  <c r="H458" i="3"/>
  <c r="H460" i="3"/>
  <c r="H464" i="3"/>
  <c r="H466" i="3"/>
  <c r="H468" i="3"/>
  <c r="H472" i="3"/>
  <c r="H474" i="3"/>
  <c r="H476" i="3"/>
  <c r="H480" i="3"/>
  <c r="H482" i="3"/>
  <c r="H484" i="3"/>
  <c r="H488" i="3"/>
  <c r="H490" i="3"/>
  <c r="H492" i="3"/>
  <c r="H496" i="3"/>
  <c r="H498" i="3"/>
  <c r="H500" i="3"/>
  <c r="H504" i="3"/>
  <c r="H506" i="3"/>
  <c r="H508" i="3"/>
  <c r="H512" i="3"/>
  <c r="H514" i="3"/>
  <c r="H516" i="3"/>
  <c r="H520" i="3"/>
  <c r="H522" i="3"/>
  <c r="H524" i="3"/>
  <c r="H528" i="3"/>
  <c r="H530" i="3"/>
  <c r="H532" i="3"/>
  <c r="H536" i="3"/>
  <c r="H538" i="3"/>
  <c r="H540" i="3"/>
  <c r="H544" i="3"/>
  <c r="H546" i="3"/>
  <c r="H548" i="3"/>
  <c r="H552" i="3"/>
  <c r="H554" i="3"/>
  <c r="H556" i="3"/>
  <c r="H560" i="3"/>
  <c r="H562" i="3"/>
  <c r="H564" i="3"/>
  <c r="H568" i="3"/>
  <c r="H570" i="3"/>
  <c r="H572" i="3"/>
  <c r="H576" i="3"/>
  <c r="H578" i="3"/>
  <c r="H580" i="3"/>
  <c r="H584" i="3"/>
  <c r="H586" i="3"/>
  <c r="H588" i="3"/>
  <c r="H592" i="3"/>
  <c r="H594" i="3"/>
  <c r="H596" i="3"/>
  <c r="H600" i="3"/>
  <c r="H602" i="3"/>
  <c r="H604" i="3"/>
  <c r="H608" i="3"/>
  <c r="H610" i="3"/>
  <c r="H612" i="3"/>
  <c r="H616" i="3"/>
  <c r="H618" i="3"/>
  <c r="H620" i="3"/>
  <c r="H624" i="3"/>
  <c r="H626" i="3"/>
  <c r="H628" i="3"/>
  <c r="H632" i="3"/>
  <c r="H634" i="3"/>
  <c r="H636" i="3"/>
  <c r="H640" i="3"/>
  <c r="H642" i="3"/>
  <c r="H644" i="3"/>
  <c r="H648" i="3"/>
  <c r="H650" i="3"/>
  <c r="H652" i="3"/>
  <c r="H656" i="3"/>
  <c r="H658" i="3"/>
  <c r="H660" i="3"/>
  <c r="H664" i="3"/>
  <c r="H666" i="3"/>
  <c r="H668" i="3"/>
  <c r="H672" i="3"/>
  <c r="H674" i="3"/>
  <c r="H676" i="3"/>
  <c r="H680" i="3"/>
  <c r="H682" i="3"/>
  <c r="H684" i="3"/>
  <c r="H688" i="3"/>
  <c r="H690" i="3"/>
  <c r="H692" i="3"/>
  <c r="H696" i="3"/>
  <c r="H698" i="3"/>
  <c r="H700" i="3"/>
  <c r="H704" i="3"/>
  <c r="H706" i="3"/>
  <c r="H708" i="3"/>
  <c r="H712" i="3"/>
  <c r="H714" i="3"/>
  <c r="H716" i="3"/>
  <c r="H720" i="3"/>
  <c r="H722" i="3"/>
  <c r="H724" i="3"/>
  <c r="H728" i="3"/>
  <c r="H730" i="3"/>
  <c r="H732" i="3"/>
  <c r="H736" i="3"/>
  <c r="H738" i="3"/>
  <c r="H740" i="3"/>
  <c r="H744" i="3"/>
  <c r="H746" i="3"/>
  <c r="H748" i="3"/>
  <c r="H752" i="3"/>
  <c r="H754" i="3"/>
  <c r="H756" i="3"/>
  <c r="H760" i="3"/>
  <c r="H762" i="3"/>
  <c r="H764" i="3"/>
  <c r="H768" i="3"/>
  <c r="H770" i="3"/>
  <c r="H772" i="3"/>
  <c r="H776" i="3"/>
  <c r="H778" i="3"/>
  <c r="H780" i="3"/>
  <c r="H784" i="3"/>
  <c r="H786" i="3"/>
  <c r="H788" i="3"/>
  <c r="H792" i="3"/>
  <c r="H794" i="3"/>
  <c r="H796" i="3"/>
  <c r="H800" i="3"/>
  <c r="H802" i="3"/>
  <c r="H804" i="3"/>
  <c r="H808" i="3"/>
  <c r="H810" i="3"/>
  <c r="H812" i="3"/>
  <c r="H816" i="3"/>
  <c r="H818" i="3"/>
  <c r="H820" i="3"/>
  <c r="H824" i="3"/>
  <c r="H826" i="3"/>
  <c r="H828" i="3"/>
  <c r="H832" i="3"/>
  <c r="H834" i="3"/>
  <c r="H836" i="3"/>
  <c r="H840" i="3"/>
  <c r="H842" i="3"/>
  <c r="H844" i="3"/>
  <c r="H848" i="3"/>
  <c r="H850" i="3"/>
  <c r="H852" i="3"/>
  <c r="E350" i="3"/>
  <c r="H350" i="3" s="1"/>
  <c r="E382" i="3"/>
  <c r="H382" i="3" s="1"/>
  <c r="E414" i="3"/>
  <c r="H414" i="3" s="1"/>
  <c r="E438" i="3"/>
  <c r="H438" i="3" s="1"/>
  <c r="E454" i="3"/>
  <c r="H454" i="3" s="1"/>
  <c r="E470" i="3"/>
  <c r="H470" i="3" s="1"/>
  <c r="E486" i="3"/>
  <c r="H486" i="3" s="1"/>
  <c r="E502" i="3"/>
  <c r="H502" i="3" s="1"/>
  <c r="E518" i="3"/>
  <c r="H518" i="3" s="1"/>
  <c r="E534" i="3"/>
  <c r="H534" i="3" s="1"/>
  <c r="E550" i="3"/>
  <c r="H550" i="3" s="1"/>
  <c r="E566" i="3"/>
  <c r="H566" i="3" s="1"/>
  <c r="E582" i="3"/>
  <c r="H582" i="3" s="1"/>
  <c r="E598" i="3"/>
  <c r="H598" i="3" s="1"/>
  <c r="E614" i="3"/>
  <c r="H614" i="3" s="1"/>
  <c r="E630" i="3"/>
  <c r="H630" i="3" s="1"/>
  <c r="E646" i="3"/>
  <c r="H646" i="3" s="1"/>
  <c r="E662" i="3"/>
  <c r="H662" i="3" s="1"/>
  <c r="E678" i="3"/>
  <c r="H678" i="3" s="1"/>
  <c r="E694" i="3"/>
  <c r="H694" i="3" s="1"/>
  <c r="E710" i="3"/>
  <c r="H710" i="3" s="1"/>
  <c r="E726" i="3"/>
  <c r="H726" i="3" s="1"/>
  <c r="E742" i="3"/>
  <c r="H742" i="3" s="1"/>
  <c r="E758" i="3"/>
  <c r="H758" i="3" s="1"/>
  <c r="E774" i="3"/>
  <c r="H774" i="3" s="1"/>
  <c r="E790" i="3"/>
  <c r="H790" i="3" s="1"/>
  <c r="E806" i="3"/>
  <c r="H806" i="3" s="1"/>
  <c r="E822" i="3"/>
  <c r="H822" i="3" s="1"/>
  <c r="E838" i="3"/>
  <c r="H838" i="3" s="1"/>
  <c r="E854" i="3"/>
  <c r="H854" i="3" s="1"/>
  <c r="F6" i="3"/>
  <c r="E6" i="3" s="1"/>
  <c r="H6" i="3" s="1"/>
  <c r="F7" i="3"/>
  <c r="E7" i="3" s="1"/>
  <c r="H7" i="3" s="1"/>
  <c r="F8" i="3"/>
  <c r="E8" i="3" s="1"/>
  <c r="H8" i="3" s="1"/>
  <c r="F9" i="3"/>
  <c r="E9" i="3" s="1"/>
  <c r="H9" i="3" s="1"/>
  <c r="F10" i="3"/>
  <c r="E10" i="3" s="1"/>
  <c r="H10" i="3" s="1"/>
  <c r="F11" i="3"/>
  <c r="E11" i="3" s="1"/>
  <c r="H11" i="3" s="1"/>
  <c r="F12" i="3"/>
  <c r="E12" i="3" s="1"/>
  <c r="H12" i="3" s="1"/>
  <c r="F13" i="3"/>
  <c r="E13" i="3" s="1"/>
  <c r="H13" i="3" s="1"/>
  <c r="F14" i="3"/>
  <c r="E14" i="3" s="1"/>
  <c r="H14" i="3" s="1"/>
  <c r="F15" i="3"/>
  <c r="E15" i="3" s="1"/>
  <c r="H15" i="3" s="1"/>
  <c r="F16" i="3"/>
  <c r="E16" i="3" s="1"/>
  <c r="H16" i="3" s="1"/>
  <c r="F17" i="3"/>
  <c r="E17" i="3" s="1"/>
  <c r="H17" i="3" s="1"/>
  <c r="F18" i="3"/>
  <c r="E18" i="3" s="1"/>
  <c r="H18" i="3" s="1"/>
  <c r="F19" i="3"/>
  <c r="E19" i="3" s="1"/>
  <c r="H19" i="3" s="1"/>
  <c r="F20" i="3"/>
  <c r="E20" i="3" s="1"/>
  <c r="H20" i="3" s="1"/>
  <c r="F21" i="3"/>
  <c r="E21" i="3" s="1"/>
  <c r="H21" i="3" s="1"/>
  <c r="F22" i="3"/>
  <c r="E22" i="3" s="1"/>
  <c r="H22" i="3" s="1"/>
  <c r="F23" i="3"/>
  <c r="E23" i="3" s="1"/>
  <c r="H23" i="3" s="1"/>
  <c r="F24" i="3"/>
  <c r="E24" i="3" s="1"/>
  <c r="H24" i="3" s="1"/>
  <c r="F25" i="3"/>
  <c r="E25" i="3" s="1"/>
  <c r="H25" i="3" s="1"/>
  <c r="F26" i="3"/>
  <c r="E26" i="3" s="1"/>
  <c r="H26" i="3" s="1"/>
  <c r="F27" i="3"/>
  <c r="E27" i="3" s="1"/>
  <c r="H27" i="3" s="1"/>
  <c r="F28" i="3"/>
  <c r="E28" i="3" s="1"/>
  <c r="H28" i="3" s="1"/>
  <c r="F29" i="3"/>
  <c r="E29" i="3" s="1"/>
  <c r="H29" i="3" s="1"/>
  <c r="F30" i="3"/>
  <c r="E30" i="3" s="1"/>
  <c r="H30" i="3" s="1"/>
  <c r="F31" i="3"/>
  <c r="E31" i="3" s="1"/>
  <c r="H31" i="3" s="1"/>
  <c r="F32" i="3"/>
  <c r="E32" i="3" s="1"/>
  <c r="H32" i="3" s="1"/>
  <c r="F33" i="3"/>
  <c r="E33" i="3" s="1"/>
  <c r="H33" i="3" s="1"/>
  <c r="F34" i="3"/>
  <c r="E34" i="3" s="1"/>
  <c r="H34" i="3" s="1"/>
  <c r="F35" i="3"/>
  <c r="E35" i="3" s="1"/>
  <c r="H35" i="3" s="1"/>
  <c r="F36" i="3"/>
  <c r="E36" i="3" s="1"/>
  <c r="H36" i="3" s="1"/>
  <c r="F37" i="3"/>
  <c r="E37" i="3" s="1"/>
  <c r="H37" i="3" s="1"/>
  <c r="F38" i="3"/>
  <c r="E38" i="3" s="1"/>
  <c r="H38" i="3" s="1"/>
  <c r="F39" i="3"/>
  <c r="E39" i="3" s="1"/>
  <c r="H39" i="3" s="1"/>
  <c r="F40" i="3"/>
  <c r="E40" i="3" s="1"/>
  <c r="H40" i="3" s="1"/>
  <c r="F41" i="3"/>
  <c r="E41" i="3" s="1"/>
  <c r="H41" i="3" s="1"/>
  <c r="F42" i="3"/>
  <c r="E42" i="3" s="1"/>
  <c r="H42" i="3" s="1"/>
  <c r="F43" i="3"/>
  <c r="E43" i="3" s="1"/>
  <c r="H43" i="3" s="1"/>
  <c r="F44" i="3"/>
  <c r="E44" i="3" s="1"/>
  <c r="H44" i="3" s="1"/>
  <c r="F45" i="3"/>
  <c r="E45" i="3" s="1"/>
  <c r="H45" i="3" s="1"/>
  <c r="F46" i="3"/>
  <c r="E46" i="3" s="1"/>
  <c r="H46" i="3" s="1"/>
  <c r="F47" i="3"/>
  <c r="E47" i="3" s="1"/>
  <c r="H47" i="3" s="1"/>
  <c r="F48" i="3"/>
  <c r="E48" i="3" s="1"/>
  <c r="H48" i="3" s="1"/>
  <c r="F49" i="3"/>
  <c r="E49" i="3" s="1"/>
  <c r="H49" i="3" s="1"/>
  <c r="F50" i="3"/>
  <c r="E50" i="3" s="1"/>
  <c r="H50" i="3" s="1"/>
  <c r="F51" i="3"/>
  <c r="E51" i="3" s="1"/>
  <c r="H51" i="3" s="1"/>
  <c r="F52" i="3"/>
  <c r="E52" i="3" s="1"/>
  <c r="H52" i="3" s="1"/>
  <c r="F53" i="3"/>
  <c r="E53" i="3" s="1"/>
  <c r="H53" i="3" s="1"/>
  <c r="F54" i="3"/>
  <c r="E54" i="3" s="1"/>
  <c r="H54" i="3" s="1"/>
  <c r="F55" i="3"/>
  <c r="E55" i="3" s="1"/>
  <c r="H55" i="3" s="1"/>
  <c r="F56" i="3"/>
  <c r="E56" i="3" s="1"/>
  <c r="H56" i="3" s="1"/>
  <c r="F57" i="3"/>
  <c r="E57" i="3" s="1"/>
  <c r="H57" i="3" s="1"/>
  <c r="F58" i="3"/>
  <c r="E58" i="3" s="1"/>
  <c r="H58" i="3" s="1"/>
  <c r="F59" i="3"/>
  <c r="E59" i="3" s="1"/>
  <c r="H59" i="3" s="1"/>
  <c r="F60" i="3"/>
  <c r="E60" i="3" s="1"/>
  <c r="H60" i="3" s="1"/>
  <c r="F61" i="3"/>
  <c r="E61" i="3" s="1"/>
  <c r="H61" i="3" s="1"/>
  <c r="F62" i="3"/>
  <c r="E62" i="3" s="1"/>
  <c r="H62" i="3" s="1"/>
  <c r="F63" i="3"/>
  <c r="E63" i="3" s="1"/>
  <c r="H63" i="3" s="1"/>
  <c r="F64" i="3"/>
  <c r="E64" i="3" s="1"/>
  <c r="H64" i="3" s="1"/>
  <c r="F65" i="3"/>
  <c r="E65" i="3" s="1"/>
  <c r="H65" i="3" s="1"/>
  <c r="F66" i="3"/>
  <c r="E66" i="3" s="1"/>
  <c r="H66" i="3" s="1"/>
  <c r="F67" i="3"/>
  <c r="E67" i="3" s="1"/>
  <c r="H67" i="3" s="1"/>
  <c r="F68" i="3"/>
  <c r="E68" i="3" s="1"/>
  <c r="H68" i="3" s="1"/>
  <c r="F69" i="3"/>
  <c r="E69" i="3" s="1"/>
  <c r="H69" i="3" s="1"/>
  <c r="F70" i="3"/>
  <c r="E70" i="3" s="1"/>
  <c r="H70" i="3" s="1"/>
  <c r="F71" i="3"/>
  <c r="E71" i="3" s="1"/>
  <c r="H71" i="3" s="1"/>
  <c r="F72" i="3"/>
  <c r="E72" i="3" s="1"/>
  <c r="H72" i="3" s="1"/>
  <c r="F73" i="3"/>
  <c r="E73" i="3" s="1"/>
  <c r="H73" i="3" s="1"/>
  <c r="F74" i="3"/>
  <c r="E74" i="3" s="1"/>
  <c r="H74" i="3" s="1"/>
  <c r="F75" i="3"/>
  <c r="E75" i="3" s="1"/>
  <c r="H75" i="3" s="1"/>
  <c r="F76" i="3"/>
  <c r="E76" i="3" s="1"/>
  <c r="H76" i="3" s="1"/>
  <c r="F77" i="3"/>
  <c r="E77" i="3" s="1"/>
  <c r="H77" i="3" s="1"/>
  <c r="F78" i="3"/>
  <c r="E78" i="3" s="1"/>
  <c r="H78" i="3" s="1"/>
  <c r="F79" i="3"/>
  <c r="E79" i="3" s="1"/>
  <c r="H79" i="3" s="1"/>
  <c r="F80" i="3"/>
  <c r="E80" i="3" s="1"/>
  <c r="H80" i="3" s="1"/>
  <c r="F81" i="3"/>
  <c r="E81" i="3" s="1"/>
  <c r="H81" i="3" s="1"/>
  <c r="F82" i="3"/>
  <c r="E82" i="3" s="1"/>
  <c r="H82" i="3" s="1"/>
  <c r="F83" i="3"/>
  <c r="E83" i="3" s="1"/>
  <c r="H83" i="3" s="1"/>
  <c r="F84" i="3"/>
  <c r="E84" i="3" s="1"/>
  <c r="H84" i="3" s="1"/>
  <c r="F85" i="3"/>
  <c r="E85" i="3" s="1"/>
  <c r="H85" i="3" s="1"/>
  <c r="F86" i="3"/>
  <c r="E86" i="3" s="1"/>
  <c r="H86" i="3" s="1"/>
  <c r="F87" i="3"/>
  <c r="E87" i="3" s="1"/>
  <c r="H87" i="3" s="1"/>
  <c r="F88" i="3"/>
  <c r="E88" i="3" s="1"/>
  <c r="H88" i="3" s="1"/>
  <c r="F89" i="3"/>
  <c r="E89" i="3" s="1"/>
  <c r="H89" i="3" s="1"/>
  <c r="F90" i="3"/>
  <c r="E90" i="3" s="1"/>
  <c r="H90" i="3" s="1"/>
  <c r="F91" i="3"/>
  <c r="E91" i="3" s="1"/>
  <c r="H91" i="3" s="1"/>
  <c r="F92" i="3"/>
  <c r="E92" i="3" s="1"/>
  <c r="H92" i="3" s="1"/>
  <c r="F93" i="3"/>
  <c r="E93" i="3" s="1"/>
  <c r="H93" i="3" s="1"/>
  <c r="F94" i="3"/>
  <c r="E94" i="3" s="1"/>
  <c r="H94" i="3" s="1"/>
  <c r="F95" i="3"/>
  <c r="E95" i="3" s="1"/>
  <c r="H95" i="3" s="1"/>
  <c r="F96" i="3"/>
  <c r="E96" i="3" s="1"/>
  <c r="H96" i="3" s="1"/>
  <c r="F97" i="3"/>
  <c r="E97" i="3" s="1"/>
  <c r="H97" i="3" s="1"/>
  <c r="F98" i="3"/>
  <c r="E98" i="3" s="1"/>
  <c r="H98" i="3" s="1"/>
  <c r="F99" i="3"/>
  <c r="E99" i="3" s="1"/>
  <c r="H99" i="3" s="1"/>
  <c r="F100" i="3"/>
  <c r="E100" i="3" s="1"/>
  <c r="H100" i="3" s="1"/>
  <c r="F101" i="3"/>
  <c r="E101" i="3" s="1"/>
  <c r="H101" i="3" s="1"/>
  <c r="F102" i="3"/>
  <c r="E102" i="3" s="1"/>
  <c r="H102" i="3" s="1"/>
  <c r="F103" i="3"/>
  <c r="E103" i="3" s="1"/>
  <c r="H103" i="3" s="1"/>
  <c r="F104" i="3"/>
  <c r="E104" i="3" s="1"/>
  <c r="H104" i="3" s="1"/>
  <c r="F105" i="3"/>
  <c r="E105" i="3" s="1"/>
  <c r="H105" i="3" s="1"/>
  <c r="F106" i="3"/>
  <c r="E106" i="3" s="1"/>
  <c r="H106" i="3" s="1"/>
  <c r="F107" i="3"/>
  <c r="E107" i="3" s="1"/>
  <c r="H107" i="3" s="1"/>
  <c r="F108" i="3"/>
  <c r="E108" i="3" s="1"/>
  <c r="H108" i="3" s="1"/>
  <c r="F109" i="3"/>
  <c r="E109" i="3" s="1"/>
  <c r="H109" i="3" s="1"/>
  <c r="F110" i="3"/>
  <c r="E110" i="3" s="1"/>
  <c r="H110" i="3" s="1"/>
  <c r="F111" i="3"/>
  <c r="E111" i="3" s="1"/>
  <c r="H111" i="3" s="1"/>
  <c r="F112" i="3"/>
  <c r="E112" i="3" s="1"/>
  <c r="H112" i="3" s="1"/>
  <c r="F113" i="3"/>
  <c r="E113" i="3" s="1"/>
  <c r="H113" i="3" s="1"/>
  <c r="F114" i="3"/>
  <c r="E114" i="3" s="1"/>
  <c r="H114" i="3" s="1"/>
  <c r="F115" i="3"/>
  <c r="E115" i="3" s="1"/>
  <c r="H115" i="3" s="1"/>
  <c r="F116" i="3"/>
  <c r="E116" i="3" s="1"/>
  <c r="H116" i="3" s="1"/>
  <c r="F117" i="3"/>
  <c r="E117" i="3" s="1"/>
  <c r="H117" i="3" s="1"/>
  <c r="F118" i="3"/>
  <c r="E118" i="3" s="1"/>
  <c r="H118" i="3" s="1"/>
  <c r="F119" i="3"/>
  <c r="E119" i="3" s="1"/>
  <c r="H119" i="3" s="1"/>
  <c r="F120" i="3"/>
  <c r="E120" i="3" s="1"/>
  <c r="H120" i="3" s="1"/>
  <c r="F121" i="3"/>
  <c r="E121" i="3" s="1"/>
  <c r="H121" i="3" s="1"/>
  <c r="F122" i="3"/>
  <c r="E122" i="3" s="1"/>
  <c r="H122" i="3" s="1"/>
  <c r="F123" i="3"/>
  <c r="E123" i="3" s="1"/>
  <c r="H123" i="3" s="1"/>
  <c r="F124" i="3"/>
  <c r="E124" i="3" s="1"/>
  <c r="H124" i="3" s="1"/>
  <c r="F125" i="3"/>
  <c r="E125" i="3" s="1"/>
  <c r="H125" i="3" s="1"/>
  <c r="F126" i="3"/>
  <c r="E126" i="3" s="1"/>
  <c r="H126" i="3" s="1"/>
  <c r="F127" i="3"/>
  <c r="E127" i="3" s="1"/>
  <c r="H127" i="3" s="1"/>
  <c r="F128" i="3"/>
  <c r="E128" i="3" s="1"/>
  <c r="H128" i="3" s="1"/>
  <c r="F129" i="3"/>
  <c r="E129" i="3" s="1"/>
  <c r="H129" i="3" s="1"/>
  <c r="F130" i="3"/>
  <c r="E130" i="3" s="1"/>
  <c r="H130" i="3" s="1"/>
  <c r="F131" i="3"/>
  <c r="E131" i="3" s="1"/>
  <c r="H131" i="3" s="1"/>
  <c r="F132" i="3"/>
  <c r="E132" i="3" s="1"/>
  <c r="H132" i="3" s="1"/>
  <c r="F133" i="3"/>
  <c r="E133" i="3" s="1"/>
  <c r="H133" i="3" s="1"/>
  <c r="F134" i="3"/>
  <c r="E134" i="3" s="1"/>
  <c r="H134" i="3" s="1"/>
  <c r="F135" i="3"/>
  <c r="E135" i="3" s="1"/>
  <c r="H135" i="3" s="1"/>
  <c r="F136" i="3"/>
  <c r="E136" i="3" s="1"/>
  <c r="H136" i="3" s="1"/>
  <c r="F137" i="3"/>
  <c r="E137" i="3" s="1"/>
  <c r="H137" i="3" s="1"/>
  <c r="F138" i="3"/>
  <c r="E138" i="3" s="1"/>
  <c r="H138" i="3" s="1"/>
  <c r="F139" i="3"/>
  <c r="E139" i="3" s="1"/>
  <c r="H139" i="3" s="1"/>
  <c r="F140" i="3"/>
  <c r="E140" i="3" s="1"/>
  <c r="H140" i="3" s="1"/>
  <c r="F141" i="3"/>
  <c r="E141" i="3" s="1"/>
  <c r="H141" i="3" s="1"/>
  <c r="F142" i="3"/>
  <c r="E142" i="3" s="1"/>
  <c r="H142" i="3" s="1"/>
  <c r="F143" i="3"/>
  <c r="E143" i="3" s="1"/>
  <c r="H143" i="3" s="1"/>
  <c r="F144" i="3"/>
  <c r="E144" i="3" s="1"/>
  <c r="H144" i="3" s="1"/>
  <c r="F145" i="3"/>
  <c r="E145" i="3" s="1"/>
  <c r="H145" i="3" s="1"/>
  <c r="F146" i="3"/>
  <c r="E146" i="3" s="1"/>
  <c r="H146" i="3" s="1"/>
  <c r="F147" i="3"/>
  <c r="E147" i="3" s="1"/>
  <c r="H147" i="3" s="1"/>
  <c r="F148" i="3"/>
  <c r="E148" i="3" s="1"/>
  <c r="H148" i="3" s="1"/>
  <c r="F149" i="3"/>
  <c r="E149" i="3" s="1"/>
  <c r="H149" i="3" s="1"/>
  <c r="F150" i="3"/>
  <c r="E150" i="3" s="1"/>
  <c r="H150" i="3" s="1"/>
  <c r="F151" i="3"/>
  <c r="E151" i="3" s="1"/>
  <c r="H151" i="3" s="1"/>
  <c r="F152" i="3"/>
  <c r="E152" i="3" s="1"/>
  <c r="H152" i="3" s="1"/>
  <c r="F153" i="3"/>
  <c r="E153" i="3" s="1"/>
  <c r="H153" i="3" s="1"/>
  <c r="F154" i="3"/>
  <c r="E154" i="3" s="1"/>
  <c r="H154" i="3" s="1"/>
  <c r="F155" i="3"/>
  <c r="E155" i="3" s="1"/>
  <c r="H155" i="3" s="1"/>
  <c r="F156" i="3"/>
  <c r="E156" i="3" s="1"/>
  <c r="H156" i="3" s="1"/>
  <c r="F157" i="3"/>
  <c r="E157" i="3" s="1"/>
  <c r="H157" i="3" s="1"/>
  <c r="F158" i="3"/>
  <c r="E158" i="3" s="1"/>
  <c r="H158" i="3" s="1"/>
  <c r="F159" i="3"/>
  <c r="E159" i="3" s="1"/>
  <c r="H159" i="3" s="1"/>
  <c r="F160" i="3"/>
  <c r="E160" i="3" s="1"/>
  <c r="H160" i="3" s="1"/>
  <c r="F161" i="3"/>
  <c r="E161" i="3" s="1"/>
  <c r="H161" i="3" s="1"/>
  <c r="F162" i="3"/>
  <c r="E162" i="3" s="1"/>
  <c r="H162" i="3" s="1"/>
  <c r="F163" i="3"/>
  <c r="E163" i="3" s="1"/>
  <c r="H163" i="3" s="1"/>
  <c r="F164" i="3"/>
  <c r="E164" i="3" s="1"/>
  <c r="H164" i="3" s="1"/>
  <c r="F165" i="3"/>
  <c r="E165" i="3" s="1"/>
  <c r="H165" i="3" s="1"/>
  <c r="F166" i="3"/>
  <c r="E166" i="3" s="1"/>
  <c r="H166" i="3" s="1"/>
  <c r="F167" i="3"/>
  <c r="E167" i="3" s="1"/>
  <c r="H167" i="3" s="1"/>
  <c r="F168" i="3"/>
  <c r="E168" i="3" s="1"/>
  <c r="H168" i="3" s="1"/>
  <c r="F169" i="3"/>
  <c r="E169" i="3" s="1"/>
  <c r="H169" i="3" s="1"/>
  <c r="F170" i="3"/>
  <c r="E170" i="3" s="1"/>
  <c r="H170" i="3" s="1"/>
  <c r="F171" i="3"/>
  <c r="E171" i="3" s="1"/>
  <c r="H171" i="3" s="1"/>
  <c r="F172" i="3"/>
  <c r="E172" i="3" s="1"/>
  <c r="H172" i="3" s="1"/>
  <c r="F173" i="3"/>
  <c r="E173" i="3" s="1"/>
  <c r="H173" i="3" s="1"/>
  <c r="F174" i="3"/>
  <c r="E174" i="3" s="1"/>
  <c r="H174" i="3" s="1"/>
  <c r="F175" i="3"/>
  <c r="E175" i="3" s="1"/>
  <c r="H175" i="3" s="1"/>
  <c r="F176" i="3"/>
  <c r="E176" i="3" s="1"/>
  <c r="H176" i="3" s="1"/>
  <c r="F177" i="3"/>
  <c r="E177" i="3" s="1"/>
  <c r="H177" i="3" s="1"/>
  <c r="F178" i="3"/>
  <c r="E178" i="3" s="1"/>
  <c r="F179" i="3"/>
  <c r="E179" i="3" s="1"/>
  <c r="H179" i="3" s="1"/>
  <c r="F180" i="3"/>
  <c r="E180" i="3" s="1"/>
  <c r="H180" i="3" s="1"/>
  <c r="F181" i="3"/>
  <c r="E181" i="3" s="1"/>
  <c r="H181" i="3" s="1"/>
  <c r="F182" i="3"/>
  <c r="E182" i="3" s="1"/>
  <c r="F183" i="3"/>
  <c r="E183" i="3" s="1"/>
  <c r="H183" i="3" s="1"/>
  <c r="F184" i="3"/>
  <c r="E184" i="3" s="1"/>
  <c r="H184" i="3" s="1"/>
  <c r="F185" i="3"/>
  <c r="E185" i="3" s="1"/>
  <c r="H185" i="3" s="1"/>
  <c r="F186" i="3"/>
  <c r="E186" i="3" s="1"/>
  <c r="F187" i="3"/>
  <c r="E187" i="3" s="1"/>
  <c r="H187" i="3" s="1"/>
  <c r="F188" i="3"/>
  <c r="E188" i="3" s="1"/>
  <c r="H188" i="3" s="1"/>
  <c r="F189" i="3"/>
  <c r="E189" i="3" s="1"/>
  <c r="H189" i="3" s="1"/>
  <c r="F190" i="3"/>
  <c r="E190" i="3" s="1"/>
  <c r="F191" i="3"/>
  <c r="E191" i="3" s="1"/>
  <c r="H191" i="3" s="1"/>
  <c r="F192" i="3"/>
  <c r="E192" i="3" s="1"/>
  <c r="H192" i="3" s="1"/>
  <c r="F193" i="3"/>
  <c r="E193" i="3" s="1"/>
  <c r="H193" i="3" s="1"/>
  <c r="F194" i="3"/>
  <c r="E194" i="3" s="1"/>
  <c r="F195" i="3"/>
  <c r="E195" i="3" s="1"/>
  <c r="H195" i="3" s="1"/>
  <c r="F196" i="3"/>
  <c r="E196" i="3" s="1"/>
  <c r="H196" i="3" s="1"/>
  <c r="F197" i="3"/>
  <c r="E197" i="3" s="1"/>
  <c r="H197" i="3" s="1"/>
  <c r="F198" i="3"/>
  <c r="E198" i="3" s="1"/>
  <c r="F199" i="3"/>
  <c r="E199" i="3" s="1"/>
  <c r="H199" i="3" s="1"/>
  <c r="F200" i="3"/>
  <c r="E200" i="3" s="1"/>
  <c r="H200" i="3" s="1"/>
  <c r="F201" i="3"/>
  <c r="E201" i="3" s="1"/>
  <c r="H201" i="3" s="1"/>
  <c r="F202" i="3"/>
  <c r="E202" i="3" s="1"/>
  <c r="F203" i="3"/>
  <c r="E203" i="3" s="1"/>
  <c r="H203" i="3" s="1"/>
  <c r="F204" i="3"/>
  <c r="E204" i="3" s="1"/>
  <c r="H204" i="3" s="1"/>
  <c r="F205" i="3"/>
  <c r="E205" i="3" s="1"/>
  <c r="H205" i="3" s="1"/>
  <c r="F206" i="3"/>
  <c r="E206" i="3" s="1"/>
  <c r="F207" i="3"/>
  <c r="E207" i="3" s="1"/>
  <c r="H207" i="3" s="1"/>
  <c r="F208" i="3"/>
  <c r="E208" i="3" s="1"/>
  <c r="H208" i="3" s="1"/>
  <c r="F209" i="3"/>
  <c r="E209" i="3" s="1"/>
  <c r="H209" i="3" s="1"/>
  <c r="F210" i="3"/>
  <c r="E210" i="3" s="1"/>
  <c r="F211" i="3"/>
  <c r="E211" i="3" s="1"/>
  <c r="H211" i="3" s="1"/>
  <c r="F212" i="3"/>
  <c r="E212" i="3" s="1"/>
  <c r="H212" i="3" s="1"/>
  <c r="F213" i="3"/>
  <c r="E213" i="3" s="1"/>
  <c r="H213" i="3" s="1"/>
  <c r="F214" i="3"/>
  <c r="E214" i="3" s="1"/>
  <c r="F215" i="3"/>
  <c r="E215" i="3" s="1"/>
  <c r="H215" i="3" s="1"/>
  <c r="F216" i="3"/>
  <c r="E216" i="3" s="1"/>
  <c r="H216" i="3" s="1"/>
  <c r="F217" i="3"/>
  <c r="E217" i="3" s="1"/>
  <c r="H217" i="3" s="1"/>
  <c r="F218" i="3"/>
  <c r="E218" i="3" s="1"/>
  <c r="F219" i="3"/>
  <c r="E219" i="3" s="1"/>
  <c r="H219" i="3" s="1"/>
  <c r="F220" i="3"/>
  <c r="E220" i="3" s="1"/>
  <c r="H220" i="3" s="1"/>
  <c r="F221" i="3"/>
  <c r="E221" i="3" s="1"/>
  <c r="H221" i="3" s="1"/>
  <c r="F222" i="3"/>
  <c r="E222" i="3" s="1"/>
  <c r="F223" i="3"/>
  <c r="E223" i="3" s="1"/>
  <c r="H223" i="3" s="1"/>
  <c r="F224" i="3"/>
  <c r="E224" i="3" s="1"/>
  <c r="H224" i="3" s="1"/>
  <c r="F225" i="3"/>
  <c r="E225" i="3" s="1"/>
  <c r="H225" i="3" s="1"/>
  <c r="F226" i="3"/>
  <c r="E226" i="3" s="1"/>
  <c r="F227" i="3"/>
  <c r="E227" i="3" s="1"/>
  <c r="H227" i="3" s="1"/>
  <c r="F228" i="3"/>
  <c r="E228" i="3" s="1"/>
  <c r="H228" i="3" s="1"/>
  <c r="F229" i="3"/>
  <c r="E229" i="3" s="1"/>
  <c r="H229" i="3" s="1"/>
  <c r="F230" i="3"/>
  <c r="E230" i="3" s="1"/>
  <c r="F231" i="3"/>
  <c r="E231" i="3" s="1"/>
  <c r="H231" i="3" s="1"/>
  <c r="F232" i="3"/>
  <c r="E232" i="3" s="1"/>
  <c r="H232" i="3" s="1"/>
  <c r="F233" i="3"/>
  <c r="E233" i="3" s="1"/>
  <c r="H233" i="3" s="1"/>
  <c r="F234" i="3"/>
  <c r="E234" i="3" s="1"/>
  <c r="F235" i="3"/>
  <c r="E235" i="3" s="1"/>
  <c r="H235" i="3" s="1"/>
  <c r="F236" i="3"/>
  <c r="E236" i="3" s="1"/>
  <c r="H236" i="3" s="1"/>
  <c r="F237" i="3"/>
  <c r="E237" i="3" s="1"/>
  <c r="H237" i="3" s="1"/>
  <c r="F238" i="3"/>
  <c r="E238" i="3" s="1"/>
  <c r="F239" i="3"/>
  <c r="E239" i="3" s="1"/>
  <c r="H239" i="3" s="1"/>
  <c r="F240" i="3"/>
  <c r="E240" i="3" s="1"/>
  <c r="H240" i="3" s="1"/>
  <c r="F241" i="3"/>
  <c r="E241" i="3" s="1"/>
  <c r="H241" i="3" s="1"/>
  <c r="F242" i="3"/>
  <c r="E242" i="3" s="1"/>
  <c r="F243" i="3"/>
  <c r="E243" i="3" s="1"/>
  <c r="H243" i="3" s="1"/>
  <c r="F244" i="3"/>
  <c r="E244" i="3" s="1"/>
  <c r="H244" i="3" s="1"/>
  <c r="F245" i="3"/>
  <c r="E245" i="3" s="1"/>
  <c r="H245" i="3" s="1"/>
  <c r="F246" i="3"/>
  <c r="E246" i="3" s="1"/>
  <c r="F247" i="3"/>
  <c r="E247" i="3" s="1"/>
  <c r="H247" i="3" s="1"/>
  <c r="F248" i="3"/>
  <c r="E248" i="3" s="1"/>
  <c r="H248" i="3" s="1"/>
  <c r="F249" i="3"/>
  <c r="E249" i="3" s="1"/>
  <c r="H249" i="3" s="1"/>
  <c r="F250" i="3"/>
  <c r="E250" i="3" s="1"/>
  <c r="F251" i="3"/>
  <c r="E251" i="3" s="1"/>
  <c r="H251" i="3" s="1"/>
  <c r="F252" i="3"/>
  <c r="E252" i="3" s="1"/>
  <c r="H252" i="3" s="1"/>
  <c r="F253" i="3"/>
  <c r="E253" i="3" s="1"/>
  <c r="H253" i="3" s="1"/>
  <c r="F254" i="3"/>
  <c r="E254" i="3" s="1"/>
  <c r="F255" i="3"/>
  <c r="E255" i="3" s="1"/>
  <c r="H255" i="3" s="1"/>
  <c r="F256" i="3"/>
  <c r="E256" i="3" s="1"/>
  <c r="H256" i="3" s="1"/>
  <c r="F257" i="3"/>
  <c r="E257" i="3" s="1"/>
  <c r="H257" i="3" s="1"/>
  <c r="F258" i="3"/>
  <c r="E258" i="3" s="1"/>
  <c r="F259" i="3"/>
  <c r="E259" i="3" s="1"/>
  <c r="H259" i="3" s="1"/>
  <c r="F260" i="3"/>
  <c r="E260" i="3" s="1"/>
  <c r="H260" i="3" s="1"/>
  <c r="F261" i="3"/>
  <c r="E261" i="3" s="1"/>
  <c r="H261" i="3" s="1"/>
  <c r="F262" i="3"/>
  <c r="E262" i="3" s="1"/>
  <c r="F263" i="3"/>
  <c r="E263" i="3" s="1"/>
  <c r="H263" i="3" s="1"/>
  <c r="F264" i="3"/>
  <c r="E264" i="3" s="1"/>
  <c r="H264" i="3" s="1"/>
  <c r="F265" i="3"/>
  <c r="E265" i="3" s="1"/>
  <c r="H265" i="3" s="1"/>
  <c r="F266" i="3"/>
  <c r="E266" i="3" s="1"/>
  <c r="F267" i="3"/>
  <c r="E267" i="3" s="1"/>
  <c r="H267" i="3" s="1"/>
  <c r="F268" i="3"/>
  <c r="E268" i="3" s="1"/>
  <c r="H268" i="3" s="1"/>
  <c r="F269" i="3"/>
  <c r="E269" i="3" s="1"/>
  <c r="H269" i="3" s="1"/>
  <c r="F270" i="3"/>
  <c r="E270" i="3" s="1"/>
  <c r="F271" i="3"/>
  <c r="E271" i="3" s="1"/>
  <c r="H271" i="3" s="1"/>
  <c r="F272" i="3"/>
  <c r="E272" i="3" s="1"/>
  <c r="H272" i="3" s="1"/>
  <c r="F273" i="3"/>
  <c r="E273" i="3" s="1"/>
  <c r="H273" i="3" s="1"/>
  <c r="F274" i="3"/>
  <c r="E274" i="3" s="1"/>
  <c r="F275" i="3"/>
  <c r="E275" i="3" s="1"/>
  <c r="H275" i="3" s="1"/>
  <c r="F276" i="3"/>
  <c r="E276" i="3" s="1"/>
  <c r="H276" i="3" s="1"/>
  <c r="F277" i="3"/>
  <c r="E277" i="3" s="1"/>
  <c r="H277" i="3" s="1"/>
  <c r="F278" i="3"/>
  <c r="E278" i="3" s="1"/>
  <c r="F279" i="3"/>
  <c r="E279" i="3" s="1"/>
  <c r="H279" i="3" s="1"/>
  <c r="F280" i="3"/>
  <c r="E280" i="3" s="1"/>
  <c r="H280" i="3" s="1"/>
  <c r="F281" i="3"/>
  <c r="E281" i="3" s="1"/>
  <c r="H281" i="3" s="1"/>
  <c r="F282" i="3"/>
  <c r="E282" i="3" s="1"/>
  <c r="F283" i="3"/>
  <c r="E283" i="3" s="1"/>
  <c r="H283" i="3" s="1"/>
  <c r="F284" i="3"/>
  <c r="E284" i="3" s="1"/>
  <c r="H284" i="3" s="1"/>
  <c r="F285" i="3"/>
  <c r="E285" i="3" s="1"/>
  <c r="H285" i="3" s="1"/>
  <c r="F286" i="3"/>
  <c r="E286" i="3" s="1"/>
  <c r="F287" i="3"/>
  <c r="E287" i="3" s="1"/>
  <c r="H287" i="3" s="1"/>
  <c r="F288" i="3"/>
  <c r="E288" i="3" s="1"/>
  <c r="H288" i="3" s="1"/>
  <c r="F289" i="3"/>
  <c r="E289" i="3" s="1"/>
  <c r="H289" i="3" s="1"/>
  <c r="F290" i="3"/>
  <c r="E290" i="3" s="1"/>
  <c r="F291" i="3"/>
  <c r="E291" i="3" s="1"/>
  <c r="H291" i="3" s="1"/>
  <c r="F292" i="3"/>
  <c r="E292" i="3" s="1"/>
  <c r="H292" i="3" s="1"/>
  <c r="F293" i="3"/>
  <c r="E293" i="3" s="1"/>
  <c r="H293" i="3" s="1"/>
  <c r="F294" i="3"/>
  <c r="E294" i="3" s="1"/>
  <c r="F295" i="3"/>
  <c r="E295" i="3" s="1"/>
  <c r="H295" i="3" s="1"/>
  <c r="F296" i="3"/>
  <c r="E296" i="3" s="1"/>
  <c r="H296" i="3" s="1"/>
  <c r="F297" i="3"/>
  <c r="E297" i="3" s="1"/>
  <c r="H297" i="3" s="1"/>
  <c r="F298" i="3"/>
  <c r="E298" i="3" s="1"/>
  <c r="F299" i="3"/>
  <c r="E299" i="3" s="1"/>
  <c r="H299" i="3" s="1"/>
  <c r="F300" i="3"/>
  <c r="E300" i="3" s="1"/>
  <c r="H300" i="3" s="1"/>
  <c r="F301" i="3"/>
  <c r="E301" i="3" s="1"/>
  <c r="H301" i="3" s="1"/>
  <c r="F302" i="3"/>
  <c r="E302" i="3" s="1"/>
  <c r="F303" i="3"/>
  <c r="E303" i="3" s="1"/>
  <c r="H303" i="3" s="1"/>
  <c r="F304" i="3"/>
  <c r="E304" i="3" s="1"/>
  <c r="H304" i="3" s="1"/>
  <c r="F305" i="3"/>
  <c r="E305" i="3" s="1"/>
  <c r="H305" i="3" s="1"/>
  <c r="F306" i="3"/>
  <c r="E306" i="3" s="1"/>
  <c r="F307" i="3"/>
  <c r="E307" i="3" s="1"/>
  <c r="H307" i="3" s="1"/>
  <c r="F308" i="3"/>
  <c r="E308" i="3" s="1"/>
  <c r="H308" i="3" s="1"/>
  <c r="F309" i="3"/>
  <c r="E309" i="3" s="1"/>
  <c r="H309" i="3" s="1"/>
  <c r="F310" i="3"/>
  <c r="E310" i="3" s="1"/>
  <c r="F311" i="3"/>
  <c r="E311" i="3" s="1"/>
  <c r="H311" i="3" s="1"/>
  <c r="F312" i="3"/>
  <c r="E312" i="3" s="1"/>
  <c r="H312" i="3" s="1"/>
  <c r="F313" i="3"/>
  <c r="E313" i="3" s="1"/>
  <c r="H313" i="3" s="1"/>
  <c r="F314" i="3"/>
  <c r="E314" i="3" s="1"/>
  <c r="F315" i="3"/>
  <c r="E315" i="3" s="1"/>
  <c r="H315" i="3" s="1"/>
  <c r="F316" i="3"/>
  <c r="E316" i="3" s="1"/>
  <c r="H316" i="3" s="1"/>
  <c r="F317" i="3"/>
  <c r="E317" i="3" s="1"/>
  <c r="H317" i="3" s="1"/>
  <c r="F318" i="3"/>
  <c r="E318" i="3" s="1"/>
  <c r="F319" i="3"/>
  <c r="E319" i="3" s="1"/>
  <c r="H319" i="3" s="1"/>
  <c r="F320" i="3"/>
  <c r="E320" i="3" s="1"/>
  <c r="H320" i="3" s="1"/>
  <c r="F321" i="3"/>
  <c r="E321" i="3" s="1"/>
  <c r="H321" i="3" s="1"/>
  <c r="F322" i="3"/>
  <c r="E322" i="3" s="1"/>
  <c r="F323" i="3"/>
  <c r="E323" i="3" s="1"/>
  <c r="H323" i="3" s="1"/>
  <c r="F324" i="3"/>
  <c r="E324" i="3" s="1"/>
  <c r="H324" i="3" s="1"/>
  <c r="F325" i="3"/>
  <c r="E325" i="3" s="1"/>
  <c r="H325" i="3" s="1"/>
  <c r="F326" i="3"/>
  <c r="E326" i="3" s="1"/>
  <c r="F327" i="3"/>
  <c r="E327" i="3" s="1"/>
  <c r="H327" i="3" s="1"/>
  <c r="F328" i="3"/>
  <c r="E328" i="3" s="1"/>
  <c r="H328" i="3" s="1"/>
  <c r="F329" i="3"/>
  <c r="E329" i="3" s="1"/>
  <c r="H329" i="3" s="1"/>
  <c r="F330" i="3"/>
  <c r="E330" i="3" s="1"/>
  <c r="F331" i="3"/>
  <c r="E331" i="3" s="1"/>
  <c r="H331" i="3" s="1"/>
  <c r="F332" i="3"/>
  <c r="E332" i="3" s="1"/>
  <c r="H332" i="3" s="1"/>
  <c r="F333" i="3"/>
  <c r="E333" i="3" s="1"/>
  <c r="H333" i="3" s="1"/>
  <c r="F334" i="3"/>
  <c r="E334" i="3" s="1"/>
  <c r="F335" i="3"/>
  <c r="E335" i="3" s="1"/>
  <c r="H335" i="3" s="1"/>
  <c r="F336" i="3"/>
  <c r="E336" i="3" s="1"/>
  <c r="H336" i="3" s="1"/>
  <c r="F337" i="3"/>
  <c r="E337" i="3" s="1"/>
  <c r="H337" i="3" s="1"/>
  <c r="F338" i="3"/>
  <c r="E338" i="3" s="1"/>
  <c r="F339" i="3"/>
  <c r="E339" i="3" s="1"/>
  <c r="H339" i="3" s="1"/>
  <c r="F340" i="3"/>
  <c r="E340" i="3" s="1"/>
  <c r="H340" i="3" s="1"/>
  <c r="F341" i="3"/>
  <c r="E341" i="3" s="1"/>
  <c r="H341" i="3" s="1"/>
  <c r="F342" i="3"/>
  <c r="E342" i="3" s="1"/>
  <c r="F343" i="3"/>
  <c r="E343" i="3" s="1"/>
  <c r="H343" i="3" s="1"/>
  <c r="F344" i="3"/>
  <c r="E344" i="3" s="1"/>
  <c r="H344" i="3" s="1"/>
  <c r="F345" i="3"/>
  <c r="E345" i="3" s="1"/>
  <c r="H345" i="3" s="1"/>
  <c r="F346" i="3"/>
  <c r="E346" i="3" s="1"/>
  <c r="F347" i="3"/>
  <c r="E347" i="3" s="1"/>
  <c r="H347" i="3" s="1"/>
  <c r="F348" i="3"/>
  <c r="E348" i="3" s="1"/>
  <c r="H348" i="3" s="1"/>
  <c r="F349" i="3"/>
  <c r="E349" i="3" s="1"/>
  <c r="H349" i="3" s="1"/>
  <c r="F350" i="3"/>
  <c r="F351" i="3"/>
  <c r="E351" i="3" s="1"/>
  <c r="H351" i="3" s="1"/>
  <c r="F352" i="3"/>
  <c r="E352" i="3" s="1"/>
  <c r="H352" i="3" s="1"/>
  <c r="F353" i="3"/>
  <c r="E353" i="3" s="1"/>
  <c r="H353" i="3" s="1"/>
  <c r="F354" i="3"/>
  <c r="E354" i="3" s="1"/>
  <c r="F355" i="3"/>
  <c r="E355" i="3" s="1"/>
  <c r="H355" i="3" s="1"/>
  <c r="F356" i="3"/>
  <c r="E356" i="3" s="1"/>
  <c r="H356" i="3" s="1"/>
  <c r="F357" i="3"/>
  <c r="E357" i="3" s="1"/>
  <c r="H357" i="3" s="1"/>
  <c r="F358" i="3"/>
  <c r="E358" i="3" s="1"/>
  <c r="F359" i="3"/>
  <c r="E359" i="3" s="1"/>
  <c r="H359" i="3" s="1"/>
  <c r="F360" i="3"/>
  <c r="E360" i="3" s="1"/>
  <c r="H360" i="3" s="1"/>
  <c r="F361" i="3"/>
  <c r="E361" i="3" s="1"/>
  <c r="H361" i="3" s="1"/>
  <c r="F362" i="3"/>
  <c r="E362" i="3" s="1"/>
  <c r="F363" i="3"/>
  <c r="E363" i="3" s="1"/>
  <c r="H363" i="3" s="1"/>
  <c r="F364" i="3"/>
  <c r="E364" i="3" s="1"/>
  <c r="H364" i="3" s="1"/>
  <c r="F365" i="3"/>
  <c r="E365" i="3" s="1"/>
  <c r="H365" i="3" s="1"/>
  <c r="F366" i="3"/>
  <c r="E366" i="3" s="1"/>
  <c r="H366" i="3" s="1"/>
  <c r="F367" i="3"/>
  <c r="E367" i="3" s="1"/>
  <c r="H367" i="3" s="1"/>
  <c r="F368" i="3"/>
  <c r="E368" i="3" s="1"/>
  <c r="H368" i="3" s="1"/>
  <c r="F369" i="3"/>
  <c r="E369" i="3" s="1"/>
  <c r="H369" i="3" s="1"/>
  <c r="F370" i="3"/>
  <c r="E370" i="3" s="1"/>
  <c r="F371" i="3"/>
  <c r="E371" i="3" s="1"/>
  <c r="H371" i="3" s="1"/>
  <c r="F372" i="3"/>
  <c r="E372" i="3" s="1"/>
  <c r="H372" i="3" s="1"/>
  <c r="F373" i="3"/>
  <c r="E373" i="3" s="1"/>
  <c r="H373" i="3" s="1"/>
  <c r="F374" i="3"/>
  <c r="E374" i="3" s="1"/>
  <c r="F375" i="3"/>
  <c r="E375" i="3" s="1"/>
  <c r="H375" i="3" s="1"/>
  <c r="F376" i="3"/>
  <c r="E376" i="3" s="1"/>
  <c r="H376" i="3" s="1"/>
  <c r="F377" i="3"/>
  <c r="E377" i="3" s="1"/>
  <c r="H377" i="3" s="1"/>
  <c r="F378" i="3"/>
  <c r="E378" i="3" s="1"/>
  <c r="F379" i="3"/>
  <c r="E379" i="3" s="1"/>
  <c r="H379" i="3" s="1"/>
  <c r="F380" i="3"/>
  <c r="E380" i="3" s="1"/>
  <c r="H380" i="3" s="1"/>
  <c r="F381" i="3"/>
  <c r="E381" i="3" s="1"/>
  <c r="H381" i="3" s="1"/>
  <c r="F382" i="3"/>
  <c r="F383" i="3"/>
  <c r="E383" i="3" s="1"/>
  <c r="H383" i="3" s="1"/>
  <c r="F384" i="3"/>
  <c r="E384" i="3" s="1"/>
  <c r="H384" i="3" s="1"/>
  <c r="F385" i="3"/>
  <c r="E385" i="3" s="1"/>
  <c r="H385" i="3" s="1"/>
  <c r="F386" i="3"/>
  <c r="E386" i="3" s="1"/>
  <c r="F387" i="3"/>
  <c r="E387" i="3" s="1"/>
  <c r="H387" i="3" s="1"/>
  <c r="F388" i="3"/>
  <c r="E388" i="3" s="1"/>
  <c r="H388" i="3" s="1"/>
  <c r="F389" i="3"/>
  <c r="E389" i="3" s="1"/>
  <c r="H389" i="3" s="1"/>
  <c r="F390" i="3"/>
  <c r="E390" i="3" s="1"/>
  <c r="F391" i="3"/>
  <c r="E391" i="3" s="1"/>
  <c r="H391" i="3" s="1"/>
  <c r="F392" i="3"/>
  <c r="E392" i="3" s="1"/>
  <c r="H392" i="3" s="1"/>
  <c r="F393" i="3"/>
  <c r="E393" i="3" s="1"/>
  <c r="H393" i="3" s="1"/>
  <c r="F394" i="3"/>
  <c r="E394" i="3" s="1"/>
  <c r="F395" i="3"/>
  <c r="E395" i="3" s="1"/>
  <c r="H395" i="3" s="1"/>
  <c r="F396" i="3"/>
  <c r="E396" i="3" s="1"/>
  <c r="H396" i="3" s="1"/>
  <c r="F397" i="3"/>
  <c r="E397" i="3" s="1"/>
  <c r="H397" i="3" s="1"/>
  <c r="F398" i="3"/>
  <c r="E398" i="3" s="1"/>
  <c r="H398" i="3" s="1"/>
  <c r="F399" i="3"/>
  <c r="E399" i="3" s="1"/>
  <c r="H399" i="3" s="1"/>
  <c r="F400" i="3"/>
  <c r="E400" i="3" s="1"/>
  <c r="H400" i="3" s="1"/>
  <c r="F401" i="3"/>
  <c r="E401" i="3" s="1"/>
  <c r="H401" i="3" s="1"/>
  <c r="F402" i="3"/>
  <c r="E402" i="3" s="1"/>
  <c r="F403" i="3"/>
  <c r="E403" i="3" s="1"/>
  <c r="H403" i="3" s="1"/>
  <c r="F404" i="3"/>
  <c r="E404" i="3" s="1"/>
  <c r="H404" i="3" s="1"/>
  <c r="F405" i="3"/>
  <c r="E405" i="3" s="1"/>
  <c r="H405" i="3" s="1"/>
  <c r="F406" i="3"/>
  <c r="E406" i="3" s="1"/>
  <c r="F407" i="3"/>
  <c r="E407" i="3" s="1"/>
  <c r="H407" i="3" s="1"/>
  <c r="F408" i="3"/>
  <c r="E408" i="3" s="1"/>
  <c r="H408" i="3" s="1"/>
  <c r="F409" i="3"/>
  <c r="E409" i="3" s="1"/>
  <c r="H409" i="3" s="1"/>
  <c r="F410" i="3"/>
  <c r="E410" i="3" s="1"/>
  <c r="F411" i="3"/>
  <c r="E411" i="3" s="1"/>
  <c r="H411" i="3" s="1"/>
  <c r="F412" i="3"/>
  <c r="E412" i="3" s="1"/>
  <c r="H412" i="3" s="1"/>
  <c r="F413" i="3"/>
  <c r="E413" i="3" s="1"/>
  <c r="H413" i="3" s="1"/>
  <c r="F414" i="3"/>
  <c r="F415" i="3"/>
  <c r="E415" i="3" s="1"/>
  <c r="H415" i="3" s="1"/>
  <c r="F416" i="3"/>
  <c r="E416" i="3" s="1"/>
  <c r="H416" i="3" s="1"/>
  <c r="F417" i="3"/>
  <c r="E417" i="3" s="1"/>
  <c r="H417" i="3" s="1"/>
  <c r="F418" i="3"/>
  <c r="E418" i="3" s="1"/>
  <c r="F419" i="3"/>
  <c r="E419" i="3" s="1"/>
  <c r="H419" i="3" s="1"/>
  <c r="F420" i="3"/>
  <c r="E420" i="3" s="1"/>
  <c r="H420" i="3" s="1"/>
  <c r="F421" i="3"/>
  <c r="E421" i="3" s="1"/>
  <c r="H421" i="3" s="1"/>
  <c r="F422" i="3"/>
  <c r="E422" i="3" s="1"/>
  <c r="F423" i="3"/>
  <c r="E423" i="3" s="1"/>
  <c r="H423" i="3" s="1"/>
  <c r="F424" i="3"/>
  <c r="E424" i="3" s="1"/>
  <c r="H424" i="3" s="1"/>
  <c r="F425" i="3"/>
  <c r="E425" i="3" s="1"/>
  <c r="H425" i="3" s="1"/>
  <c r="F426" i="3"/>
  <c r="E426" i="3" s="1"/>
  <c r="F427" i="3"/>
  <c r="E427" i="3" s="1"/>
  <c r="H427" i="3" s="1"/>
  <c r="F428" i="3"/>
  <c r="E428" i="3" s="1"/>
  <c r="H428" i="3" s="1"/>
  <c r="F429" i="3"/>
  <c r="E429" i="3" s="1"/>
  <c r="H429" i="3" s="1"/>
  <c r="F430" i="3"/>
  <c r="E430" i="3" s="1"/>
  <c r="H430" i="3" s="1"/>
  <c r="F431" i="3"/>
  <c r="E431" i="3" s="1"/>
  <c r="H431" i="3" s="1"/>
  <c r="F432" i="3"/>
  <c r="E432" i="3" s="1"/>
  <c r="F433" i="3"/>
  <c r="E433" i="3" s="1"/>
  <c r="H433" i="3" s="1"/>
  <c r="F434" i="3"/>
  <c r="E434" i="3" s="1"/>
  <c r="F435" i="3"/>
  <c r="E435" i="3" s="1"/>
  <c r="H435" i="3" s="1"/>
  <c r="F436" i="3"/>
  <c r="E436" i="3" s="1"/>
  <c r="F437" i="3"/>
  <c r="E437" i="3" s="1"/>
  <c r="H437" i="3" s="1"/>
  <c r="F438" i="3"/>
  <c r="F439" i="3"/>
  <c r="E439" i="3" s="1"/>
  <c r="H439" i="3" s="1"/>
  <c r="F440" i="3"/>
  <c r="E440" i="3" s="1"/>
  <c r="F441" i="3"/>
  <c r="E441" i="3" s="1"/>
  <c r="H441" i="3" s="1"/>
  <c r="F442" i="3"/>
  <c r="E442" i="3" s="1"/>
  <c r="F443" i="3"/>
  <c r="E443" i="3" s="1"/>
  <c r="H443" i="3" s="1"/>
  <c r="F444" i="3"/>
  <c r="E444" i="3" s="1"/>
  <c r="F445" i="3"/>
  <c r="E445" i="3" s="1"/>
  <c r="H445" i="3" s="1"/>
  <c r="F446" i="3"/>
  <c r="E446" i="3" s="1"/>
  <c r="H446" i="3" s="1"/>
  <c r="F447" i="3"/>
  <c r="E447" i="3" s="1"/>
  <c r="H447" i="3" s="1"/>
  <c r="F448" i="3"/>
  <c r="E448" i="3" s="1"/>
  <c r="F449" i="3"/>
  <c r="E449" i="3" s="1"/>
  <c r="H449" i="3" s="1"/>
  <c r="F450" i="3"/>
  <c r="E450" i="3" s="1"/>
  <c r="F451" i="3"/>
  <c r="E451" i="3" s="1"/>
  <c r="H451" i="3" s="1"/>
  <c r="F452" i="3"/>
  <c r="E452" i="3" s="1"/>
  <c r="F453" i="3"/>
  <c r="E453" i="3" s="1"/>
  <c r="H453" i="3" s="1"/>
  <c r="F454" i="3"/>
  <c r="F455" i="3"/>
  <c r="E455" i="3" s="1"/>
  <c r="H455" i="3" s="1"/>
  <c r="F456" i="3"/>
  <c r="E456" i="3" s="1"/>
  <c r="F457" i="3"/>
  <c r="E457" i="3" s="1"/>
  <c r="H457" i="3" s="1"/>
  <c r="F458" i="3"/>
  <c r="E458" i="3" s="1"/>
  <c r="F459" i="3"/>
  <c r="E459" i="3" s="1"/>
  <c r="H459" i="3" s="1"/>
  <c r="F460" i="3"/>
  <c r="E460" i="3" s="1"/>
  <c r="F461" i="3"/>
  <c r="E461" i="3" s="1"/>
  <c r="H461" i="3" s="1"/>
  <c r="F462" i="3"/>
  <c r="E462" i="3" s="1"/>
  <c r="H462" i="3" s="1"/>
  <c r="F463" i="3"/>
  <c r="E463" i="3" s="1"/>
  <c r="H463" i="3" s="1"/>
  <c r="F464" i="3"/>
  <c r="E464" i="3" s="1"/>
  <c r="F465" i="3"/>
  <c r="E465" i="3" s="1"/>
  <c r="H465" i="3" s="1"/>
  <c r="F466" i="3"/>
  <c r="E466" i="3" s="1"/>
  <c r="F467" i="3"/>
  <c r="E467" i="3" s="1"/>
  <c r="H467" i="3" s="1"/>
  <c r="F468" i="3"/>
  <c r="E468" i="3" s="1"/>
  <c r="F469" i="3"/>
  <c r="E469" i="3" s="1"/>
  <c r="H469" i="3" s="1"/>
  <c r="F470" i="3"/>
  <c r="F471" i="3"/>
  <c r="E471" i="3" s="1"/>
  <c r="H471" i="3" s="1"/>
  <c r="F472" i="3"/>
  <c r="E472" i="3" s="1"/>
  <c r="F473" i="3"/>
  <c r="E473" i="3" s="1"/>
  <c r="H473" i="3" s="1"/>
  <c r="F474" i="3"/>
  <c r="E474" i="3" s="1"/>
  <c r="F475" i="3"/>
  <c r="E475" i="3" s="1"/>
  <c r="H475" i="3" s="1"/>
  <c r="F476" i="3"/>
  <c r="E476" i="3" s="1"/>
  <c r="F477" i="3"/>
  <c r="E477" i="3" s="1"/>
  <c r="H477" i="3" s="1"/>
  <c r="F478" i="3"/>
  <c r="E478" i="3" s="1"/>
  <c r="H478" i="3" s="1"/>
  <c r="F479" i="3"/>
  <c r="E479" i="3" s="1"/>
  <c r="H479" i="3" s="1"/>
  <c r="F480" i="3"/>
  <c r="E480" i="3" s="1"/>
  <c r="F481" i="3"/>
  <c r="E481" i="3" s="1"/>
  <c r="H481" i="3" s="1"/>
  <c r="F482" i="3"/>
  <c r="E482" i="3" s="1"/>
  <c r="F483" i="3"/>
  <c r="E483" i="3" s="1"/>
  <c r="H483" i="3" s="1"/>
  <c r="F484" i="3"/>
  <c r="E484" i="3" s="1"/>
  <c r="F485" i="3"/>
  <c r="E485" i="3" s="1"/>
  <c r="H485" i="3" s="1"/>
  <c r="F486" i="3"/>
  <c r="F487" i="3"/>
  <c r="E487" i="3" s="1"/>
  <c r="H487" i="3" s="1"/>
  <c r="F488" i="3"/>
  <c r="E488" i="3" s="1"/>
  <c r="F489" i="3"/>
  <c r="E489" i="3" s="1"/>
  <c r="H489" i="3" s="1"/>
  <c r="F490" i="3"/>
  <c r="E490" i="3" s="1"/>
  <c r="F491" i="3"/>
  <c r="E491" i="3" s="1"/>
  <c r="H491" i="3" s="1"/>
  <c r="F492" i="3"/>
  <c r="E492" i="3" s="1"/>
  <c r="F493" i="3"/>
  <c r="E493" i="3" s="1"/>
  <c r="H493" i="3" s="1"/>
  <c r="F494" i="3"/>
  <c r="E494" i="3" s="1"/>
  <c r="H494" i="3" s="1"/>
  <c r="F495" i="3"/>
  <c r="E495" i="3" s="1"/>
  <c r="H495" i="3" s="1"/>
  <c r="F496" i="3"/>
  <c r="E496" i="3" s="1"/>
  <c r="F497" i="3"/>
  <c r="E497" i="3" s="1"/>
  <c r="H497" i="3" s="1"/>
  <c r="F498" i="3"/>
  <c r="E498" i="3" s="1"/>
  <c r="F499" i="3"/>
  <c r="E499" i="3" s="1"/>
  <c r="H499" i="3" s="1"/>
  <c r="F500" i="3"/>
  <c r="E500" i="3" s="1"/>
  <c r="F501" i="3"/>
  <c r="E501" i="3" s="1"/>
  <c r="H501" i="3" s="1"/>
  <c r="F502" i="3"/>
  <c r="F503" i="3"/>
  <c r="E503" i="3" s="1"/>
  <c r="H503" i="3" s="1"/>
  <c r="F504" i="3"/>
  <c r="E504" i="3" s="1"/>
  <c r="F505" i="3"/>
  <c r="E505" i="3" s="1"/>
  <c r="H505" i="3" s="1"/>
  <c r="F506" i="3"/>
  <c r="E506" i="3" s="1"/>
  <c r="F507" i="3"/>
  <c r="E507" i="3" s="1"/>
  <c r="H507" i="3" s="1"/>
  <c r="F508" i="3"/>
  <c r="E508" i="3" s="1"/>
  <c r="F509" i="3"/>
  <c r="E509" i="3" s="1"/>
  <c r="H509" i="3" s="1"/>
  <c r="F510" i="3"/>
  <c r="E510" i="3" s="1"/>
  <c r="H510" i="3" s="1"/>
  <c r="F511" i="3"/>
  <c r="E511" i="3" s="1"/>
  <c r="H511" i="3" s="1"/>
  <c r="F512" i="3"/>
  <c r="E512" i="3" s="1"/>
  <c r="F513" i="3"/>
  <c r="E513" i="3" s="1"/>
  <c r="H513" i="3" s="1"/>
  <c r="F514" i="3"/>
  <c r="E514" i="3" s="1"/>
  <c r="F515" i="3"/>
  <c r="E515" i="3" s="1"/>
  <c r="H515" i="3" s="1"/>
  <c r="F516" i="3"/>
  <c r="E516" i="3" s="1"/>
  <c r="F517" i="3"/>
  <c r="E517" i="3" s="1"/>
  <c r="H517" i="3" s="1"/>
  <c r="F518" i="3"/>
  <c r="F519" i="3"/>
  <c r="E519" i="3" s="1"/>
  <c r="H519" i="3" s="1"/>
  <c r="F520" i="3"/>
  <c r="E520" i="3" s="1"/>
  <c r="F521" i="3"/>
  <c r="E521" i="3" s="1"/>
  <c r="H521" i="3" s="1"/>
  <c r="F522" i="3"/>
  <c r="E522" i="3" s="1"/>
  <c r="F523" i="3"/>
  <c r="E523" i="3" s="1"/>
  <c r="H523" i="3" s="1"/>
  <c r="F524" i="3"/>
  <c r="E524" i="3" s="1"/>
  <c r="F525" i="3"/>
  <c r="E525" i="3" s="1"/>
  <c r="H525" i="3" s="1"/>
  <c r="F526" i="3"/>
  <c r="E526" i="3" s="1"/>
  <c r="H526" i="3" s="1"/>
  <c r="F527" i="3"/>
  <c r="E527" i="3" s="1"/>
  <c r="H527" i="3" s="1"/>
  <c r="F528" i="3"/>
  <c r="E528" i="3" s="1"/>
  <c r="F529" i="3"/>
  <c r="E529" i="3" s="1"/>
  <c r="H529" i="3" s="1"/>
  <c r="F530" i="3"/>
  <c r="E530" i="3" s="1"/>
  <c r="F531" i="3"/>
  <c r="E531" i="3" s="1"/>
  <c r="H531" i="3" s="1"/>
  <c r="F532" i="3"/>
  <c r="E532" i="3" s="1"/>
  <c r="F533" i="3"/>
  <c r="E533" i="3" s="1"/>
  <c r="H533" i="3" s="1"/>
  <c r="F534" i="3"/>
  <c r="F535" i="3"/>
  <c r="E535" i="3" s="1"/>
  <c r="H535" i="3" s="1"/>
  <c r="F536" i="3"/>
  <c r="E536" i="3" s="1"/>
  <c r="F537" i="3"/>
  <c r="E537" i="3" s="1"/>
  <c r="H537" i="3" s="1"/>
  <c r="F538" i="3"/>
  <c r="E538" i="3" s="1"/>
  <c r="F539" i="3"/>
  <c r="E539" i="3" s="1"/>
  <c r="H539" i="3" s="1"/>
  <c r="F540" i="3"/>
  <c r="E540" i="3" s="1"/>
  <c r="F541" i="3"/>
  <c r="E541" i="3" s="1"/>
  <c r="H541" i="3" s="1"/>
  <c r="F542" i="3"/>
  <c r="E542" i="3" s="1"/>
  <c r="H542" i="3" s="1"/>
  <c r="F543" i="3"/>
  <c r="E543" i="3" s="1"/>
  <c r="H543" i="3" s="1"/>
  <c r="F544" i="3"/>
  <c r="E544" i="3" s="1"/>
  <c r="F545" i="3"/>
  <c r="E545" i="3" s="1"/>
  <c r="H545" i="3" s="1"/>
  <c r="F546" i="3"/>
  <c r="E546" i="3" s="1"/>
  <c r="F547" i="3"/>
  <c r="E547" i="3" s="1"/>
  <c r="H547" i="3" s="1"/>
  <c r="F548" i="3"/>
  <c r="E548" i="3" s="1"/>
  <c r="F549" i="3"/>
  <c r="E549" i="3" s="1"/>
  <c r="H549" i="3" s="1"/>
  <c r="F550" i="3"/>
  <c r="F551" i="3"/>
  <c r="E551" i="3" s="1"/>
  <c r="H551" i="3" s="1"/>
  <c r="F552" i="3"/>
  <c r="E552" i="3" s="1"/>
  <c r="F553" i="3"/>
  <c r="E553" i="3" s="1"/>
  <c r="H553" i="3" s="1"/>
  <c r="F554" i="3"/>
  <c r="E554" i="3" s="1"/>
  <c r="F555" i="3"/>
  <c r="E555" i="3" s="1"/>
  <c r="H555" i="3" s="1"/>
  <c r="F556" i="3"/>
  <c r="E556" i="3" s="1"/>
  <c r="F557" i="3"/>
  <c r="E557" i="3" s="1"/>
  <c r="H557" i="3" s="1"/>
  <c r="F558" i="3"/>
  <c r="E558" i="3" s="1"/>
  <c r="H558" i="3" s="1"/>
  <c r="F559" i="3"/>
  <c r="E559" i="3" s="1"/>
  <c r="H559" i="3" s="1"/>
  <c r="F560" i="3"/>
  <c r="E560" i="3" s="1"/>
  <c r="F561" i="3"/>
  <c r="E561" i="3" s="1"/>
  <c r="H561" i="3" s="1"/>
  <c r="F562" i="3"/>
  <c r="E562" i="3" s="1"/>
  <c r="F563" i="3"/>
  <c r="E563" i="3" s="1"/>
  <c r="H563" i="3" s="1"/>
  <c r="F564" i="3"/>
  <c r="E564" i="3" s="1"/>
  <c r="F565" i="3"/>
  <c r="E565" i="3" s="1"/>
  <c r="H565" i="3" s="1"/>
  <c r="F566" i="3"/>
  <c r="F567" i="3"/>
  <c r="E567" i="3" s="1"/>
  <c r="H567" i="3" s="1"/>
  <c r="F568" i="3"/>
  <c r="E568" i="3" s="1"/>
  <c r="F569" i="3"/>
  <c r="E569" i="3" s="1"/>
  <c r="H569" i="3" s="1"/>
  <c r="F570" i="3"/>
  <c r="E570" i="3" s="1"/>
  <c r="F571" i="3"/>
  <c r="E571" i="3" s="1"/>
  <c r="H571" i="3" s="1"/>
  <c r="F572" i="3"/>
  <c r="E572" i="3" s="1"/>
  <c r="F573" i="3"/>
  <c r="E573" i="3" s="1"/>
  <c r="H573" i="3" s="1"/>
  <c r="F574" i="3"/>
  <c r="E574" i="3" s="1"/>
  <c r="H574" i="3" s="1"/>
  <c r="F575" i="3"/>
  <c r="E575" i="3" s="1"/>
  <c r="H575" i="3" s="1"/>
  <c r="F576" i="3"/>
  <c r="E576" i="3" s="1"/>
  <c r="F577" i="3"/>
  <c r="E577" i="3" s="1"/>
  <c r="H577" i="3" s="1"/>
  <c r="F578" i="3"/>
  <c r="E578" i="3" s="1"/>
  <c r="F579" i="3"/>
  <c r="E579" i="3" s="1"/>
  <c r="H579" i="3" s="1"/>
  <c r="F580" i="3"/>
  <c r="E580" i="3" s="1"/>
  <c r="F581" i="3"/>
  <c r="E581" i="3" s="1"/>
  <c r="H581" i="3" s="1"/>
  <c r="F582" i="3"/>
  <c r="F583" i="3"/>
  <c r="E583" i="3" s="1"/>
  <c r="H583" i="3" s="1"/>
  <c r="F584" i="3"/>
  <c r="E584" i="3" s="1"/>
  <c r="F585" i="3"/>
  <c r="E585" i="3" s="1"/>
  <c r="H585" i="3" s="1"/>
  <c r="F586" i="3"/>
  <c r="E586" i="3" s="1"/>
  <c r="F587" i="3"/>
  <c r="E587" i="3" s="1"/>
  <c r="H587" i="3" s="1"/>
  <c r="F588" i="3"/>
  <c r="E588" i="3" s="1"/>
  <c r="F589" i="3"/>
  <c r="E589" i="3" s="1"/>
  <c r="H589" i="3" s="1"/>
  <c r="F590" i="3"/>
  <c r="E590" i="3" s="1"/>
  <c r="H590" i="3" s="1"/>
  <c r="F591" i="3"/>
  <c r="E591" i="3" s="1"/>
  <c r="H591" i="3" s="1"/>
  <c r="F592" i="3"/>
  <c r="E592" i="3" s="1"/>
  <c r="F593" i="3"/>
  <c r="E593" i="3" s="1"/>
  <c r="H593" i="3" s="1"/>
  <c r="F594" i="3"/>
  <c r="E594" i="3" s="1"/>
  <c r="F595" i="3"/>
  <c r="E595" i="3" s="1"/>
  <c r="H595" i="3" s="1"/>
  <c r="F596" i="3"/>
  <c r="E596" i="3" s="1"/>
  <c r="F597" i="3"/>
  <c r="E597" i="3" s="1"/>
  <c r="H597" i="3" s="1"/>
  <c r="F598" i="3"/>
  <c r="F599" i="3"/>
  <c r="E599" i="3" s="1"/>
  <c r="H599" i="3" s="1"/>
  <c r="F600" i="3"/>
  <c r="E600" i="3" s="1"/>
  <c r="F601" i="3"/>
  <c r="E601" i="3" s="1"/>
  <c r="H601" i="3" s="1"/>
  <c r="F602" i="3"/>
  <c r="E602" i="3" s="1"/>
  <c r="F603" i="3"/>
  <c r="E603" i="3" s="1"/>
  <c r="H603" i="3" s="1"/>
  <c r="F604" i="3"/>
  <c r="E604" i="3" s="1"/>
  <c r="F605" i="3"/>
  <c r="E605" i="3" s="1"/>
  <c r="H605" i="3" s="1"/>
  <c r="F606" i="3"/>
  <c r="E606" i="3" s="1"/>
  <c r="H606" i="3" s="1"/>
  <c r="F607" i="3"/>
  <c r="E607" i="3" s="1"/>
  <c r="H607" i="3" s="1"/>
  <c r="F608" i="3"/>
  <c r="E608" i="3" s="1"/>
  <c r="F609" i="3"/>
  <c r="E609" i="3" s="1"/>
  <c r="H609" i="3" s="1"/>
  <c r="F610" i="3"/>
  <c r="E610" i="3" s="1"/>
  <c r="F611" i="3"/>
  <c r="E611" i="3" s="1"/>
  <c r="H611" i="3" s="1"/>
  <c r="F612" i="3"/>
  <c r="E612" i="3" s="1"/>
  <c r="F613" i="3"/>
  <c r="E613" i="3" s="1"/>
  <c r="H613" i="3" s="1"/>
  <c r="F614" i="3"/>
  <c r="F615" i="3"/>
  <c r="E615" i="3" s="1"/>
  <c r="H615" i="3" s="1"/>
  <c r="F616" i="3"/>
  <c r="E616" i="3" s="1"/>
  <c r="F617" i="3"/>
  <c r="E617" i="3" s="1"/>
  <c r="H617" i="3" s="1"/>
  <c r="F618" i="3"/>
  <c r="E618" i="3" s="1"/>
  <c r="F619" i="3"/>
  <c r="E619" i="3" s="1"/>
  <c r="H619" i="3" s="1"/>
  <c r="F620" i="3"/>
  <c r="E620" i="3" s="1"/>
  <c r="F621" i="3"/>
  <c r="E621" i="3" s="1"/>
  <c r="H621" i="3" s="1"/>
  <c r="F622" i="3"/>
  <c r="E622" i="3" s="1"/>
  <c r="H622" i="3" s="1"/>
  <c r="F623" i="3"/>
  <c r="E623" i="3" s="1"/>
  <c r="H623" i="3" s="1"/>
  <c r="F624" i="3"/>
  <c r="E624" i="3" s="1"/>
  <c r="F625" i="3"/>
  <c r="E625" i="3" s="1"/>
  <c r="H625" i="3" s="1"/>
  <c r="F626" i="3"/>
  <c r="E626" i="3" s="1"/>
  <c r="F627" i="3"/>
  <c r="E627" i="3" s="1"/>
  <c r="H627" i="3" s="1"/>
  <c r="F628" i="3"/>
  <c r="E628" i="3" s="1"/>
  <c r="F629" i="3"/>
  <c r="E629" i="3" s="1"/>
  <c r="H629" i="3" s="1"/>
  <c r="F630" i="3"/>
  <c r="F631" i="3"/>
  <c r="E631" i="3" s="1"/>
  <c r="H631" i="3" s="1"/>
  <c r="F632" i="3"/>
  <c r="E632" i="3" s="1"/>
  <c r="F633" i="3"/>
  <c r="E633" i="3" s="1"/>
  <c r="H633" i="3" s="1"/>
  <c r="F634" i="3"/>
  <c r="E634" i="3" s="1"/>
  <c r="F635" i="3"/>
  <c r="E635" i="3" s="1"/>
  <c r="H635" i="3" s="1"/>
  <c r="F636" i="3"/>
  <c r="E636" i="3" s="1"/>
  <c r="F637" i="3"/>
  <c r="E637" i="3" s="1"/>
  <c r="H637" i="3" s="1"/>
  <c r="F638" i="3"/>
  <c r="E638" i="3" s="1"/>
  <c r="H638" i="3" s="1"/>
  <c r="F639" i="3"/>
  <c r="E639" i="3" s="1"/>
  <c r="H639" i="3" s="1"/>
  <c r="F640" i="3"/>
  <c r="E640" i="3" s="1"/>
  <c r="F641" i="3"/>
  <c r="E641" i="3" s="1"/>
  <c r="H641" i="3" s="1"/>
  <c r="F642" i="3"/>
  <c r="E642" i="3" s="1"/>
  <c r="F643" i="3"/>
  <c r="E643" i="3" s="1"/>
  <c r="H643" i="3" s="1"/>
  <c r="F644" i="3"/>
  <c r="E644" i="3" s="1"/>
  <c r="F645" i="3"/>
  <c r="E645" i="3" s="1"/>
  <c r="H645" i="3" s="1"/>
  <c r="F646" i="3"/>
  <c r="F647" i="3"/>
  <c r="E647" i="3" s="1"/>
  <c r="H647" i="3" s="1"/>
  <c r="F648" i="3"/>
  <c r="E648" i="3" s="1"/>
  <c r="F649" i="3"/>
  <c r="E649" i="3" s="1"/>
  <c r="H649" i="3" s="1"/>
  <c r="F650" i="3"/>
  <c r="E650" i="3" s="1"/>
  <c r="F651" i="3"/>
  <c r="E651" i="3" s="1"/>
  <c r="H651" i="3" s="1"/>
  <c r="F652" i="3"/>
  <c r="E652" i="3" s="1"/>
  <c r="F653" i="3"/>
  <c r="E653" i="3" s="1"/>
  <c r="H653" i="3" s="1"/>
  <c r="F654" i="3"/>
  <c r="E654" i="3" s="1"/>
  <c r="H654" i="3" s="1"/>
  <c r="F655" i="3"/>
  <c r="E655" i="3" s="1"/>
  <c r="H655" i="3" s="1"/>
  <c r="F656" i="3"/>
  <c r="E656" i="3" s="1"/>
  <c r="F657" i="3"/>
  <c r="E657" i="3" s="1"/>
  <c r="H657" i="3" s="1"/>
  <c r="F658" i="3"/>
  <c r="E658" i="3" s="1"/>
  <c r="F659" i="3"/>
  <c r="E659" i="3" s="1"/>
  <c r="H659" i="3" s="1"/>
  <c r="F660" i="3"/>
  <c r="E660" i="3" s="1"/>
  <c r="F661" i="3"/>
  <c r="E661" i="3" s="1"/>
  <c r="H661" i="3" s="1"/>
  <c r="F662" i="3"/>
  <c r="F663" i="3"/>
  <c r="E663" i="3" s="1"/>
  <c r="H663" i="3" s="1"/>
  <c r="F664" i="3"/>
  <c r="E664" i="3" s="1"/>
  <c r="F665" i="3"/>
  <c r="E665" i="3" s="1"/>
  <c r="H665" i="3" s="1"/>
  <c r="F666" i="3"/>
  <c r="E666" i="3" s="1"/>
  <c r="F667" i="3"/>
  <c r="E667" i="3" s="1"/>
  <c r="H667" i="3" s="1"/>
  <c r="F668" i="3"/>
  <c r="E668" i="3" s="1"/>
  <c r="F669" i="3"/>
  <c r="E669" i="3" s="1"/>
  <c r="H669" i="3" s="1"/>
  <c r="F670" i="3"/>
  <c r="E670" i="3" s="1"/>
  <c r="H670" i="3" s="1"/>
  <c r="F671" i="3"/>
  <c r="E671" i="3" s="1"/>
  <c r="H671" i="3" s="1"/>
  <c r="F672" i="3"/>
  <c r="E672" i="3" s="1"/>
  <c r="F673" i="3"/>
  <c r="E673" i="3" s="1"/>
  <c r="H673" i="3" s="1"/>
  <c r="F674" i="3"/>
  <c r="E674" i="3" s="1"/>
  <c r="F675" i="3"/>
  <c r="E675" i="3" s="1"/>
  <c r="H675" i="3" s="1"/>
  <c r="F676" i="3"/>
  <c r="E676" i="3" s="1"/>
  <c r="F677" i="3"/>
  <c r="E677" i="3" s="1"/>
  <c r="H677" i="3" s="1"/>
  <c r="F678" i="3"/>
  <c r="F679" i="3"/>
  <c r="E679" i="3" s="1"/>
  <c r="H679" i="3" s="1"/>
  <c r="F680" i="3"/>
  <c r="E680" i="3" s="1"/>
  <c r="F681" i="3"/>
  <c r="E681" i="3" s="1"/>
  <c r="H681" i="3" s="1"/>
  <c r="F682" i="3"/>
  <c r="E682" i="3" s="1"/>
  <c r="F683" i="3"/>
  <c r="E683" i="3" s="1"/>
  <c r="H683" i="3" s="1"/>
  <c r="F684" i="3"/>
  <c r="E684" i="3" s="1"/>
  <c r="F685" i="3"/>
  <c r="E685" i="3" s="1"/>
  <c r="H685" i="3" s="1"/>
  <c r="F686" i="3"/>
  <c r="E686" i="3" s="1"/>
  <c r="H686" i="3" s="1"/>
  <c r="F687" i="3"/>
  <c r="E687" i="3" s="1"/>
  <c r="H687" i="3" s="1"/>
  <c r="F688" i="3"/>
  <c r="E688" i="3" s="1"/>
  <c r="F689" i="3"/>
  <c r="E689" i="3" s="1"/>
  <c r="H689" i="3" s="1"/>
  <c r="F690" i="3"/>
  <c r="E690" i="3" s="1"/>
  <c r="F691" i="3"/>
  <c r="E691" i="3" s="1"/>
  <c r="H691" i="3" s="1"/>
  <c r="F692" i="3"/>
  <c r="E692" i="3" s="1"/>
  <c r="F693" i="3"/>
  <c r="E693" i="3" s="1"/>
  <c r="H693" i="3" s="1"/>
  <c r="F694" i="3"/>
  <c r="F695" i="3"/>
  <c r="E695" i="3" s="1"/>
  <c r="H695" i="3" s="1"/>
  <c r="F696" i="3"/>
  <c r="E696" i="3" s="1"/>
  <c r="F697" i="3"/>
  <c r="E697" i="3" s="1"/>
  <c r="H697" i="3" s="1"/>
  <c r="F698" i="3"/>
  <c r="E698" i="3" s="1"/>
  <c r="F699" i="3"/>
  <c r="E699" i="3" s="1"/>
  <c r="H699" i="3" s="1"/>
  <c r="F700" i="3"/>
  <c r="E700" i="3" s="1"/>
  <c r="F701" i="3"/>
  <c r="E701" i="3" s="1"/>
  <c r="H701" i="3" s="1"/>
  <c r="F702" i="3"/>
  <c r="E702" i="3" s="1"/>
  <c r="H702" i="3" s="1"/>
  <c r="F703" i="3"/>
  <c r="E703" i="3" s="1"/>
  <c r="H703" i="3" s="1"/>
  <c r="F704" i="3"/>
  <c r="E704" i="3" s="1"/>
  <c r="F705" i="3"/>
  <c r="E705" i="3" s="1"/>
  <c r="H705" i="3" s="1"/>
  <c r="F706" i="3"/>
  <c r="E706" i="3" s="1"/>
  <c r="F707" i="3"/>
  <c r="E707" i="3" s="1"/>
  <c r="H707" i="3" s="1"/>
  <c r="F708" i="3"/>
  <c r="E708" i="3" s="1"/>
  <c r="F709" i="3"/>
  <c r="E709" i="3" s="1"/>
  <c r="H709" i="3" s="1"/>
  <c r="F710" i="3"/>
  <c r="F711" i="3"/>
  <c r="E711" i="3" s="1"/>
  <c r="H711" i="3" s="1"/>
  <c r="F712" i="3"/>
  <c r="E712" i="3" s="1"/>
  <c r="F713" i="3"/>
  <c r="E713" i="3" s="1"/>
  <c r="H713" i="3" s="1"/>
  <c r="F714" i="3"/>
  <c r="E714" i="3" s="1"/>
  <c r="F715" i="3"/>
  <c r="E715" i="3" s="1"/>
  <c r="H715" i="3" s="1"/>
  <c r="F716" i="3"/>
  <c r="E716" i="3" s="1"/>
  <c r="F717" i="3"/>
  <c r="E717" i="3" s="1"/>
  <c r="H717" i="3" s="1"/>
  <c r="F718" i="3"/>
  <c r="E718" i="3" s="1"/>
  <c r="H718" i="3" s="1"/>
  <c r="F719" i="3"/>
  <c r="E719" i="3" s="1"/>
  <c r="H719" i="3" s="1"/>
  <c r="F720" i="3"/>
  <c r="E720" i="3" s="1"/>
  <c r="F721" i="3"/>
  <c r="E721" i="3" s="1"/>
  <c r="H721" i="3" s="1"/>
  <c r="F722" i="3"/>
  <c r="E722" i="3" s="1"/>
  <c r="F723" i="3"/>
  <c r="E723" i="3" s="1"/>
  <c r="H723" i="3" s="1"/>
  <c r="F724" i="3"/>
  <c r="E724" i="3" s="1"/>
  <c r="F725" i="3"/>
  <c r="E725" i="3" s="1"/>
  <c r="H725" i="3" s="1"/>
  <c r="F726" i="3"/>
  <c r="F727" i="3"/>
  <c r="E727" i="3" s="1"/>
  <c r="H727" i="3" s="1"/>
  <c r="F728" i="3"/>
  <c r="E728" i="3" s="1"/>
  <c r="F729" i="3"/>
  <c r="E729" i="3" s="1"/>
  <c r="H729" i="3" s="1"/>
  <c r="F730" i="3"/>
  <c r="E730" i="3" s="1"/>
  <c r="F731" i="3"/>
  <c r="E731" i="3" s="1"/>
  <c r="H731" i="3" s="1"/>
  <c r="F732" i="3"/>
  <c r="E732" i="3" s="1"/>
  <c r="F733" i="3"/>
  <c r="E733" i="3" s="1"/>
  <c r="H733" i="3" s="1"/>
  <c r="F734" i="3"/>
  <c r="E734" i="3" s="1"/>
  <c r="H734" i="3" s="1"/>
  <c r="F735" i="3"/>
  <c r="E735" i="3" s="1"/>
  <c r="H735" i="3" s="1"/>
  <c r="F736" i="3"/>
  <c r="E736" i="3" s="1"/>
  <c r="F737" i="3"/>
  <c r="E737" i="3" s="1"/>
  <c r="H737" i="3" s="1"/>
  <c r="F738" i="3"/>
  <c r="E738" i="3" s="1"/>
  <c r="F739" i="3"/>
  <c r="E739" i="3" s="1"/>
  <c r="H739" i="3" s="1"/>
  <c r="F740" i="3"/>
  <c r="E740" i="3" s="1"/>
  <c r="F741" i="3"/>
  <c r="E741" i="3" s="1"/>
  <c r="H741" i="3" s="1"/>
  <c r="F742" i="3"/>
  <c r="F743" i="3"/>
  <c r="E743" i="3" s="1"/>
  <c r="H743" i="3" s="1"/>
  <c r="F744" i="3"/>
  <c r="E744" i="3" s="1"/>
  <c r="F745" i="3"/>
  <c r="E745" i="3" s="1"/>
  <c r="H745" i="3" s="1"/>
  <c r="F746" i="3"/>
  <c r="E746" i="3" s="1"/>
  <c r="F747" i="3"/>
  <c r="E747" i="3" s="1"/>
  <c r="H747" i="3" s="1"/>
  <c r="F748" i="3"/>
  <c r="E748" i="3" s="1"/>
  <c r="F749" i="3"/>
  <c r="E749" i="3" s="1"/>
  <c r="H749" i="3" s="1"/>
  <c r="F750" i="3"/>
  <c r="E750" i="3" s="1"/>
  <c r="H750" i="3" s="1"/>
  <c r="F751" i="3"/>
  <c r="E751" i="3" s="1"/>
  <c r="H751" i="3" s="1"/>
  <c r="F752" i="3"/>
  <c r="E752" i="3" s="1"/>
  <c r="F753" i="3"/>
  <c r="E753" i="3" s="1"/>
  <c r="H753" i="3" s="1"/>
  <c r="F754" i="3"/>
  <c r="E754" i="3" s="1"/>
  <c r="F755" i="3"/>
  <c r="E755" i="3" s="1"/>
  <c r="H755" i="3" s="1"/>
  <c r="F756" i="3"/>
  <c r="E756" i="3" s="1"/>
  <c r="F757" i="3"/>
  <c r="E757" i="3" s="1"/>
  <c r="H757" i="3" s="1"/>
  <c r="F758" i="3"/>
  <c r="F759" i="3"/>
  <c r="E759" i="3" s="1"/>
  <c r="H759" i="3" s="1"/>
  <c r="F760" i="3"/>
  <c r="E760" i="3" s="1"/>
  <c r="F761" i="3"/>
  <c r="E761" i="3" s="1"/>
  <c r="H761" i="3" s="1"/>
  <c r="F762" i="3"/>
  <c r="E762" i="3" s="1"/>
  <c r="F763" i="3"/>
  <c r="E763" i="3" s="1"/>
  <c r="H763" i="3" s="1"/>
  <c r="F764" i="3"/>
  <c r="E764" i="3" s="1"/>
  <c r="F765" i="3"/>
  <c r="E765" i="3" s="1"/>
  <c r="H765" i="3" s="1"/>
  <c r="F766" i="3"/>
  <c r="E766" i="3" s="1"/>
  <c r="H766" i="3" s="1"/>
  <c r="F767" i="3"/>
  <c r="E767" i="3" s="1"/>
  <c r="H767" i="3" s="1"/>
  <c r="F768" i="3"/>
  <c r="E768" i="3" s="1"/>
  <c r="F769" i="3"/>
  <c r="E769" i="3" s="1"/>
  <c r="H769" i="3" s="1"/>
  <c r="F770" i="3"/>
  <c r="E770" i="3" s="1"/>
  <c r="F771" i="3"/>
  <c r="E771" i="3" s="1"/>
  <c r="H771" i="3" s="1"/>
  <c r="F772" i="3"/>
  <c r="E772" i="3" s="1"/>
  <c r="F773" i="3"/>
  <c r="E773" i="3" s="1"/>
  <c r="H773" i="3" s="1"/>
  <c r="F774" i="3"/>
  <c r="F775" i="3"/>
  <c r="E775" i="3" s="1"/>
  <c r="H775" i="3" s="1"/>
  <c r="F776" i="3"/>
  <c r="E776" i="3" s="1"/>
  <c r="F777" i="3"/>
  <c r="E777" i="3" s="1"/>
  <c r="H777" i="3" s="1"/>
  <c r="F778" i="3"/>
  <c r="E778" i="3" s="1"/>
  <c r="F779" i="3"/>
  <c r="E779" i="3" s="1"/>
  <c r="H779" i="3" s="1"/>
  <c r="F780" i="3"/>
  <c r="E780" i="3" s="1"/>
  <c r="F781" i="3"/>
  <c r="E781" i="3" s="1"/>
  <c r="H781" i="3" s="1"/>
  <c r="F782" i="3"/>
  <c r="E782" i="3" s="1"/>
  <c r="H782" i="3" s="1"/>
  <c r="F783" i="3"/>
  <c r="E783" i="3" s="1"/>
  <c r="H783" i="3" s="1"/>
  <c r="F784" i="3"/>
  <c r="E784" i="3" s="1"/>
  <c r="F785" i="3"/>
  <c r="E785" i="3" s="1"/>
  <c r="H785" i="3" s="1"/>
  <c r="F786" i="3"/>
  <c r="E786" i="3" s="1"/>
  <c r="F787" i="3"/>
  <c r="E787" i="3" s="1"/>
  <c r="H787" i="3" s="1"/>
  <c r="F788" i="3"/>
  <c r="E788" i="3" s="1"/>
  <c r="F789" i="3"/>
  <c r="E789" i="3" s="1"/>
  <c r="H789" i="3" s="1"/>
  <c r="F790" i="3"/>
  <c r="F791" i="3"/>
  <c r="E791" i="3" s="1"/>
  <c r="H791" i="3" s="1"/>
  <c r="F792" i="3"/>
  <c r="E792" i="3" s="1"/>
  <c r="F793" i="3"/>
  <c r="E793" i="3" s="1"/>
  <c r="H793" i="3" s="1"/>
  <c r="F794" i="3"/>
  <c r="E794" i="3" s="1"/>
  <c r="F795" i="3"/>
  <c r="E795" i="3" s="1"/>
  <c r="H795" i="3" s="1"/>
  <c r="F796" i="3"/>
  <c r="E796" i="3" s="1"/>
  <c r="F797" i="3"/>
  <c r="E797" i="3" s="1"/>
  <c r="H797" i="3" s="1"/>
  <c r="F798" i="3"/>
  <c r="E798" i="3" s="1"/>
  <c r="H798" i="3" s="1"/>
  <c r="F799" i="3"/>
  <c r="E799" i="3" s="1"/>
  <c r="H799" i="3" s="1"/>
  <c r="F800" i="3"/>
  <c r="E800" i="3" s="1"/>
  <c r="F801" i="3"/>
  <c r="E801" i="3" s="1"/>
  <c r="H801" i="3" s="1"/>
  <c r="F802" i="3"/>
  <c r="E802" i="3" s="1"/>
  <c r="F803" i="3"/>
  <c r="E803" i="3" s="1"/>
  <c r="H803" i="3" s="1"/>
  <c r="F804" i="3"/>
  <c r="E804" i="3" s="1"/>
  <c r="F805" i="3"/>
  <c r="E805" i="3" s="1"/>
  <c r="H805" i="3" s="1"/>
  <c r="F806" i="3"/>
  <c r="F807" i="3"/>
  <c r="E807" i="3" s="1"/>
  <c r="H807" i="3" s="1"/>
  <c r="F808" i="3"/>
  <c r="E808" i="3" s="1"/>
  <c r="F809" i="3"/>
  <c r="E809" i="3" s="1"/>
  <c r="H809" i="3" s="1"/>
  <c r="F810" i="3"/>
  <c r="E810" i="3" s="1"/>
  <c r="F811" i="3"/>
  <c r="E811" i="3" s="1"/>
  <c r="H811" i="3" s="1"/>
  <c r="F812" i="3"/>
  <c r="E812" i="3" s="1"/>
  <c r="F813" i="3"/>
  <c r="E813" i="3" s="1"/>
  <c r="H813" i="3" s="1"/>
  <c r="F814" i="3"/>
  <c r="E814" i="3" s="1"/>
  <c r="H814" i="3" s="1"/>
  <c r="F815" i="3"/>
  <c r="E815" i="3" s="1"/>
  <c r="H815" i="3" s="1"/>
  <c r="F816" i="3"/>
  <c r="E816" i="3" s="1"/>
  <c r="F817" i="3"/>
  <c r="E817" i="3" s="1"/>
  <c r="H817" i="3" s="1"/>
  <c r="F818" i="3"/>
  <c r="E818" i="3" s="1"/>
  <c r="F819" i="3"/>
  <c r="E819" i="3" s="1"/>
  <c r="H819" i="3" s="1"/>
  <c r="F820" i="3"/>
  <c r="E820" i="3" s="1"/>
  <c r="F821" i="3"/>
  <c r="E821" i="3" s="1"/>
  <c r="H821" i="3" s="1"/>
  <c r="F822" i="3"/>
  <c r="F823" i="3"/>
  <c r="E823" i="3" s="1"/>
  <c r="H823" i="3" s="1"/>
  <c r="F824" i="3"/>
  <c r="E824" i="3" s="1"/>
  <c r="F825" i="3"/>
  <c r="E825" i="3" s="1"/>
  <c r="H825" i="3" s="1"/>
  <c r="F826" i="3"/>
  <c r="E826" i="3" s="1"/>
  <c r="F827" i="3"/>
  <c r="E827" i="3" s="1"/>
  <c r="H827" i="3" s="1"/>
  <c r="F828" i="3"/>
  <c r="E828" i="3" s="1"/>
  <c r="F829" i="3"/>
  <c r="E829" i="3" s="1"/>
  <c r="H829" i="3" s="1"/>
  <c r="F830" i="3"/>
  <c r="E830" i="3" s="1"/>
  <c r="H830" i="3" s="1"/>
  <c r="F831" i="3"/>
  <c r="E831" i="3" s="1"/>
  <c r="H831" i="3" s="1"/>
  <c r="F832" i="3"/>
  <c r="E832" i="3" s="1"/>
  <c r="F833" i="3"/>
  <c r="E833" i="3" s="1"/>
  <c r="H833" i="3" s="1"/>
  <c r="F834" i="3"/>
  <c r="E834" i="3" s="1"/>
  <c r="F835" i="3"/>
  <c r="E835" i="3" s="1"/>
  <c r="H835" i="3" s="1"/>
  <c r="F836" i="3"/>
  <c r="E836" i="3" s="1"/>
  <c r="F837" i="3"/>
  <c r="E837" i="3" s="1"/>
  <c r="H837" i="3" s="1"/>
  <c r="F838" i="3"/>
  <c r="F839" i="3"/>
  <c r="E839" i="3" s="1"/>
  <c r="H839" i="3" s="1"/>
  <c r="F840" i="3"/>
  <c r="E840" i="3" s="1"/>
  <c r="F841" i="3"/>
  <c r="E841" i="3" s="1"/>
  <c r="H841" i="3" s="1"/>
  <c r="F842" i="3"/>
  <c r="E842" i="3" s="1"/>
  <c r="F843" i="3"/>
  <c r="E843" i="3" s="1"/>
  <c r="H843" i="3" s="1"/>
  <c r="F844" i="3"/>
  <c r="E844" i="3" s="1"/>
  <c r="F845" i="3"/>
  <c r="E845" i="3" s="1"/>
  <c r="H845" i="3" s="1"/>
  <c r="F846" i="3"/>
  <c r="E846" i="3" s="1"/>
  <c r="H846" i="3" s="1"/>
  <c r="F847" i="3"/>
  <c r="E847" i="3" s="1"/>
  <c r="H847" i="3" s="1"/>
  <c r="F848" i="3"/>
  <c r="E848" i="3" s="1"/>
  <c r="F849" i="3"/>
  <c r="E849" i="3" s="1"/>
  <c r="H849" i="3" s="1"/>
  <c r="F850" i="3"/>
  <c r="E850" i="3" s="1"/>
  <c r="F851" i="3"/>
  <c r="E851" i="3" s="1"/>
  <c r="H851" i="3" s="1"/>
  <c r="F852" i="3"/>
  <c r="E852" i="3" s="1"/>
  <c r="F853" i="3"/>
  <c r="E853" i="3" s="1"/>
  <c r="H853" i="3" s="1"/>
  <c r="F854" i="3"/>
  <c r="F5" i="3"/>
  <c r="E5" i="3" s="1"/>
  <c r="H5" i="3" s="1"/>
  <c r="I848" i="3" l="1"/>
  <c r="I847" i="3"/>
  <c r="I846" i="3"/>
  <c r="I845" i="3"/>
  <c r="I844" i="3"/>
  <c r="I843" i="3"/>
  <c r="I842" i="3"/>
  <c r="J848" i="3"/>
  <c r="I841" i="3"/>
  <c r="J847" i="3"/>
  <c r="I840" i="3"/>
  <c r="J846" i="3"/>
  <c r="I839" i="3"/>
  <c r="J845" i="3"/>
  <c r="I838" i="3"/>
  <c r="I837" i="3"/>
  <c r="I836" i="3"/>
  <c r="I835" i="3"/>
  <c r="I834" i="3"/>
  <c r="J840" i="3"/>
  <c r="I833" i="3"/>
  <c r="J839" i="3"/>
  <c r="I832" i="3"/>
  <c r="J838" i="3"/>
  <c r="I831" i="3"/>
  <c r="J837" i="3"/>
  <c r="I830" i="3"/>
  <c r="J836" i="3"/>
  <c r="I829" i="3"/>
  <c r="I828" i="3"/>
  <c r="I827" i="3"/>
  <c r="I826" i="3"/>
  <c r="J832" i="3"/>
  <c r="I825" i="3"/>
  <c r="L825" i="3" s="1"/>
  <c r="I824" i="3"/>
  <c r="L824" i="3" s="1"/>
  <c r="I823" i="3"/>
  <c r="L823" i="3" s="1"/>
  <c r="I822" i="3"/>
  <c r="L822" i="3" s="1"/>
  <c r="I821" i="3"/>
  <c r="L821" i="3" s="1"/>
  <c r="I820" i="3"/>
  <c r="L820" i="3" s="1"/>
  <c r="I819" i="3"/>
  <c r="L819" i="3" s="1"/>
  <c r="I818" i="3"/>
  <c r="L818" i="3" s="1"/>
  <c r="I817" i="3"/>
  <c r="L817" i="3" s="1"/>
  <c r="I816" i="3"/>
  <c r="L816" i="3" s="1"/>
  <c r="I815" i="3"/>
  <c r="L815" i="3" s="1"/>
  <c r="I814" i="3"/>
  <c r="L814" i="3" s="1"/>
  <c r="I813" i="3"/>
  <c r="L813" i="3" s="1"/>
  <c r="I812" i="3"/>
  <c r="L812" i="3" s="1"/>
  <c r="I811" i="3"/>
  <c r="L811" i="3" s="1"/>
  <c r="I810" i="3"/>
  <c r="L810" i="3" s="1"/>
  <c r="I809" i="3"/>
  <c r="L809" i="3" s="1"/>
  <c r="I808" i="3"/>
  <c r="L808" i="3" s="1"/>
  <c r="I807" i="3"/>
  <c r="L807" i="3" s="1"/>
  <c r="I806" i="3"/>
  <c r="L806" i="3" s="1"/>
  <c r="I805" i="3"/>
  <c r="L805" i="3" s="1"/>
  <c r="I804" i="3"/>
  <c r="L804" i="3" s="1"/>
  <c r="I803" i="3"/>
  <c r="L803" i="3" s="1"/>
  <c r="I802" i="3"/>
  <c r="L802" i="3" s="1"/>
  <c r="I801" i="3"/>
  <c r="L801" i="3" s="1"/>
  <c r="I800" i="3"/>
  <c r="L800" i="3" s="1"/>
  <c r="I799" i="3"/>
  <c r="L799" i="3" s="1"/>
  <c r="I798" i="3"/>
  <c r="L798" i="3" s="1"/>
  <c r="I797" i="3"/>
  <c r="L797" i="3" s="1"/>
  <c r="I796" i="3"/>
  <c r="L796" i="3" s="1"/>
  <c r="I795" i="3"/>
  <c r="L795" i="3" s="1"/>
  <c r="I794" i="3"/>
  <c r="L794" i="3" s="1"/>
  <c r="I793" i="3"/>
  <c r="L793" i="3" s="1"/>
  <c r="I792" i="3"/>
  <c r="L792" i="3" s="1"/>
  <c r="I791" i="3"/>
  <c r="L791" i="3" s="1"/>
  <c r="I790" i="3"/>
  <c r="L790" i="3" s="1"/>
  <c r="I789" i="3"/>
  <c r="L789" i="3" s="1"/>
  <c r="I788" i="3"/>
  <c r="L788" i="3" s="1"/>
  <c r="I787" i="3"/>
  <c r="L787" i="3" s="1"/>
  <c r="I786" i="3"/>
  <c r="L786" i="3" s="1"/>
  <c r="I785" i="3"/>
  <c r="L785" i="3" s="1"/>
  <c r="I784" i="3"/>
  <c r="L784" i="3" s="1"/>
  <c r="I783" i="3"/>
  <c r="L783" i="3" s="1"/>
  <c r="I782" i="3"/>
  <c r="L782" i="3" s="1"/>
  <c r="I781" i="3"/>
  <c r="L781" i="3" s="1"/>
  <c r="I780" i="3"/>
  <c r="L780" i="3" s="1"/>
  <c r="I779" i="3"/>
  <c r="L779" i="3" s="1"/>
  <c r="I778" i="3"/>
  <c r="L778" i="3" s="1"/>
  <c r="I777" i="3"/>
  <c r="L777" i="3" s="1"/>
  <c r="I776" i="3"/>
  <c r="I775" i="3"/>
  <c r="I774" i="3"/>
  <c r="I773" i="3"/>
  <c r="I772" i="3"/>
  <c r="I771" i="3"/>
  <c r="I770" i="3"/>
  <c r="I769" i="3"/>
  <c r="I768" i="3"/>
  <c r="I767" i="3"/>
  <c r="I766" i="3"/>
  <c r="I765" i="3"/>
  <c r="J771" i="3"/>
  <c r="I764" i="3"/>
  <c r="J770" i="3"/>
  <c r="I763" i="3"/>
  <c r="J769" i="3"/>
  <c r="I762" i="3"/>
  <c r="J768" i="3"/>
  <c r="I761" i="3"/>
  <c r="J767" i="3"/>
  <c r="I760" i="3"/>
  <c r="J766" i="3"/>
  <c r="I759" i="3"/>
  <c r="J765" i="3"/>
  <c r="I758" i="3"/>
  <c r="J764" i="3"/>
  <c r="I757" i="3"/>
  <c r="J763" i="3"/>
  <c r="I756" i="3"/>
  <c r="J762" i="3"/>
  <c r="I755" i="3"/>
  <c r="J761" i="3"/>
  <c r="I754" i="3"/>
  <c r="J760" i="3"/>
  <c r="I753" i="3"/>
  <c r="J759" i="3"/>
  <c r="I752" i="3"/>
  <c r="J758" i="3"/>
  <c r="I751" i="3"/>
  <c r="J757" i="3"/>
  <c r="I750" i="3"/>
  <c r="J756" i="3"/>
  <c r="I749" i="3"/>
  <c r="J755" i="3"/>
  <c r="I748" i="3"/>
  <c r="J754" i="3"/>
  <c r="I747" i="3"/>
  <c r="J753" i="3"/>
  <c r="I746" i="3"/>
  <c r="J752" i="3"/>
  <c r="I745" i="3"/>
  <c r="J751" i="3"/>
  <c r="I744" i="3"/>
  <c r="J750" i="3"/>
  <c r="I743" i="3"/>
  <c r="J749" i="3"/>
  <c r="I742" i="3"/>
  <c r="J748" i="3"/>
  <c r="I741" i="3"/>
  <c r="J747" i="3"/>
  <c r="I740" i="3"/>
  <c r="J746" i="3"/>
  <c r="I739" i="3"/>
  <c r="J745" i="3"/>
  <c r="I738" i="3"/>
  <c r="J744" i="3"/>
  <c r="I737" i="3"/>
  <c r="J743" i="3"/>
  <c r="I736" i="3"/>
  <c r="J742" i="3"/>
  <c r="I735" i="3"/>
  <c r="J741" i="3"/>
  <c r="I734" i="3"/>
  <c r="J740" i="3"/>
  <c r="I733" i="3"/>
  <c r="J739" i="3"/>
  <c r="I732" i="3"/>
  <c r="J738" i="3"/>
  <c r="I731" i="3"/>
  <c r="J737" i="3"/>
  <c r="I730" i="3"/>
  <c r="J736" i="3"/>
  <c r="I729" i="3"/>
  <c r="J735" i="3"/>
  <c r="I728" i="3"/>
  <c r="J734" i="3"/>
  <c r="I727" i="3"/>
  <c r="J733" i="3"/>
  <c r="I726" i="3"/>
  <c r="J732" i="3"/>
  <c r="I725" i="3"/>
  <c r="J731" i="3"/>
  <c r="I724" i="3"/>
  <c r="J730" i="3"/>
  <c r="I723" i="3"/>
  <c r="J729" i="3"/>
  <c r="I722" i="3"/>
  <c r="J728" i="3"/>
  <c r="I721" i="3"/>
  <c r="J727" i="3"/>
  <c r="I720" i="3"/>
  <c r="J726" i="3"/>
  <c r="I719" i="3"/>
  <c r="J725" i="3"/>
  <c r="I718" i="3"/>
  <c r="J724" i="3"/>
  <c r="I717" i="3"/>
  <c r="J723" i="3"/>
  <c r="I716" i="3"/>
  <c r="J722" i="3"/>
  <c r="I715" i="3"/>
  <c r="J721" i="3"/>
  <c r="I714" i="3"/>
  <c r="J720" i="3"/>
  <c r="I713" i="3"/>
  <c r="J719" i="3"/>
  <c r="I712" i="3"/>
  <c r="J718" i="3"/>
  <c r="I711" i="3"/>
  <c r="J717" i="3"/>
  <c r="I710" i="3"/>
  <c r="J716" i="3"/>
  <c r="I709" i="3"/>
  <c r="J715" i="3"/>
  <c r="I708" i="3"/>
  <c r="J714" i="3"/>
  <c r="I707" i="3"/>
  <c r="J713" i="3"/>
  <c r="I706" i="3"/>
  <c r="J712" i="3"/>
  <c r="I705" i="3"/>
  <c r="J711" i="3"/>
  <c r="I704" i="3"/>
  <c r="J710" i="3"/>
  <c r="I703" i="3"/>
  <c r="J709" i="3"/>
  <c r="I702" i="3"/>
  <c r="J708" i="3"/>
  <c r="I701" i="3"/>
  <c r="J707" i="3"/>
  <c r="I700" i="3"/>
  <c r="J706" i="3"/>
  <c r="I699" i="3"/>
  <c r="J705" i="3"/>
  <c r="I698" i="3"/>
  <c r="J704" i="3"/>
  <c r="I697" i="3"/>
  <c r="J703" i="3"/>
  <c r="I696" i="3"/>
  <c r="J702" i="3"/>
  <c r="I695" i="3"/>
  <c r="J701" i="3"/>
  <c r="I694" i="3"/>
  <c r="J700" i="3"/>
  <c r="I693" i="3"/>
  <c r="J699" i="3"/>
  <c r="I692" i="3"/>
  <c r="J698" i="3"/>
  <c r="I691" i="3"/>
  <c r="J697" i="3"/>
  <c r="I690" i="3"/>
  <c r="I689" i="3"/>
  <c r="L689" i="3" s="1"/>
  <c r="I688" i="3"/>
  <c r="L688" i="3" s="1"/>
  <c r="I687" i="3"/>
  <c r="L687" i="3" s="1"/>
  <c r="I686" i="3"/>
  <c r="L686" i="3" s="1"/>
  <c r="I685" i="3"/>
  <c r="L685" i="3" s="1"/>
  <c r="I684" i="3"/>
  <c r="L684" i="3" s="1"/>
  <c r="I683" i="3"/>
  <c r="L683" i="3" s="1"/>
  <c r="I682" i="3"/>
  <c r="L682" i="3" s="1"/>
  <c r="I681" i="3"/>
  <c r="L681" i="3" s="1"/>
  <c r="I680" i="3"/>
  <c r="L680" i="3" s="1"/>
  <c r="I679" i="3"/>
  <c r="L679" i="3" s="1"/>
  <c r="I678" i="3"/>
  <c r="L678" i="3" s="1"/>
  <c r="I677" i="3"/>
  <c r="L677" i="3" s="1"/>
  <c r="I676" i="3"/>
  <c r="L676" i="3" s="1"/>
  <c r="I675" i="3"/>
  <c r="L675" i="3" s="1"/>
  <c r="I674" i="3"/>
  <c r="L674" i="3" s="1"/>
  <c r="I673" i="3"/>
  <c r="L673" i="3" s="1"/>
  <c r="I672" i="3"/>
  <c r="L672" i="3" s="1"/>
  <c r="I671" i="3"/>
  <c r="L671" i="3" s="1"/>
  <c r="I670" i="3"/>
  <c r="L670" i="3" s="1"/>
  <c r="I669" i="3"/>
  <c r="L669" i="3" s="1"/>
  <c r="I668" i="3"/>
  <c r="L668" i="3" s="1"/>
  <c r="I667" i="3"/>
  <c r="L667" i="3" s="1"/>
  <c r="I666" i="3"/>
  <c r="L666" i="3" s="1"/>
  <c r="I665" i="3"/>
  <c r="L665" i="3" s="1"/>
  <c r="I664" i="3"/>
  <c r="L664" i="3" s="1"/>
  <c r="I663" i="3"/>
  <c r="L663" i="3" s="1"/>
  <c r="I662" i="3"/>
  <c r="L662" i="3" s="1"/>
  <c r="I661" i="3"/>
  <c r="L661" i="3" s="1"/>
  <c r="I660" i="3"/>
  <c r="L660" i="3" s="1"/>
  <c r="I659" i="3"/>
  <c r="L659" i="3" s="1"/>
  <c r="I658" i="3"/>
  <c r="L658" i="3" s="1"/>
  <c r="I657" i="3"/>
  <c r="L657" i="3" s="1"/>
  <c r="I656" i="3"/>
  <c r="L656" i="3" s="1"/>
  <c r="I655" i="3"/>
  <c r="L655" i="3" s="1"/>
  <c r="I654" i="3"/>
  <c r="L654" i="3" s="1"/>
  <c r="I653" i="3"/>
  <c r="L653" i="3" s="1"/>
  <c r="I652" i="3"/>
  <c r="L652" i="3" s="1"/>
  <c r="I651" i="3"/>
  <c r="L651" i="3" s="1"/>
  <c r="I650" i="3"/>
  <c r="L650" i="3" s="1"/>
  <c r="I649" i="3"/>
  <c r="L649" i="3" s="1"/>
  <c r="I648" i="3"/>
  <c r="L648" i="3" s="1"/>
  <c r="I647" i="3"/>
  <c r="L647" i="3" s="1"/>
  <c r="I646" i="3"/>
  <c r="L646" i="3" s="1"/>
  <c r="I645" i="3"/>
  <c r="L645" i="3" s="1"/>
  <c r="I644" i="3"/>
  <c r="L644" i="3" s="1"/>
  <c r="I643" i="3"/>
  <c r="L643" i="3" s="1"/>
  <c r="I642" i="3"/>
  <c r="L642" i="3" s="1"/>
  <c r="I641" i="3"/>
  <c r="L641" i="3" s="1"/>
  <c r="I640" i="3"/>
  <c r="L640" i="3" s="1"/>
  <c r="I639" i="3"/>
  <c r="L639" i="3" s="1"/>
  <c r="I638" i="3"/>
  <c r="L638" i="3" s="1"/>
  <c r="I637" i="3"/>
  <c r="L637" i="3" s="1"/>
  <c r="I636" i="3"/>
  <c r="L636" i="3" s="1"/>
  <c r="I635" i="3"/>
  <c r="L635" i="3" s="1"/>
  <c r="I634" i="3"/>
  <c r="L634" i="3" s="1"/>
  <c r="I633" i="3"/>
  <c r="L633" i="3" s="1"/>
  <c r="I632" i="3"/>
  <c r="L632" i="3" s="1"/>
  <c r="I631" i="3"/>
  <c r="L631" i="3" s="1"/>
  <c r="I630" i="3"/>
  <c r="L630" i="3" s="1"/>
  <c r="I629" i="3"/>
  <c r="L629" i="3" s="1"/>
  <c r="I628" i="3"/>
  <c r="L628" i="3" s="1"/>
  <c r="I627" i="3"/>
  <c r="L627" i="3" s="1"/>
  <c r="I626" i="3"/>
  <c r="L626" i="3" s="1"/>
  <c r="I625" i="3"/>
  <c r="L625" i="3" s="1"/>
  <c r="I624" i="3"/>
  <c r="L624" i="3" s="1"/>
  <c r="I623" i="3"/>
  <c r="L623" i="3" s="1"/>
  <c r="I622" i="3"/>
  <c r="L622" i="3" s="1"/>
  <c r="I621" i="3"/>
  <c r="L621" i="3" s="1"/>
  <c r="I620" i="3"/>
  <c r="L620" i="3" s="1"/>
  <c r="I619" i="3"/>
  <c r="I618" i="3"/>
  <c r="I617" i="3"/>
  <c r="I616" i="3"/>
  <c r="I615" i="3"/>
  <c r="I614" i="3"/>
  <c r="I613" i="3"/>
  <c r="I612" i="3"/>
  <c r="I611" i="3"/>
  <c r="I610" i="3"/>
  <c r="I609" i="3"/>
  <c r="I608" i="3"/>
  <c r="J614" i="3"/>
  <c r="I607" i="3"/>
  <c r="J613" i="3"/>
  <c r="I606" i="3"/>
  <c r="J612" i="3"/>
  <c r="I605" i="3"/>
  <c r="J611" i="3"/>
  <c r="I604" i="3"/>
  <c r="J610" i="3"/>
  <c r="I603" i="3"/>
  <c r="J609" i="3"/>
  <c r="I602" i="3"/>
  <c r="J608" i="3"/>
  <c r="I601" i="3"/>
  <c r="J607" i="3"/>
  <c r="I600" i="3"/>
  <c r="J606" i="3"/>
  <c r="I599" i="3"/>
  <c r="J605" i="3"/>
  <c r="I598" i="3"/>
  <c r="J604" i="3"/>
  <c r="I597" i="3"/>
  <c r="J603" i="3"/>
  <c r="I596" i="3"/>
  <c r="J602" i="3"/>
  <c r="I595" i="3"/>
  <c r="J601" i="3"/>
  <c r="I594" i="3"/>
  <c r="J600" i="3"/>
  <c r="I593" i="3"/>
  <c r="J599" i="3"/>
  <c r="I592" i="3"/>
  <c r="J598" i="3"/>
  <c r="I591" i="3"/>
  <c r="J597" i="3"/>
  <c r="I590" i="3"/>
  <c r="J596" i="3"/>
  <c r="I589" i="3"/>
  <c r="J595" i="3"/>
  <c r="I588" i="3"/>
  <c r="J594" i="3"/>
  <c r="I587" i="3"/>
  <c r="J593" i="3"/>
  <c r="I586" i="3"/>
  <c r="J592" i="3"/>
  <c r="I585" i="3"/>
  <c r="J591" i="3"/>
  <c r="I584" i="3"/>
  <c r="J590" i="3"/>
  <c r="I583" i="3"/>
  <c r="J589" i="3"/>
  <c r="I582" i="3"/>
  <c r="J588" i="3"/>
  <c r="I581" i="3"/>
  <c r="J587" i="3"/>
  <c r="I580" i="3"/>
  <c r="J586" i="3"/>
  <c r="I579" i="3"/>
  <c r="J585" i="3"/>
  <c r="I578" i="3"/>
  <c r="J584" i="3"/>
  <c r="I577" i="3"/>
  <c r="J583" i="3"/>
  <c r="I576" i="3"/>
  <c r="J582" i="3"/>
  <c r="I575" i="3"/>
  <c r="J581" i="3"/>
  <c r="I574" i="3"/>
  <c r="J580" i="3"/>
  <c r="I573" i="3"/>
  <c r="J579" i="3"/>
  <c r="I572" i="3"/>
  <c r="J578" i="3"/>
  <c r="I571" i="3"/>
  <c r="J577" i="3"/>
  <c r="I570" i="3"/>
  <c r="J576" i="3"/>
  <c r="I569" i="3"/>
  <c r="J575" i="3"/>
  <c r="I568" i="3"/>
  <c r="J574" i="3"/>
  <c r="I567" i="3"/>
  <c r="J573" i="3"/>
  <c r="I566" i="3"/>
  <c r="J572" i="3"/>
  <c r="I565" i="3"/>
  <c r="J571" i="3"/>
  <c r="I564" i="3"/>
  <c r="J570" i="3"/>
  <c r="I563" i="3"/>
  <c r="J569" i="3"/>
  <c r="I562" i="3"/>
  <c r="J568" i="3"/>
  <c r="I561" i="3"/>
  <c r="J567" i="3"/>
  <c r="I560" i="3"/>
  <c r="J566" i="3"/>
  <c r="I559" i="3"/>
  <c r="J565" i="3"/>
  <c r="I558" i="3"/>
  <c r="L558" i="3" s="1"/>
  <c r="J564" i="3"/>
  <c r="I557" i="3"/>
  <c r="L557" i="3" s="1"/>
  <c r="I556" i="3"/>
  <c r="L556" i="3" s="1"/>
  <c r="I555" i="3"/>
  <c r="L555" i="3" s="1"/>
  <c r="J561" i="3"/>
  <c r="I554" i="3"/>
  <c r="L554" i="3" s="1"/>
  <c r="I553" i="3"/>
  <c r="L553" i="3" s="1"/>
  <c r="I552" i="3"/>
  <c r="L552" i="3" s="1"/>
  <c r="I551" i="3"/>
  <c r="L551" i="3" s="1"/>
  <c r="J557" i="3"/>
  <c r="K557" i="3" s="1"/>
  <c r="I550" i="3"/>
  <c r="L550" i="3" s="1"/>
  <c r="I549" i="3"/>
  <c r="L549" i="3" s="1"/>
  <c r="I548" i="3"/>
  <c r="L548" i="3" s="1"/>
  <c r="I547" i="3"/>
  <c r="L547" i="3" s="1"/>
  <c r="J553" i="3"/>
  <c r="K553" i="3" s="1"/>
  <c r="I546" i="3"/>
  <c r="L546" i="3" s="1"/>
  <c r="I545" i="3"/>
  <c r="L545" i="3" s="1"/>
  <c r="I544" i="3"/>
  <c r="L544" i="3" s="1"/>
  <c r="I543" i="3"/>
  <c r="L543" i="3" s="1"/>
  <c r="J549" i="3"/>
  <c r="K549" i="3" s="1"/>
  <c r="I542" i="3"/>
  <c r="L542" i="3" s="1"/>
  <c r="I541" i="3"/>
  <c r="L541" i="3" s="1"/>
  <c r="I540" i="3"/>
  <c r="L540" i="3" s="1"/>
  <c r="I539" i="3"/>
  <c r="L539" i="3" s="1"/>
  <c r="J545" i="3"/>
  <c r="K545" i="3" s="1"/>
  <c r="I538" i="3"/>
  <c r="L538" i="3" s="1"/>
  <c r="I537" i="3"/>
  <c r="L537" i="3" s="1"/>
  <c r="I536" i="3"/>
  <c r="L536" i="3" s="1"/>
  <c r="I535" i="3"/>
  <c r="L535" i="3" s="1"/>
  <c r="J541" i="3"/>
  <c r="K541" i="3" s="1"/>
  <c r="I534" i="3"/>
  <c r="L534" i="3" s="1"/>
  <c r="I533" i="3"/>
  <c r="L533" i="3" s="1"/>
  <c r="I532" i="3"/>
  <c r="L532" i="3" s="1"/>
  <c r="I531" i="3"/>
  <c r="L531" i="3" s="1"/>
  <c r="J537" i="3"/>
  <c r="K537" i="3" s="1"/>
  <c r="I530" i="3"/>
  <c r="L530" i="3" s="1"/>
  <c r="I529" i="3"/>
  <c r="L529" i="3" s="1"/>
  <c r="I528" i="3"/>
  <c r="L528" i="3" s="1"/>
  <c r="I527" i="3"/>
  <c r="L527" i="3" s="1"/>
  <c r="J533" i="3"/>
  <c r="K533" i="3" s="1"/>
  <c r="I526" i="3"/>
  <c r="L526" i="3" s="1"/>
  <c r="I525" i="3"/>
  <c r="L525" i="3" s="1"/>
  <c r="I524" i="3"/>
  <c r="L524" i="3" s="1"/>
  <c r="I523" i="3"/>
  <c r="L523" i="3" s="1"/>
  <c r="J529" i="3"/>
  <c r="K529" i="3" s="1"/>
  <c r="I522" i="3"/>
  <c r="L522" i="3" s="1"/>
  <c r="I521" i="3"/>
  <c r="L521" i="3" s="1"/>
  <c r="I520" i="3"/>
  <c r="L520" i="3" s="1"/>
  <c r="I519" i="3"/>
  <c r="L519" i="3" s="1"/>
  <c r="J525" i="3"/>
  <c r="K525" i="3" s="1"/>
  <c r="I518" i="3"/>
  <c r="L518" i="3" s="1"/>
  <c r="I517" i="3"/>
  <c r="L517" i="3" s="1"/>
  <c r="I516" i="3"/>
  <c r="L516" i="3" s="1"/>
  <c r="I515" i="3"/>
  <c r="L515" i="3" s="1"/>
  <c r="J521" i="3"/>
  <c r="K521" i="3" s="1"/>
  <c r="I514" i="3"/>
  <c r="L514" i="3" s="1"/>
  <c r="I513" i="3"/>
  <c r="L513" i="3" s="1"/>
  <c r="I512" i="3"/>
  <c r="L512" i="3" s="1"/>
  <c r="I511" i="3"/>
  <c r="L511" i="3" s="1"/>
  <c r="J517" i="3"/>
  <c r="K517" i="3" s="1"/>
  <c r="I510" i="3"/>
  <c r="L510" i="3" s="1"/>
  <c r="I509" i="3"/>
  <c r="L509" i="3" s="1"/>
  <c r="I508" i="3"/>
  <c r="L508" i="3" s="1"/>
  <c r="I507" i="3"/>
  <c r="L507" i="3" s="1"/>
  <c r="J513" i="3"/>
  <c r="K513" i="3" s="1"/>
  <c r="I506" i="3"/>
  <c r="L506" i="3" s="1"/>
  <c r="I505" i="3"/>
  <c r="L505" i="3" s="1"/>
  <c r="I504" i="3"/>
  <c r="L504" i="3" s="1"/>
  <c r="J510" i="3"/>
  <c r="K510" i="3" s="1"/>
  <c r="I503" i="3"/>
  <c r="L503" i="3" s="1"/>
  <c r="I502" i="3"/>
  <c r="L502" i="3" s="1"/>
  <c r="J508" i="3"/>
  <c r="K508" i="3" s="1"/>
  <c r="I501" i="3"/>
  <c r="L501" i="3" s="1"/>
  <c r="I500" i="3"/>
  <c r="L500" i="3" s="1"/>
  <c r="J506" i="3"/>
  <c r="K506" i="3" s="1"/>
  <c r="I499" i="3"/>
  <c r="L499" i="3" s="1"/>
  <c r="I498" i="3"/>
  <c r="L498" i="3" s="1"/>
  <c r="J504" i="3"/>
  <c r="K504" i="3" s="1"/>
  <c r="I497" i="3"/>
  <c r="L497" i="3" s="1"/>
  <c r="I496" i="3"/>
  <c r="I495" i="3"/>
  <c r="I494" i="3"/>
  <c r="I493" i="3"/>
  <c r="I492" i="3"/>
  <c r="I491" i="3"/>
  <c r="I490" i="3"/>
  <c r="I489" i="3"/>
  <c r="I488" i="3"/>
  <c r="I487" i="3"/>
  <c r="I486" i="3"/>
  <c r="I485" i="3"/>
  <c r="J491" i="3"/>
  <c r="I484" i="3"/>
  <c r="J490" i="3"/>
  <c r="I483" i="3"/>
  <c r="J489" i="3"/>
  <c r="I482" i="3"/>
  <c r="J488" i="3"/>
  <c r="I481" i="3"/>
  <c r="J487" i="3"/>
  <c r="I480" i="3"/>
  <c r="J486" i="3"/>
  <c r="I479" i="3"/>
  <c r="J485" i="3"/>
  <c r="I478" i="3"/>
  <c r="J484" i="3"/>
  <c r="I477" i="3"/>
  <c r="J483" i="3"/>
  <c r="I476" i="3"/>
  <c r="J482" i="3"/>
  <c r="I475" i="3"/>
  <c r="J481" i="3"/>
  <c r="I474" i="3"/>
  <c r="J480" i="3"/>
  <c r="I473" i="3"/>
  <c r="J479" i="3"/>
  <c r="I472" i="3"/>
  <c r="J478" i="3"/>
  <c r="I471" i="3"/>
  <c r="J477" i="3"/>
  <c r="I470" i="3"/>
  <c r="J476" i="3"/>
  <c r="I469" i="3"/>
  <c r="J475" i="3"/>
  <c r="I468" i="3"/>
  <c r="J474" i="3"/>
  <c r="I467" i="3"/>
  <c r="J473" i="3"/>
  <c r="I466" i="3"/>
  <c r="J472" i="3"/>
  <c r="I465" i="3"/>
  <c r="J471" i="3"/>
  <c r="I464" i="3"/>
  <c r="J470" i="3"/>
  <c r="I463" i="3"/>
  <c r="J469" i="3"/>
  <c r="I462" i="3"/>
  <c r="J468" i="3"/>
  <c r="I461" i="3"/>
  <c r="J467" i="3"/>
  <c r="I460" i="3"/>
  <c r="J466" i="3"/>
  <c r="I459" i="3"/>
  <c r="J465" i="3"/>
  <c r="I458" i="3"/>
  <c r="J464" i="3"/>
  <c r="I457" i="3"/>
  <c r="J463" i="3"/>
  <c r="I456" i="3"/>
  <c r="J462" i="3"/>
  <c r="I455" i="3"/>
  <c r="J461" i="3"/>
  <c r="I454" i="3"/>
  <c r="J460" i="3"/>
  <c r="I453" i="3"/>
  <c r="J459" i="3"/>
  <c r="I452" i="3"/>
  <c r="J458" i="3"/>
  <c r="I451" i="3"/>
  <c r="J457" i="3"/>
  <c r="I450" i="3"/>
  <c r="J456" i="3"/>
  <c r="I449" i="3"/>
  <c r="J455" i="3"/>
  <c r="I448" i="3"/>
  <c r="J454" i="3"/>
  <c r="I447" i="3"/>
  <c r="I446" i="3"/>
  <c r="L446" i="3" s="1"/>
  <c r="I445" i="3"/>
  <c r="L445" i="3" s="1"/>
  <c r="I444" i="3"/>
  <c r="L444" i="3" s="1"/>
  <c r="I443" i="3"/>
  <c r="L443" i="3" s="1"/>
  <c r="I442" i="3"/>
  <c r="L442" i="3" s="1"/>
  <c r="I441" i="3"/>
  <c r="L441" i="3" s="1"/>
  <c r="I440" i="3"/>
  <c r="L440" i="3" s="1"/>
  <c r="I439" i="3"/>
  <c r="L439" i="3" s="1"/>
  <c r="I438" i="3"/>
  <c r="L438" i="3" s="1"/>
  <c r="I437" i="3"/>
  <c r="L437" i="3" s="1"/>
  <c r="I436" i="3"/>
  <c r="L436" i="3" s="1"/>
  <c r="I435" i="3"/>
  <c r="L435" i="3" s="1"/>
  <c r="I434" i="3"/>
  <c r="L434" i="3" s="1"/>
  <c r="I433" i="3"/>
  <c r="L433" i="3" s="1"/>
  <c r="I432" i="3"/>
  <c r="L432" i="3" s="1"/>
  <c r="I431" i="3"/>
  <c r="L431" i="3" s="1"/>
  <c r="I430" i="3"/>
  <c r="L430" i="3" s="1"/>
  <c r="I429" i="3"/>
  <c r="L429" i="3" s="1"/>
  <c r="I428" i="3"/>
  <c r="L428" i="3" s="1"/>
  <c r="I427" i="3"/>
  <c r="L427" i="3" s="1"/>
  <c r="I426" i="3"/>
  <c r="L426" i="3" s="1"/>
  <c r="I425" i="3"/>
  <c r="L425" i="3" s="1"/>
  <c r="I424" i="3"/>
  <c r="L424" i="3" s="1"/>
  <c r="I423" i="3"/>
  <c r="L423" i="3" s="1"/>
  <c r="I422" i="3"/>
  <c r="L422" i="3" s="1"/>
  <c r="I421" i="3"/>
  <c r="L421" i="3" s="1"/>
  <c r="I420" i="3"/>
  <c r="L420" i="3" s="1"/>
  <c r="I419" i="3"/>
  <c r="L419" i="3" s="1"/>
  <c r="I418" i="3"/>
  <c r="L418" i="3" s="1"/>
  <c r="I417" i="3"/>
  <c r="L417" i="3" s="1"/>
  <c r="I416" i="3"/>
  <c r="L416" i="3" s="1"/>
  <c r="I415" i="3"/>
  <c r="L415" i="3" s="1"/>
  <c r="I414" i="3"/>
  <c r="L414" i="3" s="1"/>
  <c r="I413" i="3"/>
  <c r="L413" i="3" s="1"/>
  <c r="I412" i="3"/>
  <c r="L412" i="3" s="1"/>
  <c r="I411" i="3"/>
  <c r="L411" i="3" s="1"/>
  <c r="I410" i="3"/>
  <c r="L410" i="3" s="1"/>
  <c r="I409" i="3"/>
  <c r="L409" i="3" s="1"/>
  <c r="I408" i="3"/>
  <c r="L408" i="3" s="1"/>
  <c r="I407" i="3"/>
  <c r="L407" i="3" s="1"/>
  <c r="I406" i="3"/>
  <c r="L406" i="3" s="1"/>
  <c r="I405" i="3"/>
  <c r="L405" i="3" s="1"/>
  <c r="I404" i="3"/>
  <c r="L404" i="3" s="1"/>
  <c r="I403" i="3"/>
  <c r="L403" i="3" s="1"/>
  <c r="I402" i="3"/>
  <c r="L402" i="3" s="1"/>
  <c r="I401" i="3"/>
  <c r="L401" i="3" s="1"/>
  <c r="I400" i="3"/>
  <c r="L400" i="3" s="1"/>
  <c r="I399" i="3"/>
  <c r="L399" i="3" s="1"/>
  <c r="I398" i="3"/>
  <c r="L398" i="3" s="1"/>
  <c r="I397" i="3"/>
  <c r="L397" i="3" s="1"/>
  <c r="I396" i="3"/>
  <c r="L396" i="3" s="1"/>
  <c r="I395" i="3"/>
  <c r="L395" i="3" s="1"/>
  <c r="I394" i="3"/>
  <c r="L394" i="3" s="1"/>
  <c r="I393" i="3"/>
  <c r="L393" i="3" s="1"/>
  <c r="I392" i="3"/>
  <c r="L392" i="3" s="1"/>
  <c r="I391" i="3"/>
  <c r="L391" i="3" s="1"/>
  <c r="I390" i="3"/>
  <c r="L390" i="3" s="1"/>
  <c r="I389" i="3"/>
  <c r="L389" i="3" s="1"/>
  <c r="I388" i="3"/>
  <c r="L388" i="3" s="1"/>
  <c r="I387" i="3"/>
  <c r="L387" i="3" s="1"/>
  <c r="I386" i="3"/>
  <c r="L386" i="3" s="1"/>
  <c r="I385" i="3"/>
  <c r="L385" i="3" s="1"/>
  <c r="I384" i="3"/>
  <c r="L384" i="3" s="1"/>
  <c r="I383" i="3"/>
  <c r="L383" i="3" s="1"/>
  <c r="I382" i="3"/>
  <c r="L382" i="3" s="1"/>
  <c r="I381" i="3"/>
  <c r="L381" i="3" s="1"/>
  <c r="I380" i="3"/>
  <c r="L380" i="3" s="1"/>
  <c r="J386" i="3"/>
  <c r="K386" i="3" s="1"/>
  <c r="I379" i="3"/>
  <c r="L379" i="3" s="1"/>
  <c r="I378" i="3"/>
  <c r="L378" i="3" s="1"/>
  <c r="I377" i="3"/>
  <c r="L377" i="3" s="1"/>
  <c r="I376" i="3"/>
  <c r="L376" i="3" s="1"/>
  <c r="I375" i="3"/>
  <c r="L375" i="3" s="1"/>
  <c r="I374" i="3"/>
  <c r="I373" i="3"/>
  <c r="I372" i="3"/>
  <c r="I371" i="3"/>
  <c r="I370" i="3"/>
  <c r="I369" i="3"/>
  <c r="I368" i="3"/>
  <c r="I367" i="3"/>
  <c r="I366" i="3"/>
  <c r="I365" i="3"/>
  <c r="I364" i="3"/>
  <c r="I363" i="3"/>
  <c r="J369" i="3"/>
  <c r="I362" i="3"/>
  <c r="J368" i="3"/>
  <c r="I361" i="3"/>
  <c r="J367" i="3"/>
  <c r="I360" i="3"/>
  <c r="J366" i="3"/>
  <c r="I359" i="3"/>
  <c r="J365" i="3"/>
  <c r="I358" i="3"/>
  <c r="J364" i="3"/>
  <c r="I357" i="3"/>
  <c r="J363" i="3"/>
  <c r="I356" i="3"/>
  <c r="J362" i="3"/>
  <c r="I355" i="3"/>
  <c r="J361" i="3"/>
  <c r="I354" i="3"/>
  <c r="J360" i="3"/>
  <c r="I353" i="3"/>
  <c r="J359" i="3"/>
  <c r="I352" i="3"/>
  <c r="J358" i="3"/>
  <c r="I351" i="3"/>
  <c r="J357" i="3"/>
  <c r="I350" i="3"/>
  <c r="J356" i="3"/>
  <c r="I349" i="3"/>
  <c r="J355" i="3"/>
  <c r="I348" i="3"/>
  <c r="J354" i="3"/>
  <c r="I347" i="3"/>
  <c r="J353" i="3"/>
  <c r="I346" i="3"/>
  <c r="J352" i="3"/>
  <c r="I345" i="3"/>
  <c r="J351" i="3"/>
  <c r="I344" i="3"/>
  <c r="J350" i="3"/>
  <c r="I343" i="3"/>
  <c r="J349" i="3"/>
  <c r="I342" i="3"/>
  <c r="J348" i="3"/>
  <c r="I341" i="3"/>
  <c r="J347" i="3"/>
  <c r="I340" i="3"/>
  <c r="J346" i="3"/>
  <c r="I339" i="3"/>
  <c r="J345" i="3"/>
  <c r="I338" i="3"/>
  <c r="J344" i="3"/>
  <c r="I337" i="3"/>
  <c r="J343" i="3"/>
  <c r="I336" i="3"/>
  <c r="J342" i="3"/>
  <c r="I335" i="3"/>
  <c r="J341" i="3"/>
  <c r="I334" i="3"/>
  <c r="J340" i="3"/>
  <c r="I333" i="3"/>
  <c r="J339" i="3"/>
  <c r="I332" i="3"/>
  <c r="J338" i="3"/>
  <c r="I331" i="3"/>
  <c r="J337" i="3"/>
  <c r="I330" i="3"/>
  <c r="J336" i="3"/>
  <c r="I329" i="3"/>
  <c r="J335" i="3"/>
  <c r="I328" i="3"/>
  <c r="J334" i="3"/>
  <c r="I327" i="3"/>
  <c r="J333" i="3"/>
  <c r="I326" i="3"/>
  <c r="J332" i="3"/>
  <c r="I325" i="3"/>
  <c r="J331" i="3"/>
  <c r="I324" i="3"/>
  <c r="J330" i="3"/>
  <c r="I323" i="3"/>
  <c r="J329" i="3"/>
  <c r="I322" i="3"/>
  <c r="J328" i="3"/>
  <c r="I321" i="3"/>
  <c r="J327" i="3"/>
  <c r="I320" i="3"/>
  <c r="J326" i="3"/>
  <c r="I319" i="3"/>
  <c r="J325" i="3"/>
  <c r="I318" i="3"/>
  <c r="J324" i="3"/>
  <c r="I317" i="3"/>
  <c r="J323" i="3"/>
  <c r="I316" i="3"/>
  <c r="J322" i="3"/>
  <c r="I315" i="3"/>
  <c r="J321" i="3"/>
  <c r="I314" i="3"/>
  <c r="J320" i="3"/>
  <c r="I313" i="3"/>
  <c r="J319" i="3"/>
  <c r="I312" i="3"/>
  <c r="J318" i="3"/>
  <c r="I311" i="3"/>
  <c r="L311" i="3" s="1"/>
  <c r="J317" i="3"/>
  <c r="I310" i="3"/>
  <c r="L310" i="3" s="1"/>
  <c r="J316" i="3"/>
  <c r="I309" i="3"/>
  <c r="L309" i="3" s="1"/>
  <c r="I308" i="3"/>
  <c r="L308" i="3" s="1"/>
  <c r="J314" i="3"/>
  <c r="I307" i="3"/>
  <c r="L307" i="3" s="1"/>
  <c r="I306" i="3"/>
  <c r="L306" i="3" s="1"/>
  <c r="J312" i="3"/>
  <c r="I305" i="3"/>
  <c r="L305" i="3" s="1"/>
  <c r="I304" i="3"/>
  <c r="L304" i="3" s="1"/>
  <c r="J310" i="3"/>
  <c r="K310" i="3" s="1"/>
  <c r="I303" i="3"/>
  <c r="L303" i="3" s="1"/>
  <c r="I302" i="3"/>
  <c r="L302" i="3" s="1"/>
  <c r="J308" i="3"/>
  <c r="K308" i="3" s="1"/>
  <c r="I301" i="3"/>
  <c r="L301" i="3" s="1"/>
  <c r="I300" i="3"/>
  <c r="L300" i="3" s="1"/>
  <c r="J306" i="3"/>
  <c r="K306" i="3" s="1"/>
  <c r="I299" i="3"/>
  <c r="L299" i="3" s="1"/>
  <c r="I298" i="3"/>
  <c r="L298" i="3" s="1"/>
  <c r="J304" i="3"/>
  <c r="K304" i="3" s="1"/>
  <c r="I297" i="3"/>
  <c r="L297" i="3" s="1"/>
  <c r="I296" i="3"/>
  <c r="L296" i="3" s="1"/>
  <c r="J302" i="3"/>
  <c r="K302" i="3" s="1"/>
  <c r="I295" i="3"/>
  <c r="L295" i="3" s="1"/>
  <c r="I294" i="3"/>
  <c r="L294" i="3" s="1"/>
  <c r="J300" i="3"/>
  <c r="K300" i="3" s="1"/>
  <c r="I293" i="3"/>
  <c r="L293" i="3" s="1"/>
  <c r="I292" i="3"/>
  <c r="L292" i="3" s="1"/>
  <c r="J298" i="3"/>
  <c r="K298" i="3" s="1"/>
  <c r="I291" i="3"/>
  <c r="L291" i="3" s="1"/>
  <c r="I290" i="3"/>
  <c r="L290" i="3" s="1"/>
  <c r="J296" i="3"/>
  <c r="K296" i="3" s="1"/>
  <c r="I289" i="3"/>
  <c r="L289" i="3" s="1"/>
  <c r="I288" i="3"/>
  <c r="L288" i="3" s="1"/>
  <c r="J294" i="3"/>
  <c r="K294" i="3" s="1"/>
  <c r="I287" i="3"/>
  <c r="L287" i="3" s="1"/>
  <c r="I286" i="3"/>
  <c r="L286" i="3" s="1"/>
  <c r="J292" i="3"/>
  <c r="K292" i="3" s="1"/>
  <c r="I285" i="3"/>
  <c r="L285" i="3" s="1"/>
  <c r="I284" i="3"/>
  <c r="L284" i="3" s="1"/>
  <c r="J290" i="3"/>
  <c r="K290" i="3" s="1"/>
  <c r="I283" i="3"/>
  <c r="L283" i="3" s="1"/>
  <c r="I282" i="3"/>
  <c r="L282" i="3" s="1"/>
  <c r="J288" i="3"/>
  <c r="K288" i="3" s="1"/>
  <c r="I281" i="3"/>
  <c r="L281" i="3" s="1"/>
  <c r="I280" i="3"/>
  <c r="L280" i="3" s="1"/>
  <c r="J286" i="3"/>
  <c r="K286" i="3" s="1"/>
  <c r="I279" i="3"/>
  <c r="L279" i="3" s="1"/>
  <c r="I278" i="3"/>
  <c r="L278" i="3" s="1"/>
  <c r="J284" i="3"/>
  <c r="K284" i="3" s="1"/>
  <c r="I277" i="3"/>
  <c r="L277" i="3" s="1"/>
  <c r="I276" i="3"/>
  <c r="L276" i="3" s="1"/>
  <c r="J282" i="3"/>
  <c r="K282" i="3" s="1"/>
  <c r="I275" i="3"/>
  <c r="L275" i="3" s="1"/>
  <c r="I274" i="3"/>
  <c r="L274" i="3" s="1"/>
  <c r="J280" i="3"/>
  <c r="K280" i="3" s="1"/>
  <c r="I273" i="3"/>
  <c r="L273" i="3" s="1"/>
  <c r="I272" i="3"/>
  <c r="L272" i="3" s="1"/>
  <c r="J278" i="3"/>
  <c r="K278" i="3" s="1"/>
  <c r="I271" i="3"/>
  <c r="L271" i="3" s="1"/>
  <c r="I270" i="3"/>
  <c r="L270" i="3" s="1"/>
  <c r="J276" i="3"/>
  <c r="K276" i="3" s="1"/>
  <c r="I269" i="3"/>
  <c r="L269" i="3" s="1"/>
  <c r="I268" i="3"/>
  <c r="L268" i="3" s="1"/>
  <c r="J274" i="3"/>
  <c r="K274" i="3" s="1"/>
  <c r="I267" i="3"/>
  <c r="L267" i="3" s="1"/>
  <c r="I266" i="3"/>
  <c r="L266" i="3" s="1"/>
  <c r="J272" i="3"/>
  <c r="K272" i="3" s="1"/>
  <c r="I265" i="3"/>
  <c r="L265" i="3" s="1"/>
  <c r="I264" i="3"/>
  <c r="L264" i="3" s="1"/>
  <c r="J270" i="3"/>
  <c r="K270" i="3" s="1"/>
  <c r="I263" i="3"/>
  <c r="L263" i="3" s="1"/>
  <c r="I262" i="3"/>
  <c r="L262" i="3" s="1"/>
  <c r="J268" i="3"/>
  <c r="K268" i="3" s="1"/>
  <c r="I261" i="3"/>
  <c r="L261" i="3" s="1"/>
  <c r="I260" i="3"/>
  <c r="L260" i="3" s="1"/>
  <c r="J266" i="3"/>
  <c r="K266" i="3" s="1"/>
  <c r="I259" i="3"/>
  <c r="L259" i="3" s="1"/>
  <c r="I258" i="3"/>
  <c r="L258" i="3" s="1"/>
  <c r="J264" i="3"/>
  <c r="K264" i="3" s="1"/>
  <c r="I257" i="3"/>
  <c r="L257" i="3" s="1"/>
  <c r="I256" i="3"/>
  <c r="L256" i="3" s="1"/>
  <c r="J262" i="3"/>
  <c r="K262" i="3" s="1"/>
  <c r="I255" i="3"/>
  <c r="L255" i="3" s="1"/>
  <c r="I254" i="3"/>
  <c r="L254" i="3" s="1"/>
  <c r="J260" i="3"/>
  <c r="K260" i="3" s="1"/>
  <c r="I253" i="3"/>
  <c r="L253" i="3" s="1"/>
  <c r="I252" i="3"/>
  <c r="L252" i="3" s="1"/>
  <c r="J258" i="3"/>
  <c r="K258" i="3" s="1"/>
  <c r="I251" i="3"/>
  <c r="L251" i="3" s="1"/>
  <c r="I250" i="3"/>
  <c r="L250" i="3" s="1"/>
  <c r="J256" i="3"/>
  <c r="K256" i="3" s="1"/>
  <c r="I249" i="3"/>
  <c r="L249" i="3" s="1"/>
  <c r="I248" i="3"/>
  <c r="L248" i="3" s="1"/>
  <c r="J254" i="3"/>
  <c r="K254" i="3" s="1"/>
  <c r="I247" i="3"/>
  <c r="L247" i="3" s="1"/>
  <c r="I246" i="3"/>
  <c r="L246" i="3" s="1"/>
  <c r="J252" i="3"/>
  <c r="K252" i="3" s="1"/>
  <c r="I245" i="3"/>
  <c r="L245" i="3" s="1"/>
  <c r="I244" i="3"/>
  <c r="L244" i="3" s="1"/>
  <c r="J250" i="3"/>
  <c r="K250" i="3" s="1"/>
  <c r="I243" i="3"/>
  <c r="L243" i="3" s="1"/>
  <c r="I242" i="3"/>
  <c r="L242" i="3" s="1"/>
  <c r="J248" i="3"/>
  <c r="K248" i="3" s="1"/>
  <c r="I241" i="3"/>
  <c r="L241" i="3" s="1"/>
  <c r="I240" i="3"/>
  <c r="L240" i="3" s="1"/>
  <c r="J246" i="3"/>
  <c r="K246" i="3" s="1"/>
  <c r="I239" i="3"/>
  <c r="J245" i="3"/>
  <c r="K245" i="3" s="1"/>
  <c r="I238" i="3"/>
  <c r="J244" i="3"/>
  <c r="K244" i="3" s="1"/>
  <c r="I237" i="3"/>
  <c r="J243" i="3"/>
  <c r="K243" i="3" s="1"/>
  <c r="I236" i="3"/>
  <c r="J242" i="3"/>
  <c r="K242" i="3" s="1"/>
  <c r="I235" i="3"/>
  <c r="J241" i="3"/>
  <c r="K241" i="3" s="1"/>
  <c r="I234" i="3"/>
  <c r="J240" i="3"/>
  <c r="K240" i="3" s="1"/>
  <c r="I233" i="3"/>
  <c r="J239" i="3"/>
  <c r="I232" i="3"/>
  <c r="J238" i="3"/>
  <c r="I231" i="3"/>
  <c r="J237" i="3"/>
  <c r="I230" i="3"/>
  <c r="J236" i="3"/>
  <c r="I229" i="3"/>
  <c r="J235" i="3"/>
  <c r="I228" i="3"/>
  <c r="J234" i="3"/>
  <c r="I227" i="3"/>
  <c r="J233" i="3"/>
  <c r="I226" i="3"/>
  <c r="J232" i="3"/>
  <c r="I225" i="3"/>
  <c r="J231" i="3"/>
  <c r="I224" i="3"/>
  <c r="J230" i="3"/>
  <c r="I223" i="3"/>
  <c r="J229" i="3"/>
  <c r="I222" i="3"/>
  <c r="J228" i="3"/>
  <c r="I221" i="3"/>
  <c r="J227" i="3"/>
  <c r="I220" i="3"/>
  <c r="J226" i="3"/>
  <c r="I219" i="3"/>
  <c r="J225" i="3"/>
  <c r="I218" i="3"/>
  <c r="J224" i="3"/>
  <c r="I217" i="3"/>
  <c r="J223" i="3"/>
  <c r="I216" i="3"/>
  <c r="J222" i="3"/>
  <c r="I215" i="3"/>
  <c r="J221" i="3"/>
  <c r="I214" i="3"/>
  <c r="J220" i="3"/>
  <c r="I213" i="3"/>
  <c r="J219" i="3"/>
  <c r="I212" i="3"/>
  <c r="J218" i="3"/>
  <c r="I211" i="3"/>
  <c r="J217" i="3"/>
  <c r="I210" i="3"/>
  <c r="J216" i="3"/>
  <c r="I209" i="3"/>
  <c r="J215" i="3"/>
  <c r="I208" i="3"/>
  <c r="J214" i="3"/>
  <c r="I207" i="3"/>
  <c r="J213" i="3"/>
  <c r="I206" i="3"/>
  <c r="J212" i="3"/>
  <c r="I205" i="3"/>
  <c r="J211" i="3"/>
  <c r="I204" i="3"/>
  <c r="J210" i="3"/>
  <c r="I203" i="3"/>
  <c r="J209" i="3"/>
  <c r="I202" i="3"/>
  <c r="J208" i="3"/>
  <c r="I201" i="3"/>
  <c r="J207" i="3"/>
  <c r="I200" i="3"/>
  <c r="J206" i="3"/>
  <c r="I199" i="3"/>
  <c r="J205" i="3"/>
  <c r="I198" i="3"/>
  <c r="J204" i="3"/>
  <c r="I197" i="3"/>
  <c r="J203" i="3"/>
  <c r="I196" i="3"/>
  <c r="J202" i="3"/>
  <c r="I195" i="3"/>
  <c r="J201" i="3"/>
  <c r="I194" i="3"/>
  <c r="J200" i="3"/>
  <c r="I193" i="3"/>
  <c r="J199" i="3"/>
  <c r="I192" i="3"/>
  <c r="J198" i="3"/>
  <c r="I191" i="3"/>
  <c r="J197" i="3"/>
  <c r="I190" i="3"/>
  <c r="J196" i="3"/>
  <c r="I189" i="3"/>
  <c r="J195" i="3"/>
  <c r="I188" i="3"/>
  <c r="J194" i="3"/>
  <c r="I187" i="3"/>
  <c r="J193" i="3"/>
  <c r="I186" i="3"/>
  <c r="J192" i="3"/>
  <c r="I185" i="3"/>
  <c r="J191" i="3"/>
  <c r="I184" i="3"/>
  <c r="J190" i="3"/>
  <c r="I183" i="3"/>
  <c r="J189" i="3"/>
  <c r="I182" i="3"/>
  <c r="J188" i="3"/>
  <c r="I181" i="3"/>
  <c r="J187" i="3"/>
  <c r="I180" i="3"/>
  <c r="J186" i="3"/>
  <c r="I179" i="3"/>
  <c r="J185" i="3"/>
  <c r="I178" i="3"/>
  <c r="J184" i="3"/>
  <c r="I177" i="3"/>
  <c r="J183" i="3"/>
  <c r="I176" i="3"/>
  <c r="J182" i="3"/>
  <c r="I175" i="3"/>
  <c r="J181" i="3"/>
  <c r="I174" i="3"/>
  <c r="L174" i="3" s="1"/>
  <c r="J180" i="3"/>
  <c r="I173" i="3"/>
  <c r="L173" i="3" s="1"/>
  <c r="J179" i="3"/>
  <c r="I172" i="3"/>
  <c r="L172" i="3" s="1"/>
  <c r="J178" i="3"/>
  <c r="I171" i="3"/>
  <c r="L171" i="3" s="1"/>
  <c r="J177" i="3"/>
  <c r="I170" i="3"/>
  <c r="L170" i="3" s="1"/>
  <c r="J176" i="3"/>
  <c r="I169" i="3"/>
  <c r="L169" i="3" s="1"/>
  <c r="J175" i="3"/>
  <c r="I168" i="3"/>
  <c r="L168" i="3" s="1"/>
  <c r="J174" i="3"/>
  <c r="K174" i="3" s="1"/>
  <c r="I167" i="3"/>
  <c r="L167" i="3" s="1"/>
  <c r="J173" i="3"/>
  <c r="K173" i="3" s="1"/>
  <c r="I166" i="3"/>
  <c r="L166" i="3" s="1"/>
  <c r="J172" i="3"/>
  <c r="K172" i="3" s="1"/>
  <c r="I165" i="3"/>
  <c r="L165" i="3" s="1"/>
  <c r="J171" i="3"/>
  <c r="K171" i="3" s="1"/>
  <c r="I164" i="3"/>
  <c r="L164" i="3" s="1"/>
  <c r="J170" i="3"/>
  <c r="K170" i="3" s="1"/>
  <c r="I163" i="3"/>
  <c r="L163" i="3" s="1"/>
  <c r="J169" i="3"/>
  <c r="K169" i="3" s="1"/>
  <c r="I162" i="3"/>
  <c r="L162" i="3" s="1"/>
  <c r="J168" i="3"/>
  <c r="K168" i="3" s="1"/>
  <c r="I161" i="3"/>
  <c r="L161" i="3" s="1"/>
  <c r="J167" i="3"/>
  <c r="K167" i="3" s="1"/>
  <c r="I160" i="3"/>
  <c r="L160" i="3" s="1"/>
  <c r="I159" i="3"/>
  <c r="L159" i="3" s="1"/>
  <c r="J165" i="3"/>
  <c r="K165" i="3" s="1"/>
  <c r="I158" i="3"/>
  <c r="L158" i="3" s="1"/>
  <c r="J164" i="3"/>
  <c r="K164" i="3" s="1"/>
  <c r="I157" i="3"/>
  <c r="L157" i="3" s="1"/>
  <c r="J163" i="3"/>
  <c r="K163" i="3" s="1"/>
  <c r="I156" i="3"/>
  <c r="L156" i="3" s="1"/>
  <c r="J162" i="3"/>
  <c r="K162" i="3" s="1"/>
  <c r="I155" i="3"/>
  <c r="L155" i="3" s="1"/>
  <c r="J161" i="3"/>
  <c r="K161" i="3" s="1"/>
  <c r="I154" i="3"/>
  <c r="L154" i="3" s="1"/>
  <c r="J160" i="3"/>
  <c r="K160" i="3" s="1"/>
  <c r="I153" i="3"/>
  <c r="L153" i="3" s="1"/>
  <c r="I152" i="3"/>
  <c r="L152" i="3" s="1"/>
  <c r="J158" i="3"/>
  <c r="K158" i="3" s="1"/>
  <c r="I151" i="3"/>
  <c r="L151" i="3" s="1"/>
  <c r="J157" i="3"/>
  <c r="K157" i="3" s="1"/>
  <c r="I150" i="3"/>
  <c r="L150" i="3" s="1"/>
  <c r="J156" i="3"/>
  <c r="K156" i="3" s="1"/>
  <c r="I149" i="3"/>
  <c r="L149" i="3" s="1"/>
  <c r="J155" i="3"/>
  <c r="K155" i="3" s="1"/>
  <c r="I148" i="3"/>
  <c r="L148" i="3" s="1"/>
  <c r="J154" i="3"/>
  <c r="K154" i="3" s="1"/>
  <c r="I147" i="3"/>
  <c r="L147" i="3" s="1"/>
  <c r="J153" i="3"/>
  <c r="K153" i="3" s="1"/>
  <c r="I146" i="3"/>
  <c r="L146" i="3" s="1"/>
  <c r="J152" i="3"/>
  <c r="K152" i="3" s="1"/>
  <c r="I145" i="3"/>
  <c r="L145" i="3" s="1"/>
  <c r="J151" i="3"/>
  <c r="K151" i="3" s="1"/>
  <c r="I144" i="3"/>
  <c r="L144" i="3" s="1"/>
  <c r="J150" i="3"/>
  <c r="K150" i="3" s="1"/>
  <c r="I143" i="3"/>
  <c r="L143" i="3" s="1"/>
  <c r="J149" i="3"/>
  <c r="K149" i="3" s="1"/>
  <c r="I142" i="3"/>
  <c r="L142" i="3" s="1"/>
  <c r="J148" i="3"/>
  <c r="K148" i="3" s="1"/>
  <c r="I141" i="3"/>
  <c r="L141" i="3" s="1"/>
  <c r="J147" i="3"/>
  <c r="K147" i="3" s="1"/>
  <c r="I140" i="3"/>
  <c r="L140" i="3" s="1"/>
  <c r="J146" i="3"/>
  <c r="K146" i="3" s="1"/>
  <c r="I139" i="3"/>
  <c r="L139" i="3" s="1"/>
  <c r="J145" i="3"/>
  <c r="K145" i="3" s="1"/>
  <c r="I138" i="3"/>
  <c r="L138" i="3" s="1"/>
  <c r="J144" i="3"/>
  <c r="K144" i="3" s="1"/>
  <c r="I137" i="3"/>
  <c r="L137" i="3" s="1"/>
  <c r="J143" i="3"/>
  <c r="K143" i="3" s="1"/>
  <c r="I136" i="3"/>
  <c r="L136" i="3" s="1"/>
  <c r="J142" i="3"/>
  <c r="K142" i="3" s="1"/>
  <c r="I135" i="3"/>
  <c r="L135" i="3" s="1"/>
  <c r="J141" i="3"/>
  <c r="K141" i="3" s="1"/>
  <c r="I134" i="3"/>
  <c r="L134" i="3" s="1"/>
  <c r="J140" i="3"/>
  <c r="K140" i="3" s="1"/>
  <c r="I133" i="3"/>
  <c r="L133" i="3" s="1"/>
  <c r="J139" i="3"/>
  <c r="K139" i="3" s="1"/>
  <c r="I132" i="3"/>
  <c r="L132" i="3" s="1"/>
  <c r="J138" i="3"/>
  <c r="K138" i="3" s="1"/>
  <c r="I131" i="3"/>
  <c r="L131" i="3" s="1"/>
  <c r="J137" i="3"/>
  <c r="K137" i="3" s="1"/>
  <c r="I130" i="3"/>
  <c r="L130" i="3" s="1"/>
  <c r="J136" i="3"/>
  <c r="K136" i="3" s="1"/>
  <c r="I129" i="3"/>
  <c r="L129" i="3" s="1"/>
  <c r="J135" i="3"/>
  <c r="K135" i="3" s="1"/>
  <c r="I128" i="3"/>
  <c r="L128" i="3" s="1"/>
  <c r="J134" i="3"/>
  <c r="K134" i="3" s="1"/>
  <c r="I127" i="3"/>
  <c r="L127" i="3" s="1"/>
  <c r="J133" i="3"/>
  <c r="K133" i="3" s="1"/>
  <c r="I126" i="3"/>
  <c r="L126" i="3" s="1"/>
  <c r="J132" i="3"/>
  <c r="K132" i="3" s="1"/>
  <c r="I125" i="3"/>
  <c r="L125" i="3" s="1"/>
  <c r="J131" i="3"/>
  <c r="K131" i="3" s="1"/>
  <c r="I124" i="3"/>
  <c r="L124" i="3" s="1"/>
  <c r="J130" i="3"/>
  <c r="K130" i="3" s="1"/>
  <c r="I123" i="3"/>
  <c r="L123" i="3" s="1"/>
  <c r="J129" i="3"/>
  <c r="K129" i="3" s="1"/>
  <c r="I122" i="3"/>
  <c r="L122" i="3" s="1"/>
  <c r="J128" i="3"/>
  <c r="K128" i="3" s="1"/>
  <c r="I121" i="3"/>
  <c r="L121" i="3" s="1"/>
  <c r="J127" i="3"/>
  <c r="K127" i="3" s="1"/>
  <c r="I120" i="3"/>
  <c r="L120" i="3" s="1"/>
  <c r="J126" i="3"/>
  <c r="K126" i="3" s="1"/>
  <c r="I119" i="3"/>
  <c r="L119" i="3" s="1"/>
  <c r="J125" i="3"/>
  <c r="K125" i="3" s="1"/>
  <c r="I118" i="3"/>
  <c r="L118" i="3" s="1"/>
  <c r="J124" i="3"/>
  <c r="K124" i="3" s="1"/>
  <c r="I117" i="3"/>
  <c r="L117" i="3" s="1"/>
  <c r="J123" i="3"/>
  <c r="K123" i="3" s="1"/>
  <c r="I116" i="3"/>
  <c r="L116" i="3" s="1"/>
  <c r="J122" i="3"/>
  <c r="K122" i="3" s="1"/>
  <c r="I115" i="3"/>
  <c r="L115" i="3" s="1"/>
  <c r="J121" i="3"/>
  <c r="K121" i="3" s="1"/>
  <c r="I114" i="3"/>
  <c r="L114" i="3" s="1"/>
  <c r="J120" i="3"/>
  <c r="K120" i="3" s="1"/>
  <c r="I113" i="3"/>
  <c r="L113" i="3" s="1"/>
  <c r="J119" i="3"/>
  <c r="K119" i="3" s="1"/>
  <c r="I112" i="3"/>
  <c r="L112" i="3" s="1"/>
  <c r="J118" i="3"/>
  <c r="K118" i="3" s="1"/>
  <c r="I111" i="3"/>
  <c r="L111" i="3" s="1"/>
  <c r="J117" i="3"/>
  <c r="K117" i="3" s="1"/>
  <c r="I110" i="3"/>
  <c r="L110" i="3" s="1"/>
  <c r="J116" i="3"/>
  <c r="K116" i="3" s="1"/>
  <c r="I109" i="3"/>
  <c r="L109" i="3" s="1"/>
  <c r="J115" i="3"/>
  <c r="K115" i="3" s="1"/>
  <c r="I108" i="3"/>
  <c r="L108" i="3" s="1"/>
  <c r="J114" i="3"/>
  <c r="K114" i="3" s="1"/>
  <c r="I107" i="3"/>
  <c r="J113" i="3"/>
  <c r="K113" i="3" s="1"/>
  <c r="I106" i="3"/>
  <c r="J112" i="3"/>
  <c r="K112" i="3" s="1"/>
  <c r="I105" i="3"/>
  <c r="J111" i="3"/>
  <c r="K111" i="3" s="1"/>
  <c r="I104" i="3"/>
  <c r="J110" i="3"/>
  <c r="K110" i="3" s="1"/>
  <c r="I103" i="3"/>
  <c r="J109" i="3"/>
  <c r="K109" i="3" s="1"/>
  <c r="I102" i="3"/>
  <c r="J108" i="3"/>
  <c r="K108" i="3" s="1"/>
  <c r="I101" i="3"/>
  <c r="J107" i="3"/>
  <c r="I100" i="3"/>
  <c r="J106" i="3"/>
  <c r="I99" i="3"/>
  <c r="J105" i="3"/>
  <c r="I98" i="3"/>
  <c r="J104" i="3"/>
  <c r="I97" i="3"/>
  <c r="J103" i="3"/>
  <c r="I96" i="3"/>
  <c r="J102" i="3"/>
  <c r="I95" i="3"/>
  <c r="J101" i="3"/>
  <c r="I94" i="3"/>
  <c r="J100" i="3"/>
  <c r="I93" i="3"/>
  <c r="J99" i="3"/>
  <c r="I92" i="3"/>
  <c r="J98" i="3"/>
  <c r="I91" i="3"/>
  <c r="J97" i="3"/>
  <c r="I90" i="3"/>
  <c r="J96" i="3"/>
  <c r="I89" i="3"/>
  <c r="J95" i="3"/>
  <c r="I88" i="3"/>
  <c r="J94" i="3"/>
  <c r="I87" i="3"/>
  <c r="J93" i="3"/>
  <c r="I86" i="3"/>
  <c r="J92" i="3"/>
  <c r="I85" i="3"/>
  <c r="J91" i="3"/>
  <c r="I84" i="3"/>
  <c r="J90" i="3"/>
  <c r="I83" i="3"/>
  <c r="J89" i="3"/>
  <c r="I82" i="3"/>
  <c r="J88" i="3"/>
  <c r="I81" i="3"/>
  <c r="J87" i="3"/>
  <c r="I80" i="3"/>
  <c r="J86" i="3"/>
  <c r="I79" i="3"/>
  <c r="J85" i="3"/>
  <c r="I78" i="3"/>
  <c r="J84" i="3"/>
  <c r="I77" i="3"/>
  <c r="J83" i="3"/>
  <c r="I76" i="3"/>
  <c r="J82" i="3"/>
  <c r="I75" i="3"/>
  <c r="J81" i="3"/>
  <c r="I74" i="3"/>
  <c r="J80" i="3"/>
  <c r="I73" i="3"/>
  <c r="J79" i="3"/>
  <c r="I72" i="3"/>
  <c r="J78" i="3"/>
  <c r="I71" i="3"/>
  <c r="J77" i="3"/>
  <c r="I70" i="3"/>
  <c r="J76" i="3"/>
  <c r="I69" i="3"/>
  <c r="J75" i="3"/>
  <c r="I68" i="3"/>
  <c r="J74" i="3"/>
  <c r="I67" i="3"/>
  <c r="J73" i="3"/>
  <c r="I66" i="3"/>
  <c r="J72" i="3"/>
  <c r="I65" i="3"/>
  <c r="J71" i="3"/>
  <c r="I64" i="3"/>
  <c r="J70" i="3"/>
  <c r="I63" i="3"/>
  <c r="J69" i="3"/>
  <c r="I62" i="3"/>
  <c r="J68" i="3"/>
  <c r="I61" i="3"/>
  <c r="J67" i="3"/>
  <c r="I60" i="3"/>
  <c r="J66" i="3"/>
  <c r="I59" i="3"/>
  <c r="J65" i="3"/>
  <c r="I58" i="3"/>
  <c r="J64" i="3"/>
  <c r="I57" i="3"/>
  <c r="J63" i="3"/>
  <c r="I56" i="3"/>
  <c r="J62" i="3"/>
  <c r="I55" i="3"/>
  <c r="J61" i="3"/>
  <c r="I54" i="3"/>
  <c r="J60" i="3"/>
  <c r="I53" i="3"/>
  <c r="J59" i="3"/>
  <c r="I52" i="3"/>
  <c r="J58" i="3"/>
  <c r="I51" i="3"/>
  <c r="J57" i="3"/>
  <c r="I50" i="3"/>
  <c r="J56" i="3"/>
  <c r="I49" i="3"/>
  <c r="J55" i="3"/>
  <c r="I48" i="3"/>
  <c r="J54" i="3"/>
  <c r="I47" i="3"/>
  <c r="J53" i="3"/>
  <c r="I46" i="3"/>
  <c r="J52" i="3"/>
  <c r="I45" i="3"/>
  <c r="J51" i="3"/>
  <c r="I44" i="3"/>
  <c r="J50" i="3"/>
  <c r="I43" i="3"/>
  <c r="J49" i="3"/>
  <c r="I42" i="3"/>
  <c r="J48" i="3"/>
  <c r="I41" i="3"/>
  <c r="J47" i="3"/>
  <c r="I40" i="3"/>
  <c r="J46" i="3"/>
  <c r="I39" i="3"/>
  <c r="J45" i="3"/>
  <c r="I38" i="3"/>
  <c r="J44" i="3"/>
  <c r="I37" i="3"/>
  <c r="J43" i="3"/>
  <c r="I36" i="3"/>
  <c r="J42" i="3"/>
  <c r="I35" i="3"/>
  <c r="J41" i="3"/>
  <c r="I34" i="3"/>
  <c r="J40" i="3"/>
  <c r="I33" i="3"/>
  <c r="J39" i="3"/>
  <c r="I32" i="3"/>
  <c r="J38" i="3"/>
  <c r="I31" i="3"/>
  <c r="J37" i="3"/>
  <c r="I30" i="3"/>
  <c r="J36" i="3"/>
  <c r="I29" i="3"/>
  <c r="J35" i="3"/>
  <c r="I28" i="3"/>
  <c r="J34" i="3"/>
  <c r="I27" i="3"/>
  <c r="J33" i="3"/>
  <c r="I26" i="3"/>
  <c r="J32" i="3"/>
  <c r="I25" i="3"/>
  <c r="J31" i="3"/>
  <c r="I24" i="3"/>
  <c r="J30" i="3"/>
  <c r="I23" i="3"/>
  <c r="J29" i="3"/>
  <c r="I22" i="3"/>
  <c r="J28" i="3"/>
  <c r="I21" i="3"/>
  <c r="J27" i="3"/>
  <c r="I20" i="3"/>
  <c r="J26" i="3"/>
  <c r="I19" i="3"/>
  <c r="J25" i="3"/>
  <c r="I18" i="3"/>
  <c r="J24" i="3"/>
  <c r="I17" i="3"/>
  <c r="J23" i="3"/>
  <c r="I16" i="3"/>
  <c r="J22" i="3"/>
  <c r="I15" i="3"/>
  <c r="J21" i="3"/>
  <c r="I14" i="3"/>
  <c r="J20" i="3"/>
  <c r="I13" i="3"/>
  <c r="J19" i="3"/>
  <c r="I12" i="3"/>
  <c r="J18" i="3"/>
  <c r="J17" i="3"/>
  <c r="L182" i="3" l="1"/>
  <c r="L559" i="3"/>
  <c r="L175" i="3"/>
  <c r="L826" i="3"/>
  <c r="L447" i="3"/>
  <c r="J418" i="3"/>
  <c r="K418" i="3" s="1"/>
  <c r="J402" i="3"/>
  <c r="K402" i="3" s="1"/>
  <c r="J434" i="3"/>
  <c r="K434" i="3" s="1"/>
  <c r="J394" i="3"/>
  <c r="K394" i="3" s="1"/>
  <c r="J410" i="3"/>
  <c r="K410" i="3" s="1"/>
  <c r="J426" i="3"/>
  <c r="K426" i="3" s="1"/>
  <c r="J382" i="3"/>
  <c r="K382" i="3" s="1"/>
  <c r="J390" i="3"/>
  <c r="K390" i="3" s="1"/>
  <c r="J398" i="3"/>
  <c r="K398" i="3" s="1"/>
  <c r="J406" i="3"/>
  <c r="K406" i="3" s="1"/>
  <c r="J414" i="3"/>
  <c r="K414" i="3" s="1"/>
  <c r="J422" i="3"/>
  <c r="K422" i="3" s="1"/>
  <c r="J430" i="3"/>
  <c r="K430" i="3" s="1"/>
  <c r="J438" i="3"/>
  <c r="K438" i="3" s="1"/>
  <c r="J159" i="3"/>
  <c r="K159" i="3" s="1"/>
  <c r="J166" i="3"/>
  <c r="K166" i="3" s="1"/>
  <c r="J841" i="3"/>
  <c r="J842" i="3"/>
  <c r="J843" i="3"/>
  <c r="J844" i="3"/>
  <c r="J12" i="3"/>
  <c r="J14" i="3"/>
  <c r="J16" i="3"/>
  <c r="J384" i="3"/>
  <c r="K384" i="3" s="1"/>
  <c r="J388" i="3"/>
  <c r="K388" i="3" s="1"/>
  <c r="J392" i="3"/>
  <c r="K392" i="3" s="1"/>
  <c r="J396" i="3"/>
  <c r="K396" i="3" s="1"/>
  <c r="J400" i="3"/>
  <c r="K400" i="3" s="1"/>
  <c r="J404" i="3"/>
  <c r="K404" i="3" s="1"/>
  <c r="J408" i="3"/>
  <c r="K408" i="3" s="1"/>
  <c r="J412" i="3"/>
  <c r="K412" i="3" s="1"/>
  <c r="J416" i="3"/>
  <c r="K416" i="3" s="1"/>
  <c r="J420" i="3"/>
  <c r="K420" i="3" s="1"/>
  <c r="J424" i="3"/>
  <c r="K424" i="3" s="1"/>
  <c r="J428" i="3"/>
  <c r="K428" i="3" s="1"/>
  <c r="J432" i="3"/>
  <c r="K432" i="3" s="1"/>
  <c r="J436" i="3"/>
  <c r="K436" i="3" s="1"/>
  <c r="J440" i="3"/>
  <c r="K440" i="3" s="1"/>
  <c r="J444" i="3"/>
  <c r="K444" i="3" s="1"/>
  <c r="J448" i="3"/>
  <c r="J452" i="3"/>
  <c r="J629" i="3"/>
  <c r="K629" i="3" s="1"/>
  <c r="J633" i="3"/>
  <c r="K633" i="3" s="1"/>
  <c r="J637" i="3"/>
  <c r="K637" i="3" s="1"/>
  <c r="J641" i="3"/>
  <c r="K641" i="3" s="1"/>
  <c r="J645" i="3"/>
  <c r="K645" i="3" s="1"/>
  <c r="J649" i="3"/>
  <c r="K649" i="3" s="1"/>
  <c r="J653" i="3"/>
  <c r="K653" i="3" s="1"/>
  <c r="J657" i="3"/>
  <c r="K657" i="3" s="1"/>
  <c r="J661" i="3"/>
  <c r="K661" i="3" s="1"/>
  <c r="J665" i="3"/>
  <c r="K665" i="3" s="1"/>
  <c r="J669" i="3"/>
  <c r="K669" i="3" s="1"/>
  <c r="J673" i="3"/>
  <c r="K673" i="3" s="1"/>
  <c r="J677" i="3"/>
  <c r="K677" i="3" s="1"/>
  <c r="J681" i="3"/>
  <c r="K681" i="3" s="1"/>
  <c r="J685" i="3"/>
  <c r="K685" i="3" s="1"/>
  <c r="J689" i="3"/>
  <c r="K689" i="3" s="1"/>
  <c r="J693" i="3"/>
  <c r="J799" i="3"/>
  <c r="K799" i="3" s="1"/>
  <c r="J815" i="3"/>
  <c r="K815" i="3" s="1"/>
  <c r="J370" i="3"/>
  <c r="J371" i="3"/>
  <c r="J372" i="3"/>
  <c r="J373" i="3"/>
  <c r="J374" i="3"/>
  <c r="J375" i="3"/>
  <c r="K375" i="3" s="1"/>
  <c r="J377" i="3"/>
  <c r="K377" i="3" s="1"/>
  <c r="J379" i="3"/>
  <c r="K379" i="3" s="1"/>
  <c r="J381" i="3"/>
  <c r="K381" i="3" s="1"/>
  <c r="J383" i="3"/>
  <c r="K383" i="3" s="1"/>
  <c r="J385" i="3"/>
  <c r="K385" i="3" s="1"/>
  <c r="J387" i="3"/>
  <c r="K387" i="3" s="1"/>
  <c r="J389" i="3"/>
  <c r="K389" i="3" s="1"/>
  <c r="J391" i="3"/>
  <c r="K391" i="3" s="1"/>
  <c r="J393" i="3"/>
  <c r="K393" i="3" s="1"/>
  <c r="J395" i="3"/>
  <c r="K395" i="3" s="1"/>
  <c r="J397" i="3"/>
  <c r="K397" i="3" s="1"/>
  <c r="J399" i="3"/>
  <c r="K399" i="3" s="1"/>
  <c r="J401" i="3"/>
  <c r="K401" i="3" s="1"/>
  <c r="J403" i="3"/>
  <c r="K403" i="3" s="1"/>
  <c r="J405" i="3"/>
  <c r="K405" i="3" s="1"/>
  <c r="J407" i="3"/>
  <c r="K407" i="3" s="1"/>
  <c r="J409" i="3"/>
  <c r="K409" i="3" s="1"/>
  <c r="J411" i="3"/>
  <c r="K411" i="3" s="1"/>
  <c r="J413" i="3"/>
  <c r="K413" i="3" s="1"/>
  <c r="J415" i="3"/>
  <c r="K415" i="3" s="1"/>
  <c r="J417" i="3"/>
  <c r="K417" i="3" s="1"/>
  <c r="J419" i="3"/>
  <c r="K419" i="3" s="1"/>
  <c r="J421" i="3"/>
  <c r="K421" i="3" s="1"/>
  <c r="J423" i="3"/>
  <c r="K423" i="3" s="1"/>
  <c r="J425" i="3"/>
  <c r="K425" i="3" s="1"/>
  <c r="J427" i="3"/>
  <c r="K427" i="3" s="1"/>
  <c r="J429" i="3"/>
  <c r="K429" i="3" s="1"/>
  <c r="J431" i="3"/>
  <c r="K431" i="3" s="1"/>
  <c r="J433" i="3"/>
  <c r="K433" i="3" s="1"/>
  <c r="J435" i="3"/>
  <c r="K435" i="3" s="1"/>
  <c r="J437" i="3"/>
  <c r="K437" i="3" s="1"/>
  <c r="J439" i="3"/>
  <c r="K439" i="3" s="1"/>
  <c r="J442" i="3"/>
  <c r="K442" i="3" s="1"/>
  <c r="J446" i="3"/>
  <c r="K446" i="3" s="1"/>
  <c r="J450" i="3"/>
  <c r="J625" i="3"/>
  <c r="K625" i="3" s="1"/>
  <c r="L690" i="3"/>
  <c r="J441" i="3"/>
  <c r="K441" i="3" s="1"/>
  <c r="J443" i="3"/>
  <c r="K443" i="3" s="1"/>
  <c r="J445" i="3"/>
  <c r="K445" i="3" s="1"/>
  <c r="J447" i="3"/>
  <c r="J615" i="3"/>
  <c r="J616" i="3"/>
  <c r="J617" i="3"/>
  <c r="J619" i="3"/>
  <c r="J628" i="3"/>
  <c r="K628" i="3" s="1"/>
  <c r="J632" i="3"/>
  <c r="K632" i="3" s="1"/>
  <c r="J636" i="3"/>
  <c r="K636" i="3" s="1"/>
  <c r="J640" i="3"/>
  <c r="K640" i="3" s="1"/>
  <c r="J644" i="3"/>
  <c r="K644" i="3" s="1"/>
  <c r="J648" i="3"/>
  <c r="K648" i="3" s="1"/>
  <c r="J652" i="3"/>
  <c r="K652" i="3" s="1"/>
  <c r="J656" i="3"/>
  <c r="K656" i="3" s="1"/>
  <c r="J660" i="3"/>
  <c r="K660" i="3" s="1"/>
  <c r="J664" i="3"/>
  <c r="K664" i="3" s="1"/>
  <c r="J668" i="3"/>
  <c r="K668" i="3" s="1"/>
  <c r="J672" i="3"/>
  <c r="K672" i="3" s="1"/>
  <c r="J676" i="3"/>
  <c r="K676" i="3" s="1"/>
  <c r="J680" i="3"/>
  <c r="K680" i="3" s="1"/>
  <c r="J684" i="3"/>
  <c r="K684" i="3" s="1"/>
  <c r="J688" i="3"/>
  <c r="K688" i="3" s="1"/>
  <c r="J790" i="3"/>
  <c r="K790" i="3" s="1"/>
  <c r="J11" i="3"/>
  <c r="J13" i="3"/>
  <c r="J15" i="3"/>
  <c r="J376" i="3"/>
  <c r="K376" i="3" s="1"/>
  <c r="J378" i="3"/>
  <c r="K378" i="3" s="1"/>
  <c r="J380" i="3"/>
  <c r="K380" i="3" s="1"/>
  <c r="J449" i="3"/>
  <c r="J623" i="3"/>
  <c r="K623" i="3" s="1"/>
  <c r="J627" i="3"/>
  <c r="K627" i="3" s="1"/>
  <c r="J631" i="3"/>
  <c r="K631" i="3" s="1"/>
  <c r="J635" i="3"/>
  <c r="K635" i="3" s="1"/>
  <c r="J639" i="3"/>
  <c r="K639" i="3" s="1"/>
  <c r="J643" i="3"/>
  <c r="K643" i="3" s="1"/>
  <c r="J647" i="3"/>
  <c r="K647" i="3" s="1"/>
  <c r="J651" i="3"/>
  <c r="K651" i="3" s="1"/>
  <c r="J655" i="3"/>
  <c r="K655" i="3" s="1"/>
  <c r="J659" i="3"/>
  <c r="K659" i="3" s="1"/>
  <c r="J663" i="3"/>
  <c r="K663" i="3" s="1"/>
  <c r="J667" i="3"/>
  <c r="K667" i="3" s="1"/>
  <c r="J671" i="3"/>
  <c r="K671" i="3" s="1"/>
  <c r="J675" i="3"/>
  <c r="K675" i="3" s="1"/>
  <c r="J679" i="3"/>
  <c r="K679" i="3" s="1"/>
  <c r="J683" i="3"/>
  <c r="K683" i="3" s="1"/>
  <c r="J687" i="3"/>
  <c r="K687" i="3" s="1"/>
  <c r="J691" i="3"/>
  <c r="J692" i="3"/>
  <c r="J800" i="3"/>
  <c r="K800" i="3" s="1"/>
  <c r="J798" i="3"/>
  <c r="K798" i="3" s="1"/>
  <c r="J794" i="3"/>
  <c r="K794" i="3" s="1"/>
  <c r="J816" i="3"/>
  <c r="K816" i="3" s="1"/>
  <c r="J814" i="3"/>
  <c r="K814" i="3" s="1"/>
  <c r="J810" i="3"/>
  <c r="K810" i="3" s="1"/>
  <c r="J826" i="3"/>
  <c r="L312" i="3"/>
  <c r="J247" i="3"/>
  <c r="K247" i="3" s="1"/>
  <c r="J249" i="3"/>
  <c r="K249" i="3" s="1"/>
  <c r="J251" i="3"/>
  <c r="K251" i="3" s="1"/>
  <c r="J253" i="3"/>
  <c r="K253" i="3" s="1"/>
  <c r="J255" i="3"/>
  <c r="K255" i="3" s="1"/>
  <c r="J257" i="3"/>
  <c r="K257" i="3" s="1"/>
  <c r="J259" i="3"/>
  <c r="K259" i="3" s="1"/>
  <c r="J261" i="3"/>
  <c r="K261" i="3" s="1"/>
  <c r="J263" i="3"/>
  <c r="K263" i="3" s="1"/>
  <c r="J265" i="3"/>
  <c r="K265" i="3" s="1"/>
  <c r="J267" i="3"/>
  <c r="K267" i="3" s="1"/>
  <c r="J269" i="3"/>
  <c r="K269" i="3" s="1"/>
  <c r="J271" i="3"/>
  <c r="K271" i="3" s="1"/>
  <c r="J273" i="3"/>
  <c r="K273" i="3" s="1"/>
  <c r="J275" i="3"/>
  <c r="K275" i="3" s="1"/>
  <c r="J277" i="3"/>
  <c r="K277" i="3" s="1"/>
  <c r="J279" i="3"/>
  <c r="K279" i="3" s="1"/>
  <c r="J281" i="3"/>
  <c r="K281" i="3" s="1"/>
  <c r="J283" i="3"/>
  <c r="K283" i="3" s="1"/>
  <c r="J285" i="3"/>
  <c r="K285" i="3" s="1"/>
  <c r="J287" i="3"/>
  <c r="K287" i="3" s="1"/>
  <c r="J289" i="3"/>
  <c r="K289" i="3" s="1"/>
  <c r="J291" i="3"/>
  <c r="K291" i="3" s="1"/>
  <c r="J293" i="3"/>
  <c r="K293" i="3" s="1"/>
  <c r="J295" i="3"/>
  <c r="K295" i="3" s="1"/>
  <c r="J297" i="3"/>
  <c r="K297" i="3" s="1"/>
  <c r="J299" i="3"/>
  <c r="K299" i="3" s="1"/>
  <c r="J301" i="3"/>
  <c r="K301" i="3" s="1"/>
  <c r="J303" i="3"/>
  <c r="K303" i="3" s="1"/>
  <c r="J305" i="3"/>
  <c r="K305" i="3" s="1"/>
  <c r="J307" i="3"/>
  <c r="K307" i="3" s="1"/>
  <c r="J309" i="3"/>
  <c r="K309" i="3" s="1"/>
  <c r="J311" i="3"/>
  <c r="K311" i="3" s="1"/>
  <c r="J313" i="3"/>
  <c r="J315" i="3"/>
  <c r="J451" i="3"/>
  <c r="J453" i="3"/>
  <c r="J492" i="3"/>
  <c r="J493" i="3"/>
  <c r="J494" i="3"/>
  <c r="J495" i="3"/>
  <c r="J496" i="3"/>
  <c r="J497" i="3"/>
  <c r="K497" i="3" s="1"/>
  <c r="J498" i="3"/>
  <c r="K498" i="3" s="1"/>
  <c r="J499" i="3"/>
  <c r="K499" i="3" s="1"/>
  <c r="J500" i="3"/>
  <c r="K500" i="3" s="1"/>
  <c r="J501" i="3"/>
  <c r="K501" i="3" s="1"/>
  <c r="J502" i="3"/>
  <c r="K502" i="3" s="1"/>
  <c r="J503" i="3"/>
  <c r="K503" i="3" s="1"/>
  <c r="J505" i="3"/>
  <c r="K505" i="3" s="1"/>
  <c r="J507" i="3"/>
  <c r="K507" i="3" s="1"/>
  <c r="J509" i="3"/>
  <c r="K509" i="3" s="1"/>
  <c r="J511" i="3"/>
  <c r="K511" i="3" s="1"/>
  <c r="J515" i="3"/>
  <c r="K515" i="3" s="1"/>
  <c r="J519" i="3"/>
  <c r="K519" i="3" s="1"/>
  <c r="J523" i="3"/>
  <c r="K523" i="3" s="1"/>
  <c r="J527" i="3"/>
  <c r="K527" i="3" s="1"/>
  <c r="J531" i="3"/>
  <c r="K531" i="3" s="1"/>
  <c r="J535" i="3"/>
  <c r="K535" i="3" s="1"/>
  <c r="J539" i="3"/>
  <c r="K539" i="3" s="1"/>
  <c r="J543" i="3"/>
  <c r="K543" i="3" s="1"/>
  <c r="J547" i="3"/>
  <c r="K547" i="3" s="1"/>
  <c r="J551" i="3"/>
  <c r="K551" i="3" s="1"/>
  <c r="J555" i="3"/>
  <c r="K555" i="3" s="1"/>
  <c r="J559" i="3"/>
  <c r="J563" i="3"/>
  <c r="J618" i="3"/>
  <c r="J620" i="3"/>
  <c r="K620" i="3" s="1"/>
  <c r="J622" i="3"/>
  <c r="K622" i="3" s="1"/>
  <c r="J624" i="3"/>
  <c r="K624" i="3" s="1"/>
  <c r="J626" i="3"/>
  <c r="K626" i="3" s="1"/>
  <c r="J621" i="3"/>
  <c r="K621" i="3" s="1"/>
  <c r="J630" i="3"/>
  <c r="K630" i="3" s="1"/>
  <c r="J634" i="3"/>
  <c r="K634" i="3" s="1"/>
  <c r="J638" i="3"/>
  <c r="K638" i="3" s="1"/>
  <c r="J642" i="3"/>
  <c r="K642" i="3" s="1"/>
  <c r="J646" i="3"/>
  <c r="K646" i="3" s="1"/>
  <c r="J650" i="3"/>
  <c r="K650" i="3" s="1"/>
  <c r="J654" i="3"/>
  <c r="K654" i="3" s="1"/>
  <c r="J658" i="3"/>
  <c r="K658" i="3" s="1"/>
  <c r="J662" i="3"/>
  <c r="K662" i="3" s="1"/>
  <c r="J666" i="3"/>
  <c r="K666" i="3" s="1"/>
  <c r="J670" i="3"/>
  <c r="K670" i="3" s="1"/>
  <c r="J674" i="3"/>
  <c r="K674" i="3" s="1"/>
  <c r="J678" i="3"/>
  <c r="K678" i="3" s="1"/>
  <c r="J682" i="3"/>
  <c r="K682" i="3" s="1"/>
  <c r="J686" i="3"/>
  <c r="K686" i="3" s="1"/>
  <c r="J690" i="3"/>
  <c r="J695" i="3"/>
  <c r="J786" i="3"/>
  <c r="K786" i="3" s="1"/>
  <c r="J807" i="3"/>
  <c r="K807" i="3" s="1"/>
  <c r="J808" i="3"/>
  <c r="K808" i="3" s="1"/>
  <c r="J806" i="3"/>
  <c r="K806" i="3" s="1"/>
  <c r="J802" i="3"/>
  <c r="K802" i="3" s="1"/>
  <c r="J823" i="3"/>
  <c r="K823" i="3" s="1"/>
  <c r="J824" i="3"/>
  <c r="K824" i="3" s="1"/>
  <c r="J822" i="3"/>
  <c r="K822" i="3" s="1"/>
  <c r="J818" i="3"/>
  <c r="K818" i="3" s="1"/>
  <c r="J512" i="3"/>
  <c r="K512" i="3" s="1"/>
  <c r="J514" i="3"/>
  <c r="K514" i="3" s="1"/>
  <c r="J516" i="3"/>
  <c r="K516" i="3" s="1"/>
  <c r="J518" i="3"/>
  <c r="K518" i="3" s="1"/>
  <c r="J520" i="3"/>
  <c r="K520" i="3" s="1"/>
  <c r="J522" i="3"/>
  <c r="K522" i="3" s="1"/>
  <c r="J524" i="3"/>
  <c r="K524" i="3" s="1"/>
  <c r="J526" i="3"/>
  <c r="K526" i="3" s="1"/>
  <c r="J528" i="3"/>
  <c r="K528" i="3" s="1"/>
  <c r="J530" i="3"/>
  <c r="K530" i="3" s="1"/>
  <c r="J532" i="3"/>
  <c r="K532" i="3" s="1"/>
  <c r="J534" i="3"/>
  <c r="K534" i="3" s="1"/>
  <c r="J536" i="3"/>
  <c r="K536" i="3" s="1"/>
  <c r="J538" i="3"/>
  <c r="K538" i="3" s="1"/>
  <c r="J540" i="3"/>
  <c r="K540" i="3" s="1"/>
  <c r="J542" i="3"/>
  <c r="K542" i="3" s="1"/>
  <c r="J544" i="3"/>
  <c r="K544" i="3" s="1"/>
  <c r="J546" i="3"/>
  <c r="K546" i="3" s="1"/>
  <c r="J548" i="3"/>
  <c r="K548" i="3" s="1"/>
  <c r="J550" i="3"/>
  <c r="K550" i="3" s="1"/>
  <c r="J552" i="3"/>
  <c r="K552" i="3" s="1"/>
  <c r="J554" i="3"/>
  <c r="K554" i="3" s="1"/>
  <c r="J556" i="3"/>
  <c r="K556" i="3" s="1"/>
  <c r="J558" i="3"/>
  <c r="K558" i="3" s="1"/>
  <c r="J560" i="3"/>
  <c r="J562" i="3"/>
  <c r="J694" i="3"/>
  <c r="J696" i="3"/>
  <c r="J784" i="3"/>
  <c r="K784" i="3" s="1"/>
  <c r="J788" i="3"/>
  <c r="K788" i="3" s="1"/>
  <c r="J792" i="3"/>
  <c r="K792" i="3" s="1"/>
  <c r="J795" i="3"/>
  <c r="K795" i="3" s="1"/>
  <c r="J796" i="3"/>
  <c r="K796" i="3" s="1"/>
  <c r="J803" i="3"/>
  <c r="K803" i="3" s="1"/>
  <c r="J804" i="3"/>
  <c r="K804" i="3" s="1"/>
  <c r="J811" i="3"/>
  <c r="K811" i="3" s="1"/>
  <c r="J812" i="3"/>
  <c r="K812" i="3" s="1"/>
  <c r="J819" i="3"/>
  <c r="K819" i="3" s="1"/>
  <c r="J820" i="3"/>
  <c r="K820" i="3" s="1"/>
  <c r="J827" i="3"/>
  <c r="J828" i="3"/>
  <c r="J772" i="3"/>
  <c r="J773" i="3"/>
  <c r="J774" i="3"/>
  <c r="J775" i="3"/>
  <c r="J776" i="3"/>
  <c r="J777" i="3"/>
  <c r="K777" i="3" s="1"/>
  <c r="J778" i="3"/>
  <c r="K778" i="3" s="1"/>
  <c r="J779" i="3"/>
  <c r="K779" i="3" s="1"/>
  <c r="J780" i="3"/>
  <c r="K780" i="3" s="1"/>
  <c r="J781" i="3"/>
  <c r="K781" i="3" s="1"/>
  <c r="J782" i="3"/>
  <c r="K782" i="3" s="1"/>
  <c r="J783" i="3"/>
  <c r="K783" i="3" s="1"/>
  <c r="J785" i="3"/>
  <c r="K785" i="3" s="1"/>
  <c r="J787" i="3"/>
  <c r="K787" i="3" s="1"/>
  <c r="J789" i="3"/>
  <c r="K789" i="3" s="1"/>
  <c r="J791" i="3"/>
  <c r="K791" i="3" s="1"/>
  <c r="J793" i="3"/>
  <c r="K793" i="3" s="1"/>
  <c r="J797" i="3"/>
  <c r="K797" i="3" s="1"/>
  <c r="J801" i="3"/>
  <c r="K801" i="3" s="1"/>
  <c r="J805" i="3"/>
  <c r="K805" i="3" s="1"/>
  <c r="J809" i="3"/>
  <c r="K809" i="3" s="1"/>
  <c r="J813" i="3"/>
  <c r="K813" i="3" s="1"/>
  <c r="J817" i="3"/>
  <c r="K817" i="3" s="1"/>
  <c r="J821" i="3"/>
  <c r="K821" i="3" s="1"/>
  <c r="J825" i="3"/>
  <c r="K825" i="3" s="1"/>
  <c r="J829" i="3"/>
  <c r="J830" i="3"/>
  <c r="J831" i="3"/>
  <c r="J833" i="3"/>
  <c r="J834" i="3"/>
  <c r="J835" i="3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5" i="2"/>
  <c r="L188" i="3" l="1"/>
  <c r="L186" i="3"/>
  <c r="K447" i="3"/>
  <c r="K175" i="3"/>
  <c r="K182" i="3"/>
  <c r="K450" i="3"/>
  <c r="K312" i="3"/>
  <c r="K315" i="3" s="1"/>
  <c r="K826" i="3"/>
  <c r="K829" i="3" s="1"/>
  <c r="K559" i="3"/>
  <c r="K562" i="3" s="1"/>
  <c r="K690" i="3"/>
  <c r="K693" i="3" s="1"/>
  <c r="K178" i="3" l="1"/>
  <c r="K188" i="3"/>
  <c r="K186" i="3"/>
  <c r="U804" i="2"/>
  <c r="U805" i="2"/>
  <c r="U806" i="2"/>
  <c r="U807" i="2"/>
  <c r="U808" i="2"/>
  <c r="U809" i="2"/>
  <c r="U810" i="2"/>
  <c r="U811" i="2"/>
  <c r="U812" i="2"/>
  <c r="U813" i="2"/>
  <c r="U814" i="2"/>
  <c r="U815" i="2"/>
  <c r="U803" i="2"/>
  <c r="U626" i="2"/>
  <c r="U627" i="2"/>
  <c r="U628" i="2"/>
  <c r="U629" i="2"/>
  <c r="U630" i="2"/>
  <c r="U631" i="2"/>
  <c r="U632" i="2"/>
  <c r="U633" i="2"/>
  <c r="U634" i="2"/>
  <c r="U635" i="2"/>
  <c r="U636" i="2"/>
  <c r="U637" i="2"/>
  <c r="U638" i="2"/>
  <c r="U639" i="2"/>
  <c r="U640" i="2"/>
  <c r="U641" i="2"/>
  <c r="U642" i="2"/>
  <c r="U643" i="2"/>
  <c r="U644" i="2"/>
  <c r="U645" i="2"/>
  <c r="U646" i="2"/>
  <c r="U647" i="2"/>
  <c r="U648" i="2"/>
  <c r="U649" i="2"/>
  <c r="U650" i="2"/>
  <c r="U651" i="2"/>
  <c r="U652" i="2"/>
  <c r="U653" i="2"/>
  <c r="U654" i="2"/>
  <c r="U655" i="2"/>
  <c r="U656" i="2"/>
  <c r="U657" i="2"/>
  <c r="U658" i="2"/>
  <c r="U659" i="2"/>
  <c r="U660" i="2"/>
  <c r="U661" i="2"/>
  <c r="U662" i="2"/>
  <c r="U663" i="2"/>
  <c r="U664" i="2"/>
  <c r="U665" i="2"/>
  <c r="U666" i="2"/>
  <c r="U667" i="2"/>
  <c r="U668" i="2"/>
  <c r="U669" i="2"/>
  <c r="U670" i="2"/>
  <c r="U671" i="2"/>
  <c r="U672" i="2"/>
  <c r="U673" i="2"/>
  <c r="U674" i="2"/>
  <c r="U675" i="2"/>
  <c r="U676" i="2"/>
  <c r="U677" i="2"/>
  <c r="U678" i="2"/>
  <c r="U679" i="2"/>
  <c r="U680" i="2"/>
  <c r="U625" i="2"/>
  <c r="U500" i="2"/>
  <c r="U501" i="2"/>
  <c r="U502" i="2"/>
  <c r="U503" i="2"/>
  <c r="U504" i="2"/>
  <c r="U505" i="2"/>
  <c r="U506" i="2"/>
  <c r="U507" i="2"/>
  <c r="U508" i="2"/>
  <c r="U509" i="2"/>
  <c r="U510" i="2"/>
  <c r="U511" i="2"/>
  <c r="U512" i="2"/>
  <c r="U513" i="2"/>
  <c r="U514" i="2"/>
  <c r="U515" i="2"/>
  <c r="U516" i="2"/>
  <c r="U517" i="2"/>
  <c r="U518" i="2"/>
  <c r="U519" i="2"/>
  <c r="U520" i="2"/>
  <c r="U521" i="2"/>
  <c r="U522" i="2"/>
  <c r="U523" i="2"/>
  <c r="U524" i="2"/>
  <c r="U525" i="2"/>
  <c r="U526" i="2"/>
  <c r="U527" i="2"/>
  <c r="U528" i="2"/>
  <c r="U529" i="2"/>
  <c r="U530" i="2"/>
  <c r="U531" i="2"/>
  <c r="U532" i="2"/>
  <c r="U533" i="2"/>
  <c r="U534" i="2"/>
  <c r="U535" i="2"/>
  <c r="U536" i="2"/>
  <c r="U537" i="2"/>
  <c r="U538" i="2"/>
  <c r="U539" i="2"/>
  <c r="U540" i="2"/>
  <c r="U541" i="2"/>
  <c r="U542" i="2"/>
  <c r="U543" i="2"/>
  <c r="U544" i="2"/>
  <c r="U545" i="2"/>
  <c r="U546" i="2"/>
  <c r="U547" i="2"/>
  <c r="U548" i="2"/>
  <c r="U549" i="2"/>
  <c r="U550" i="2"/>
  <c r="U551" i="2"/>
  <c r="U552" i="2"/>
  <c r="U553" i="2"/>
  <c r="U554" i="2"/>
  <c r="U555" i="2"/>
  <c r="U499" i="2"/>
  <c r="U379" i="2"/>
  <c r="U380" i="2"/>
  <c r="U381" i="2"/>
  <c r="U382" i="2"/>
  <c r="U383" i="2"/>
  <c r="U384" i="2"/>
  <c r="U385" i="2"/>
  <c r="U386" i="2"/>
  <c r="U387" i="2"/>
  <c r="U388" i="2"/>
  <c r="U389" i="2"/>
  <c r="U390" i="2"/>
  <c r="U391" i="2"/>
  <c r="U392" i="2"/>
  <c r="U393" i="2"/>
  <c r="U394" i="2"/>
  <c r="U395" i="2"/>
  <c r="U396" i="2"/>
  <c r="U397" i="2"/>
  <c r="U398" i="2"/>
  <c r="U399" i="2"/>
  <c r="U400" i="2"/>
  <c r="U401" i="2"/>
  <c r="U402" i="2"/>
  <c r="U403" i="2"/>
  <c r="U404" i="2"/>
  <c r="U405" i="2"/>
  <c r="U406" i="2"/>
  <c r="U407" i="2"/>
  <c r="U408" i="2"/>
  <c r="U409" i="2"/>
  <c r="U410" i="2"/>
  <c r="U411" i="2"/>
  <c r="U412" i="2"/>
  <c r="U413" i="2"/>
  <c r="U414" i="2"/>
  <c r="U415" i="2"/>
  <c r="U416" i="2"/>
  <c r="U417" i="2"/>
  <c r="U418" i="2"/>
  <c r="U419" i="2"/>
  <c r="U420" i="2"/>
  <c r="U421" i="2"/>
  <c r="U422" i="2"/>
  <c r="U423" i="2"/>
  <c r="U424" i="2"/>
  <c r="U425" i="2"/>
  <c r="U426" i="2"/>
  <c r="U427" i="2"/>
  <c r="U428" i="2"/>
  <c r="U429" i="2"/>
  <c r="U430" i="2"/>
  <c r="U431" i="2"/>
  <c r="U432" i="2"/>
  <c r="U433" i="2"/>
  <c r="U434" i="2"/>
  <c r="U435" i="2"/>
  <c r="U436" i="2"/>
  <c r="U437" i="2"/>
  <c r="U438" i="2"/>
  <c r="U439" i="2"/>
  <c r="U378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301" i="2"/>
  <c r="U302" i="2"/>
  <c r="U303" i="2"/>
  <c r="U304" i="2"/>
  <c r="U305" i="2"/>
  <c r="U306" i="2"/>
  <c r="U307" i="2"/>
  <c r="U242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09" i="2"/>
  <c r="G847" i="2" l="1"/>
  <c r="G848" i="2"/>
  <c r="T804" i="2"/>
  <c r="T805" i="2"/>
  <c r="T806" i="2"/>
  <c r="T807" i="2"/>
  <c r="T808" i="2"/>
  <c r="T809" i="2"/>
  <c r="T810" i="2"/>
  <c r="T811" i="2"/>
  <c r="T812" i="2"/>
  <c r="T813" i="2"/>
  <c r="T814" i="2"/>
  <c r="T815" i="2"/>
  <c r="T803" i="2"/>
  <c r="U681" i="2"/>
  <c r="T626" i="2"/>
  <c r="T627" i="2"/>
  <c r="T628" i="2"/>
  <c r="T629" i="2"/>
  <c r="T630" i="2"/>
  <c r="T631" i="2"/>
  <c r="T632" i="2"/>
  <c r="T633" i="2"/>
  <c r="T634" i="2"/>
  <c r="T635" i="2"/>
  <c r="T636" i="2"/>
  <c r="T637" i="2"/>
  <c r="T638" i="2"/>
  <c r="T639" i="2"/>
  <c r="T640" i="2"/>
  <c r="T641" i="2"/>
  <c r="T642" i="2"/>
  <c r="T643" i="2"/>
  <c r="T644" i="2"/>
  <c r="T645" i="2"/>
  <c r="T646" i="2"/>
  <c r="T647" i="2"/>
  <c r="T648" i="2"/>
  <c r="T649" i="2"/>
  <c r="T650" i="2"/>
  <c r="T651" i="2"/>
  <c r="T652" i="2"/>
  <c r="T653" i="2"/>
  <c r="T654" i="2"/>
  <c r="T655" i="2"/>
  <c r="T656" i="2"/>
  <c r="T657" i="2"/>
  <c r="T658" i="2"/>
  <c r="T659" i="2"/>
  <c r="T660" i="2"/>
  <c r="T661" i="2"/>
  <c r="T662" i="2"/>
  <c r="T663" i="2"/>
  <c r="T664" i="2"/>
  <c r="T665" i="2"/>
  <c r="T666" i="2"/>
  <c r="T667" i="2"/>
  <c r="T668" i="2"/>
  <c r="T669" i="2"/>
  <c r="T670" i="2"/>
  <c r="T671" i="2"/>
  <c r="T672" i="2"/>
  <c r="T673" i="2"/>
  <c r="T674" i="2"/>
  <c r="T675" i="2"/>
  <c r="T676" i="2"/>
  <c r="T677" i="2"/>
  <c r="T678" i="2"/>
  <c r="T679" i="2"/>
  <c r="T680" i="2"/>
  <c r="T625" i="2"/>
  <c r="T500" i="2"/>
  <c r="T501" i="2"/>
  <c r="T502" i="2"/>
  <c r="T503" i="2"/>
  <c r="T504" i="2"/>
  <c r="T505" i="2"/>
  <c r="T506" i="2"/>
  <c r="T507" i="2"/>
  <c r="T508" i="2"/>
  <c r="T509" i="2"/>
  <c r="T510" i="2"/>
  <c r="T511" i="2"/>
  <c r="T512" i="2"/>
  <c r="T513" i="2"/>
  <c r="T514" i="2"/>
  <c r="T515" i="2"/>
  <c r="T516" i="2"/>
  <c r="T517" i="2"/>
  <c r="T518" i="2"/>
  <c r="T519" i="2"/>
  <c r="T520" i="2"/>
  <c r="T521" i="2"/>
  <c r="T522" i="2"/>
  <c r="T523" i="2"/>
  <c r="T524" i="2"/>
  <c r="T525" i="2"/>
  <c r="T526" i="2"/>
  <c r="T527" i="2"/>
  <c r="T528" i="2"/>
  <c r="T529" i="2"/>
  <c r="T530" i="2"/>
  <c r="T531" i="2"/>
  <c r="T532" i="2"/>
  <c r="T533" i="2"/>
  <c r="T534" i="2"/>
  <c r="T535" i="2"/>
  <c r="T536" i="2"/>
  <c r="T537" i="2"/>
  <c r="T538" i="2"/>
  <c r="T539" i="2"/>
  <c r="T540" i="2"/>
  <c r="T541" i="2"/>
  <c r="T542" i="2"/>
  <c r="T543" i="2"/>
  <c r="T544" i="2"/>
  <c r="T545" i="2"/>
  <c r="T546" i="2"/>
  <c r="T547" i="2"/>
  <c r="T548" i="2"/>
  <c r="T549" i="2"/>
  <c r="T550" i="2"/>
  <c r="T551" i="2"/>
  <c r="T552" i="2"/>
  <c r="T553" i="2"/>
  <c r="T554" i="2"/>
  <c r="T555" i="2"/>
  <c r="T499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378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242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03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25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499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378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42" i="2"/>
  <c r="R109" i="2"/>
  <c r="T440" i="2" l="1"/>
  <c r="U556" i="2"/>
  <c r="U816" i="2"/>
  <c r="U440" i="2"/>
  <c r="T308" i="2"/>
  <c r="R173" i="2"/>
  <c r="R681" i="2"/>
  <c r="R816" i="2"/>
  <c r="U173" i="2"/>
  <c r="U308" i="2"/>
  <c r="T556" i="2"/>
  <c r="T681" i="2"/>
  <c r="T816" i="2"/>
  <c r="R308" i="2"/>
  <c r="R556" i="2"/>
  <c r="R440" i="2"/>
  <c r="T173" i="2"/>
  <c r="T684" i="2"/>
  <c r="G27" i="2"/>
  <c r="G59" i="2"/>
  <c r="G91" i="2"/>
  <c r="G123" i="2"/>
  <c r="S123" i="2" s="1"/>
  <c r="G155" i="2"/>
  <c r="S155" i="2" s="1"/>
  <c r="G184" i="2"/>
  <c r="G200" i="2"/>
  <c r="G216" i="2"/>
  <c r="G232" i="2"/>
  <c r="G248" i="2"/>
  <c r="G264" i="2"/>
  <c r="G280" i="2"/>
  <c r="G296" i="2"/>
  <c r="G312" i="2"/>
  <c r="G328" i="2"/>
  <c r="G344" i="2"/>
  <c r="G360" i="2"/>
  <c r="G376" i="2"/>
  <c r="G392" i="2"/>
  <c r="G408" i="2"/>
  <c r="G424" i="2"/>
  <c r="G438" i="2"/>
  <c r="G446" i="2"/>
  <c r="G454" i="2"/>
  <c r="G462" i="2"/>
  <c r="G470" i="2"/>
  <c r="G478" i="2"/>
  <c r="G486" i="2"/>
  <c r="G494" i="2"/>
  <c r="G502" i="2"/>
  <c r="G510" i="2"/>
  <c r="G518" i="2"/>
  <c r="G526" i="2"/>
  <c r="G534" i="2"/>
  <c r="G542" i="2"/>
  <c r="G550" i="2"/>
  <c r="G558" i="2"/>
  <c r="G566" i="2"/>
  <c r="G574" i="2"/>
  <c r="G582" i="2"/>
  <c r="G590" i="2"/>
  <c r="G598" i="2"/>
  <c r="G606" i="2"/>
  <c r="G614" i="2"/>
  <c r="G622" i="2"/>
  <c r="N620" i="2"/>
  <c r="G630" i="2"/>
  <c r="G638" i="2"/>
  <c r="G646" i="2"/>
  <c r="G654" i="2"/>
  <c r="G662" i="2"/>
  <c r="G670" i="2"/>
  <c r="G678" i="2"/>
  <c r="N674" i="2"/>
  <c r="N676" i="2"/>
  <c r="N678" i="2"/>
  <c r="G686" i="2"/>
  <c r="N682" i="2"/>
  <c r="N684" i="2"/>
  <c r="N686" i="2"/>
  <c r="G694" i="2"/>
  <c r="G702" i="2"/>
  <c r="G710" i="2"/>
  <c r="G718" i="2"/>
  <c r="G726" i="2"/>
  <c r="G734" i="2"/>
  <c r="G742" i="2"/>
  <c r="G750" i="2"/>
  <c r="G758" i="2"/>
  <c r="G766" i="2"/>
  <c r="G774" i="2"/>
  <c r="G782" i="2"/>
  <c r="G790" i="2"/>
  <c r="G798" i="2"/>
  <c r="G806" i="2"/>
  <c r="G814" i="2"/>
  <c r="G822" i="2"/>
  <c r="G830" i="2"/>
  <c r="G838" i="2"/>
  <c r="G846" i="2"/>
  <c r="P809" i="2"/>
  <c r="P646" i="2"/>
  <c r="P513" i="2"/>
  <c r="P395" i="2"/>
  <c r="P269" i="2"/>
  <c r="G43" i="2"/>
  <c r="G75" i="2"/>
  <c r="G107" i="2"/>
  <c r="G139" i="2"/>
  <c r="S139" i="2" s="1"/>
  <c r="G171" i="2"/>
  <c r="S171" i="2" s="1"/>
  <c r="G192" i="2"/>
  <c r="G208" i="2"/>
  <c r="G224" i="2"/>
  <c r="G240" i="2"/>
  <c r="G256" i="2"/>
  <c r="G272" i="2"/>
  <c r="G288" i="2"/>
  <c r="G304" i="2"/>
  <c r="G320" i="2"/>
  <c r="G336" i="2"/>
  <c r="G352" i="2"/>
  <c r="G368" i="2"/>
  <c r="G384" i="2"/>
  <c r="G400" i="2"/>
  <c r="G416" i="2"/>
  <c r="G432" i="2"/>
  <c r="G442" i="2"/>
  <c r="G450" i="2"/>
  <c r="G458" i="2"/>
  <c r="G466" i="2"/>
  <c r="G474" i="2"/>
  <c r="G482" i="2"/>
  <c r="G490" i="2"/>
  <c r="G498" i="2"/>
  <c r="G506" i="2"/>
  <c r="G514" i="2"/>
  <c r="G522" i="2"/>
  <c r="G530" i="2"/>
  <c r="G538" i="2"/>
  <c r="G546" i="2"/>
  <c r="G554" i="2"/>
  <c r="G562" i="2"/>
  <c r="G570" i="2"/>
  <c r="G578" i="2"/>
  <c r="G586" i="2"/>
  <c r="G594" i="2"/>
  <c r="G602" i="2"/>
  <c r="G610" i="2"/>
  <c r="G618" i="2"/>
  <c r="G626" i="2"/>
  <c r="G634" i="2"/>
  <c r="G642" i="2"/>
  <c r="G650" i="2"/>
  <c r="G658" i="2"/>
  <c r="G666" i="2"/>
  <c r="G674" i="2"/>
  <c r="G682" i="2"/>
  <c r="G690" i="2"/>
  <c r="G698" i="2"/>
  <c r="G706" i="2"/>
  <c r="G714" i="2"/>
  <c r="G722" i="2"/>
  <c r="G730" i="2"/>
  <c r="G738" i="2"/>
  <c r="G746" i="2"/>
  <c r="G754" i="2"/>
  <c r="G762" i="2"/>
  <c r="G770" i="2"/>
  <c r="G778" i="2"/>
  <c r="G786" i="2"/>
  <c r="G794" i="2"/>
  <c r="G802" i="2"/>
  <c r="G810" i="2"/>
  <c r="G818" i="2"/>
  <c r="G826" i="2"/>
  <c r="G834" i="2"/>
  <c r="G842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777" i="2"/>
  <c r="N779" i="2"/>
  <c r="N781" i="2"/>
  <c r="N783" i="2"/>
  <c r="N785" i="2"/>
  <c r="N787" i="2"/>
  <c r="N789" i="2"/>
  <c r="N791" i="2"/>
  <c r="N793" i="2"/>
  <c r="N795" i="2"/>
  <c r="N797" i="2"/>
  <c r="N799" i="2"/>
  <c r="N801" i="2"/>
  <c r="N803" i="2"/>
  <c r="N805" i="2"/>
  <c r="N807" i="2"/>
  <c r="N809" i="2"/>
  <c r="N811" i="2"/>
  <c r="N813" i="2"/>
  <c r="N815" i="2"/>
  <c r="N817" i="2"/>
  <c r="N819" i="2"/>
  <c r="N821" i="2"/>
  <c r="N823" i="2"/>
  <c r="N825" i="2"/>
  <c r="N777" i="2"/>
  <c r="N621" i="2"/>
  <c r="N623" i="2"/>
  <c r="N625" i="2"/>
  <c r="N627" i="2"/>
  <c r="N629" i="2"/>
  <c r="N631" i="2"/>
  <c r="N633" i="2"/>
  <c r="N635" i="2"/>
  <c r="N637" i="2"/>
  <c r="N639" i="2"/>
  <c r="N641" i="2"/>
  <c r="N643" i="2"/>
  <c r="N645" i="2"/>
  <c r="N647" i="2"/>
  <c r="N649" i="2"/>
  <c r="N651" i="2"/>
  <c r="N653" i="2"/>
  <c r="N655" i="2"/>
  <c r="N657" i="2"/>
  <c r="N659" i="2"/>
  <c r="N661" i="2"/>
  <c r="N663" i="2"/>
  <c r="N665" i="2"/>
  <c r="N667" i="2"/>
  <c r="N669" i="2"/>
  <c r="N671" i="2"/>
  <c r="N673" i="2"/>
  <c r="N675" i="2"/>
  <c r="N677" i="2"/>
  <c r="N679" i="2"/>
  <c r="N681" i="2"/>
  <c r="N683" i="2"/>
  <c r="N685" i="2"/>
  <c r="N687" i="2"/>
  <c r="N689" i="2"/>
  <c r="N499" i="2"/>
  <c r="N501" i="2"/>
  <c r="N503" i="2"/>
  <c r="N505" i="2"/>
  <c r="N507" i="2"/>
  <c r="N509" i="2"/>
  <c r="N511" i="2"/>
  <c r="N513" i="2"/>
  <c r="N515" i="2"/>
  <c r="N517" i="2"/>
  <c r="N519" i="2"/>
  <c r="N521" i="2"/>
  <c r="N523" i="2"/>
  <c r="N525" i="2"/>
  <c r="N527" i="2"/>
  <c r="N529" i="2"/>
  <c r="N531" i="2"/>
  <c r="N533" i="2"/>
  <c r="N535" i="2"/>
  <c r="N537" i="2"/>
  <c r="N539" i="2"/>
  <c r="N541" i="2"/>
  <c r="N543" i="2"/>
  <c r="N545" i="2"/>
  <c r="N547" i="2"/>
  <c r="N549" i="2"/>
  <c r="N551" i="2"/>
  <c r="N553" i="2"/>
  <c r="N555" i="2"/>
  <c r="N557" i="2"/>
  <c r="N497" i="2"/>
  <c r="N377" i="2"/>
  <c r="N379" i="2"/>
  <c r="N381" i="2"/>
  <c r="N383" i="2"/>
  <c r="N385" i="2"/>
  <c r="N387" i="2"/>
  <c r="N389" i="2"/>
  <c r="N391" i="2"/>
  <c r="N393" i="2"/>
  <c r="N395" i="2"/>
  <c r="N397" i="2"/>
  <c r="N399" i="2"/>
  <c r="N401" i="2"/>
  <c r="N403" i="2"/>
  <c r="N405" i="2"/>
  <c r="N407" i="2"/>
  <c r="N409" i="2"/>
  <c r="N411" i="2"/>
  <c r="N413" i="2"/>
  <c r="N415" i="2"/>
  <c r="N417" i="2"/>
  <c r="N419" i="2"/>
  <c r="N421" i="2"/>
  <c r="N423" i="2"/>
  <c r="N425" i="2"/>
  <c r="N427" i="2"/>
  <c r="N429" i="2"/>
  <c r="N431" i="2"/>
  <c r="N433" i="2"/>
  <c r="N435" i="2"/>
  <c r="N437" i="2"/>
  <c r="N439" i="2"/>
  <c r="N441" i="2"/>
  <c r="N443" i="2"/>
  <c r="N445" i="2"/>
  <c r="N375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240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O620" i="2"/>
  <c r="O497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375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240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08" i="2"/>
  <c r="T311" i="2" l="1"/>
  <c r="T443" i="2"/>
  <c r="T819" i="2"/>
  <c r="T559" i="2"/>
  <c r="O826" i="2"/>
  <c r="T176" i="2"/>
  <c r="O312" i="2"/>
  <c r="Q674" i="2"/>
  <c r="S674" i="2"/>
  <c r="Q658" i="2"/>
  <c r="S658" i="2"/>
  <c r="Q642" i="2"/>
  <c r="S642" i="2"/>
  <c r="Q626" i="2"/>
  <c r="S626" i="2"/>
  <c r="Q546" i="2"/>
  <c r="S546" i="2"/>
  <c r="Q530" i="2"/>
  <c r="S530" i="2"/>
  <c r="Q514" i="2"/>
  <c r="S514" i="2"/>
  <c r="Q432" i="2"/>
  <c r="S432" i="2"/>
  <c r="Q400" i="2"/>
  <c r="S400" i="2"/>
  <c r="Q304" i="2"/>
  <c r="S304" i="2"/>
  <c r="Q272" i="2"/>
  <c r="S272" i="2"/>
  <c r="Q171" i="2"/>
  <c r="Q814" i="2"/>
  <c r="S814" i="2"/>
  <c r="Q670" i="2"/>
  <c r="S670" i="2"/>
  <c r="Q654" i="2"/>
  <c r="S654" i="2"/>
  <c r="Q638" i="2"/>
  <c r="S638" i="2"/>
  <c r="Q550" i="2"/>
  <c r="S550" i="2"/>
  <c r="Q534" i="2"/>
  <c r="S534" i="2"/>
  <c r="Q518" i="2"/>
  <c r="S518" i="2"/>
  <c r="Q502" i="2"/>
  <c r="S502" i="2"/>
  <c r="Q438" i="2"/>
  <c r="S438" i="2"/>
  <c r="Q408" i="2"/>
  <c r="S408" i="2"/>
  <c r="Q280" i="2"/>
  <c r="S280" i="2"/>
  <c r="Q248" i="2"/>
  <c r="S248" i="2"/>
  <c r="Q123" i="2"/>
  <c r="Q810" i="2"/>
  <c r="S810" i="2"/>
  <c r="Q666" i="2"/>
  <c r="S666" i="2"/>
  <c r="Q650" i="2"/>
  <c r="S650" i="2"/>
  <c r="Q634" i="2"/>
  <c r="S634" i="2"/>
  <c r="Q554" i="2"/>
  <c r="S554" i="2"/>
  <c r="Q538" i="2"/>
  <c r="S538" i="2"/>
  <c r="Q522" i="2"/>
  <c r="S522" i="2"/>
  <c r="Q506" i="2"/>
  <c r="S506" i="2"/>
  <c r="Q416" i="2"/>
  <c r="S416" i="2"/>
  <c r="Q384" i="2"/>
  <c r="S384" i="2"/>
  <c r="Q288" i="2"/>
  <c r="S288" i="2"/>
  <c r="Q256" i="2"/>
  <c r="S256" i="2"/>
  <c r="Q139" i="2"/>
  <c r="Q806" i="2"/>
  <c r="S806" i="2"/>
  <c r="Q678" i="2"/>
  <c r="S678" i="2"/>
  <c r="Q662" i="2"/>
  <c r="S662" i="2"/>
  <c r="Q646" i="2"/>
  <c r="S646" i="2"/>
  <c r="Q630" i="2"/>
  <c r="S630" i="2"/>
  <c r="Q542" i="2"/>
  <c r="S542" i="2"/>
  <c r="Q526" i="2"/>
  <c r="S526" i="2"/>
  <c r="Q510" i="2"/>
  <c r="S510" i="2"/>
  <c r="Q424" i="2"/>
  <c r="S424" i="2"/>
  <c r="Q392" i="2"/>
  <c r="S392" i="2"/>
  <c r="Q296" i="2"/>
  <c r="S296" i="2"/>
  <c r="Q264" i="2"/>
  <c r="S264" i="2"/>
  <c r="Q155" i="2"/>
  <c r="N688" i="2"/>
  <c r="N680" i="2"/>
  <c r="O175" i="2"/>
  <c r="G845" i="2"/>
  <c r="G843" i="2"/>
  <c r="G841" i="2"/>
  <c r="G839" i="2"/>
  <c r="G837" i="2"/>
  <c r="G835" i="2"/>
  <c r="G833" i="2"/>
  <c r="G831" i="2"/>
  <c r="G829" i="2"/>
  <c r="N824" i="2"/>
  <c r="G827" i="2"/>
  <c r="N822" i="2"/>
  <c r="G825" i="2"/>
  <c r="N820" i="2"/>
  <c r="G823" i="2"/>
  <c r="N818" i="2"/>
  <c r="G821" i="2"/>
  <c r="N816" i="2"/>
  <c r="G819" i="2"/>
  <c r="N814" i="2"/>
  <c r="G817" i="2"/>
  <c r="N812" i="2"/>
  <c r="G815" i="2"/>
  <c r="N810" i="2"/>
  <c r="G813" i="2"/>
  <c r="N808" i="2"/>
  <c r="G811" i="2"/>
  <c r="N806" i="2"/>
  <c r="G809" i="2"/>
  <c r="N804" i="2"/>
  <c r="G807" i="2"/>
  <c r="N802" i="2"/>
  <c r="G805" i="2"/>
  <c r="N800" i="2"/>
  <c r="G803" i="2"/>
  <c r="N798" i="2"/>
  <c r="G801" i="2"/>
  <c r="N796" i="2"/>
  <c r="G799" i="2"/>
  <c r="N794" i="2"/>
  <c r="G797" i="2"/>
  <c r="N792" i="2"/>
  <c r="G795" i="2"/>
  <c r="N790" i="2"/>
  <c r="G793" i="2"/>
  <c r="N788" i="2"/>
  <c r="G791" i="2"/>
  <c r="N786" i="2"/>
  <c r="G789" i="2"/>
  <c r="N784" i="2"/>
  <c r="G787" i="2"/>
  <c r="N782" i="2"/>
  <c r="G785" i="2"/>
  <c r="N780" i="2"/>
  <c r="G783" i="2"/>
  <c r="N778" i="2"/>
  <c r="G781" i="2"/>
  <c r="G779" i="2"/>
  <c r="G777" i="2"/>
  <c r="G775" i="2"/>
  <c r="G773" i="2"/>
  <c r="G771" i="2"/>
  <c r="G769" i="2"/>
  <c r="G767" i="2"/>
  <c r="G765" i="2"/>
  <c r="G763" i="2"/>
  <c r="G761" i="2"/>
  <c r="G759" i="2"/>
  <c r="G757" i="2"/>
  <c r="G755" i="2"/>
  <c r="G753" i="2"/>
  <c r="G751" i="2"/>
  <c r="G749" i="2"/>
  <c r="G747" i="2"/>
  <c r="G745" i="2"/>
  <c r="G743" i="2"/>
  <c r="G741" i="2"/>
  <c r="G739" i="2"/>
  <c r="G737" i="2"/>
  <c r="G735" i="2"/>
  <c r="G733" i="2"/>
  <c r="G731" i="2"/>
  <c r="G729" i="2"/>
  <c r="G727" i="2"/>
  <c r="G725" i="2"/>
  <c r="G723" i="2"/>
  <c r="G721" i="2"/>
  <c r="G719" i="2"/>
  <c r="G717" i="2"/>
  <c r="G715" i="2"/>
  <c r="G713" i="2"/>
  <c r="G711" i="2"/>
  <c r="G709" i="2"/>
  <c r="G707" i="2"/>
  <c r="G705" i="2"/>
  <c r="G703" i="2"/>
  <c r="G701" i="2"/>
  <c r="G699" i="2"/>
  <c r="G697" i="2"/>
  <c r="G695" i="2"/>
  <c r="G693" i="2"/>
  <c r="G691" i="2"/>
  <c r="G689" i="2"/>
  <c r="G687" i="2"/>
  <c r="G685" i="2"/>
  <c r="G683" i="2"/>
  <c r="G681" i="2"/>
  <c r="G679" i="2"/>
  <c r="G677" i="2"/>
  <c r="N672" i="2"/>
  <c r="G675" i="2"/>
  <c r="N670" i="2"/>
  <c r="G673" i="2"/>
  <c r="N668" i="2"/>
  <c r="G671" i="2"/>
  <c r="N666" i="2"/>
  <c r="G669" i="2"/>
  <c r="N664" i="2"/>
  <c r="G667" i="2"/>
  <c r="N662" i="2"/>
  <c r="G665" i="2"/>
  <c r="N660" i="2"/>
  <c r="G663" i="2"/>
  <c r="N658" i="2"/>
  <c r="G661" i="2"/>
  <c r="N656" i="2"/>
  <c r="G659" i="2"/>
  <c r="N654" i="2"/>
  <c r="G657" i="2"/>
  <c r="N652" i="2"/>
  <c r="G655" i="2"/>
  <c r="N650" i="2"/>
  <c r="G653" i="2"/>
  <c r="N648" i="2"/>
  <c r="G651" i="2"/>
  <c r="N646" i="2"/>
  <c r="G649" i="2"/>
  <c r="N644" i="2"/>
  <c r="G647" i="2"/>
  <c r="N642" i="2"/>
  <c r="G645" i="2"/>
  <c r="N640" i="2"/>
  <c r="G643" i="2"/>
  <c r="N638" i="2"/>
  <c r="G641" i="2"/>
  <c r="N636" i="2"/>
  <c r="G639" i="2"/>
  <c r="N634" i="2"/>
  <c r="G637" i="2"/>
  <c r="N632" i="2"/>
  <c r="G635" i="2"/>
  <c r="N630" i="2"/>
  <c r="G633" i="2"/>
  <c r="N628" i="2"/>
  <c r="G631" i="2"/>
  <c r="N626" i="2"/>
  <c r="G629" i="2"/>
  <c r="N624" i="2"/>
  <c r="G627" i="2"/>
  <c r="N622" i="2"/>
  <c r="G625" i="2"/>
  <c r="G623" i="2"/>
  <c r="G621" i="2"/>
  <c r="G619" i="2"/>
  <c r="G617" i="2"/>
  <c r="G615" i="2"/>
  <c r="G613" i="2"/>
  <c r="G611" i="2"/>
  <c r="G609" i="2"/>
  <c r="G607" i="2"/>
  <c r="G605" i="2"/>
  <c r="G603" i="2"/>
  <c r="G601" i="2"/>
  <c r="G599" i="2"/>
  <c r="G597" i="2"/>
  <c r="G595" i="2"/>
  <c r="G593" i="2"/>
  <c r="G591" i="2"/>
  <c r="G589" i="2"/>
  <c r="G587" i="2"/>
  <c r="G585" i="2"/>
  <c r="G583" i="2"/>
  <c r="G581" i="2"/>
  <c r="G579" i="2"/>
  <c r="G577" i="2"/>
  <c r="G575" i="2"/>
  <c r="G573" i="2"/>
  <c r="G571" i="2"/>
  <c r="G569" i="2"/>
  <c r="G567" i="2"/>
  <c r="G565" i="2"/>
  <c r="G563" i="2"/>
  <c r="G561" i="2"/>
  <c r="G559" i="2"/>
  <c r="G557" i="2"/>
  <c r="G555" i="2"/>
  <c r="G553" i="2"/>
  <c r="G551" i="2"/>
  <c r="G549" i="2"/>
  <c r="G547" i="2"/>
  <c r="G545" i="2"/>
  <c r="G543" i="2"/>
  <c r="G541" i="2"/>
  <c r="G539" i="2"/>
  <c r="G537" i="2"/>
  <c r="G535" i="2"/>
  <c r="G533" i="2"/>
  <c r="G531" i="2"/>
  <c r="G529" i="2"/>
  <c r="G527" i="2"/>
  <c r="G525" i="2"/>
  <c r="G523" i="2"/>
  <c r="G521" i="2"/>
  <c r="G519" i="2"/>
  <c r="G517" i="2"/>
  <c r="G515" i="2"/>
  <c r="G513" i="2"/>
  <c r="G511" i="2"/>
  <c r="G509" i="2"/>
  <c r="G507" i="2"/>
  <c r="G505" i="2"/>
  <c r="G503" i="2"/>
  <c r="G501" i="2"/>
  <c r="G499" i="2"/>
  <c r="G497" i="2"/>
  <c r="G495" i="2"/>
  <c r="G493" i="2"/>
  <c r="G491" i="2"/>
  <c r="G489" i="2"/>
  <c r="G487" i="2"/>
  <c r="G485" i="2"/>
  <c r="G483" i="2"/>
  <c r="G481" i="2"/>
  <c r="G479" i="2"/>
  <c r="G477" i="2"/>
  <c r="G475" i="2"/>
  <c r="G473" i="2"/>
  <c r="G471" i="2"/>
  <c r="G469" i="2"/>
  <c r="G467" i="2"/>
  <c r="G465" i="2"/>
  <c r="G463" i="2"/>
  <c r="G461" i="2"/>
  <c r="G459" i="2"/>
  <c r="G457" i="2"/>
  <c r="G455" i="2"/>
  <c r="G453" i="2"/>
  <c r="G451" i="2"/>
  <c r="G449" i="2"/>
  <c r="G447" i="2"/>
  <c r="G445" i="2"/>
  <c r="G443" i="2"/>
  <c r="G441" i="2"/>
  <c r="G439" i="2"/>
  <c r="G437" i="2"/>
  <c r="G435" i="2"/>
  <c r="G433" i="2"/>
  <c r="G434" i="2"/>
  <c r="G431" i="2"/>
  <c r="G429" i="2"/>
  <c r="G430" i="2"/>
  <c r="G427" i="2"/>
  <c r="G425" i="2"/>
  <c r="G426" i="2"/>
  <c r="G423" i="2"/>
  <c r="G421" i="2"/>
  <c r="G422" i="2"/>
  <c r="G419" i="2"/>
  <c r="G417" i="2"/>
  <c r="G418" i="2"/>
  <c r="G415" i="2"/>
  <c r="G413" i="2"/>
  <c r="G414" i="2"/>
  <c r="G411" i="2"/>
  <c r="G409" i="2"/>
  <c r="G410" i="2"/>
  <c r="G407" i="2"/>
  <c r="G405" i="2"/>
  <c r="G406" i="2"/>
  <c r="G403" i="2"/>
  <c r="G401" i="2"/>
  <c r="G402" i="2"/>
  <c r="G399" i="2"/>
  <c r="G397" i="2"/>
  <c r="G398" i="2"/>
  <c r="G395" i="2"/>
  <c r="G393" i="2"/>
  <c r="G394" i="2"/>
  <c r="G391" i="2"/>
  <c r="G389" i="2"/>
  <c r="G390" i="2"/>
  <c r="G387" i="2"/>
  <c r="G385" i="2"/>
  <c r="G386" i="2"/>
  <c r="G383" i="2"/>
  <c r="G381" i="2"/>
  <c r="G382" i="2"/>
  <c r="G379" i="2"/>
  <c r="G377" i="2"/>
  <c r="G378" i="2"/>
  <c r="G375" i="2"/>
  <c r="G373" i="2"/>
  <c r="G374" i="2"/>
  <c r="G371" i="2"/>
  <c r="G369" i="2"/>
  <c r="G370" i="2"/>
  <c r="G367" i="2"/>
  <c r="G365" i="2"/>
  <c r="G366" i="2"/>
  <c r="G363" i="2"/>
  <c r="G361" i="2"/>
  <c r="G362" i="2"/>
  <c r="G359" i="2"/>
  <c r="G357" i="2"/>
  <c r="G358" i="2"/>
  <c r="G355" i="2"/>
  <c r="G353" i="2"/>
  <c r="G354" i="2"/>
  <c r="G351" i="2"/>
  <c r="G349" i="2"/>
  <c r="G350" i="2"/>
  <c r="G347" i="2"/>
  <c r="G345" i="2"/>
  <c r="G346" i="2"/>
  <c r="G343" i="2"/>
  <c r="G341" i="2"/>
  <c r="G342" i="2"/>
  <c r="G339" i="2"/>
  <c r="G337" i="2"/>
  <c r="G338" i="2"/>
  <c r="G335" i="2"/>
  <c r="G333" i="2"/>
  <c r="G334" i="2"/>
  <c r="G331" i="2"/>
  <c r="G329" i="2"/>
  <c r="G330" i="2"/>
  <c r="G327" i="2"/>
  <c r="G325" i="2"/>
  <c r="G326" i="2"/>
  <c r="G323" i="2"/>
  <c r="G321" i="2"/>
  <c r="G322" i="2"/>
  <c r="G319" i="2"/>
  <c r="G317" i="2"/>
  <c r="G318" i="2"/>
  <c r="G315" i="2"/>
  <c r="G313" i="2"/>
  <c r="G314" i="2"/>
  <c r="G311" i="2"/>
  <c r="G309" i="2"/>
  <c r="G310" i="2"/>
  <c r="G307" i="2"/>
  <c r="G305" i="2"/>
  <c r="G306" i="2"/>
  <c r="G303" i="2"/>
  <c r="G301" i="2"/>
  <c r="G302" i="2"/>
  <c r="G299" i="2"/>
  <c r="G297" i="2"/>
  <c r="G298" i="2"/>
  <c r="G295" i="2"/>
  <c r="G293" i="2"/>
  <c r="G294" i="2"/>
  <c r="G291" i="2"/>
  <c r="G289" i="2"/>
  <c r="G290" i="2"/>
  <c r="G287" i="2"/>
  <c r="G285" i="2"/>
  <c r="G286" i="2"/>
  <c r="G283" i="2"/>
  <c r="G281" i="2"/>
  <c r="G282" i="2"/>
  <c r="G279" i="2"/>
  <c r="G277" i="2"/>
  <c r="G278" i="2"/>
  <c r="G275" i="2"/>
  <c r="G273" i="2"/>
  <c r="G274" i="2"/>
  <c r="G271" i="2"/>
  <c r="G269" i="2"/>
  <c r="G270" i="2"/>
  <c r="G267" i="2"/>
  <c r="G265" i="2"/>
  <c r="G266" i="2"/>
  <c r="G263" i="2"/>
  <c r="G261" i="2"/>
  <c r="G262" i="2"/>
  <c r="G259" i="2"/>
  <c r="G257" i="2"/>
  <c r="G258" i="2"/>
  <c r="G255" i="2"/>
  <c r="G253" i="2"/>
  <c r="G254" i="2"/>
  <c r="G251" i="2"/>
  <c r="G249" i="2"/>
  <c r="G250" i="2"/>
  <c r="G247" i="2"/>
  <c r="G245" i="2"/>
  <c r="G246" i="2"/>
  <c r="G243" i="2"/>
  <c r="G241" i="2"/>
  <c r="G242" i="2"/>
  <c r="G239" i="2"/>
  <c r="G237" i="2"/>
  <c r="G238" i="2"/>
  <c r="G235" i="2"/>
  <c r="G233" i="2"/>
  <c r="G234" i="2"/>
  <c r="G231" i="2"/>
  <c r="G229" i="2"/>
  <c r="G230" i="2"/>
  <c r="G227" i="2"/>
  <c r="G225" i="2"/>
  <c r="G226" i="2"/>
  <c r="G223" i="2"/>
  <c r="G221" i="2"/>
  <c r="G222" i="2"/>
  <c r="G219" i="2"/>
  <c r="G217" i="2"/>
  <c r="G218" i="2"/>
  <c r="G215" i="2"/>
  <c r="G213" i="2"/>
  <c r="G214" i="2"/>
  <c r="G211" i="2"/>
  <c r="G209" i="2"/>
  <c r="G210" i="2"/>
  <c r="G207" i="2"/>
  <c r="G205" i="2"/>
  <c r="G206" i="2"/>
  <c r="G203" i="2"/>
  <c r="G201" i="2"/>
  <c r="G202" i="2"/>
  <c r="G199" i="2"/>
  <c r="G197" i="2"/>
  <c r="G198" i="2"/>
  <c r="G195" i="2"/>
  <c r="G193" i="2"/>
  <c r="G194" i="2"/>
  <c r="G191" i="2"/>
  <c r="G189" i="2"/>
  <c r="G190" i="2"/>
  <c r="G187" i="2"/>
  <c r="G185" i="2"/>
  <c r="G186" i="2"/>
  <c r="G183" i="2"/>
  <c r="G181" i="2"/>
  <c r="G182" i="2"/>
  <c r="G180" i="2"/>
  <c r="G178" i="2"/>
  <c r="G177" i="2"/>
  <c r="G176" i="2"/>
  <c r="G175" i="2"/>
  <c r="G174" i="2"/>
  <c r="G173" i="2"/>
  <c r="G172" i="2"/>
  <c r="S172" i="2" s="1"/>
  <c r="G170" i="2"/>
  <c r="S170" i="2" s="1"/>
  <c r="G169" i="2"/>
  <c r="S169" i="2" s="1"/>
  <c r="G168" i="2"/>
  <c r="S168" i="2" s="1"/>
  <c r="G167" i="2"/>
  <c r="S167" i="2" s="1"/>
  <c r="G166" i="2"/>
  <c r="S166" i="2" s="1"/>
  <c r="G165" i="2"/>
  <c r="S165" i="2" s="1"/>
  <c r="G164" i="2"/>
  <c r="S164" i="2" s="1"/>
  <c r="G162" i="2"/>
  <c r="S162" i="2" s="1"/>
  <c r="G161" i="2"/>
  <c r="S161" i="2" s="1"/>
  <c r="G160" i="2"/>
  <c r="S160" i="2" s="1"/>
  <c r="G159" i="2"/>
  <c r="S159" i="2" s="1"/>
  <c r="G158" i="2"/>
  <c r="S158" i="2" s="1"/>
  <c r="G157" i="2"/>
  <c r="S157" i="2" s="1"/>
  <c r="G156" i="2"/>
  <c r="S156" i="2" s="1"/>
  <c r="G154" i="2"/>
  <c r="S154" i="2" s="1"/>
  <c r="G153" i="2"/>
  <c r="S153" i="2" s="1"/>
  <c r="G152" i="2"/>
  <c r="S152" i="2" s="1"/>
  <c r="G151" i="2"/>
  <c r="S151" i="2" s="1"/>
  <c r="G150" i="2"/>
  <c r="S150" i="2" s="1"/>
  <c r="G149" i="2"/>
  <c r="S149" i="2" s="1"/>
  <c r="G148" i="2"/>
  <c r="S148" i="2" s="1"/>
  <c r="G146" i="2"/>
  <c r="S146" i="2" s="1"/>
  <c r="G145" i="2"/>
  <c r="S145" i="2" s="1"/>
  <c r="G144" i="2"/>
  <c r="S144" i="2" s="1"/>
  <c r="G143" i="2"/>
  <c r="S143" i="2" s="1"/>
  <c r="G142" i="2"/>
  <c r="S142" i="2" s="1"/>
  <c r="G141" i="2"/>
  <c r="S141" i="2" s="1"/>
  <c r="G140" i="2"/>
  <c r="S140" i="2" s="1"/>
  <c r="G138" i="2"/>
  <c r="S138" i="2" s="1"/>
  <c r="G137" i="2"/>
  <c r="S137" i="2" s="1"/>
  <c r="P132" i="2"/>
  <c r="G136" i="2"/>
  <c r="S136" i="2" s="1"/>
  <c r="G135" i="2"/>
  <c r="S135" i="2" s="1"/>
  <c r="G134" i="2"/>
  <c r="S134" i="2" s="1"/>
  <c r="G133" i="2"/>
  <c r="S133" i="2" s="1"/>
  <c r="G132" i="2"/>
  <c r="S132" i="2" s="1"/>
  <c r="G130" i="2"/>
  <c r="S130" i="2" s="1"/>
  <c r="G129" i="2"/>
  <c r="S129" i="2" s="1"/>
  <c r="G128" i="2"/>
  <c r="S128" i="2" s="1"/>
  <c r="G127" i="2"/>
  <c r="S127" i="2" s="1"/>
  <c r="G126" i="2"/>
  <c r="S126" i="2" s="1"/>
  <c r="G125" i="2"/>
  <c r="S125" i="2" s="1"/>
  <c r="G124" i="2"/>
  <c r="S124" i="2" s="1"/>
  <c r="G122" i="2"/>
  <c r="S122" i="2" s="1"/>
  <c r="G121" i="2"/>
  <c r="S121" i="2" s="1"/>
  <c r="G120" i="2"/>
  <c r="S120" i="2" s="1"/>
  <c r="G119" i="2"/>
  <c r="S119" i="2" s="1"/>
  <c r="G118" i="2"/>
  <c r="S118" i="2" s="1"/>
  <c r="G117" i="2"/>
  <c r="S117" i="2" s="1"/>
  <c r="G116" i="2"/>
  <c r="S116" i="2" s="1"/>
  <c r="G114" i="2"/>
  <c r="S114" i="2" s="1"/>
  <c r="G113" i="2"/>
  <c r="S113" i="2" s="1"/>
  <c r="G112" i="2"/>
  <c r="S112" i="2" s="1"/>
  <c r="G111" i="2"/>
  <c r="S111" i="2" s="1"/>
  <c r="G110" i="2"/>
  <c r="S110" i="2" s="1"/>
  <c r="G109" i="2"/>
  <c r="G108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0" i="2"/>
  <c r="G89" i="2"/>
  <c r="G88" i="2"/>
  <c r="G87" i="2"/>
  <c r="G86" i="2"/>
  <c r="G85" i="2"/>
  <c r="G84" i="2"/>
  <c r="G82" i="2"/>
  <c r="G81" i="2"/>
  <c r="G80" i="2"/>
  <c r="G79" i="2"/>
  <c r="G78" i="2"/>
  <c r="G77" i="2"/>
  <c r="G76" i="2"/>
  <c r="G74" i="2"/>
  <c r="G73" i="2"/>
  <c r="G72" i="2"/>
  <c r="G71" i="2"/>
  <c r="G70" i="2"/>
  <c r="G69" i="2"/>
  <c r="G68" i="2"/>
  <c r="G66" i="2"/>
  <c r="G65" i="2"/>
  <c r="G64" i="2"/>
  <c r="G63" i="2"/>
  <c r="G62" i="2"/>
  <c r="G61" i="2"/>
  <c r="G60" i="2"/>
  <c r="G58" i="2"/>
  <c r="G57" i="2"/>
  <c r="G56" i="2"/>
  <c r="G55" i="2"/>
  <c r="G54" i="2"/>
  <c r="G53" i="2"/>
  <c r="G52" i="2"/>
  <c r="G50" i="2"/>
  <c r="G49" i="2"/>
  <c r="G48" i="2"/>
  <c r="G47" i="2"/>
  <c r="G46" i="2"/>
  <c r="G45" i="2"/>
  <c r="G44" i="2"/>
  <c r="G42" i="2"/>
  <c r="G41" i="2"/>
  <c r="G40" i="2"/>
  <c r="G39" i="2"/>
  <c r="G38" i="2"/>
  <c r="G37" i="2"/>
  <c r="G36" i="2"/>
  <c r="G34" i="2"/>
  <c r="G33" i="2"/>
  <c r="G32" i="2"/>
  <c r="G31" i="2"/>
  <c r="G30" i="2"/>
  <c r="G29" i="2"/>
  <c r="G28" i="2"/>
  <c r="G26" i="2"/>
  <c r="G25" i="2"/>
  <c r="G24" i="2"/>
  <c r="G23" i="2"/>
  <c r="G22" i="2"/>
  <c r="G21" i="2"/>
  <c r="G20" i="2"/>
  <c r="G18" i="2"/>
  <c r="G17" i="2"/>
  <c r="G16" i="2"/>
  <c r="G15" i="2"/>
  <c r="G14" i="2"/>
  <c r="G13" i="2"/>
  <c r="G12" i="2"/>
  <c r="N108" i="2"/>
  <c r="N446" i="2"/>
  <c r="N444" i="2"/>
  <c r="N442" i="2"/>
  <c r="N440" i="2"/>
  <c r="N438" i="2"/>
  <c r="N436" i="2"/>
  <c r="N434" i="2"/>
  <c r="N432" i="2"/>
  <c r="N430" i="2"/>
  <c r="N428" i="2"/>
  <c r="N426" i="2"/>
  <c r="N424" i="2"/>
  <c r="N422" i="2"/>
  <c r="N420" i="2"/>
  <c r="N418" i="2"/>
  <c r="N416" i="2"/>
  <c r="N414" i="2"/>
  <c r="N412" i="2"/>
  <c r="N410" i="2"/>
  <c r="N408" i="2"/>
  <c r="N406" i="2"/>
  <c r="N404" i="2"/>
  <c r="N402" i="2"/>
  <c r="N400" i="2"/>
  <c r="N398" i="2"/>
  <c r="N396" i="2"/>
  <c r="N394" i="2"/>
  <c r="N392" i="2"/>
  <c r="N390" i="2"/>
  <c r="N388" i="2"/>
  <c r="N386" i="2"/>
  <c r="N384" i="2"/>
  <c r="N382" i="2"/>
  <c r="N380" i="2"/>
  <c r="N378" i="2"/>
  <c r="N376" i="2"/>
  <c r="N558" i="2"/>
  <c r="N556" i="2"/>
  <c r="N554" i="2"/>
  <c r="N552" i="2"/>
  <c r="N550" i="2"/>
  <c r="N548" i="2"/>
  <c r="N546" i="2"/>
  <c r="N544" i="2"/>
  <c r="N542" i="2"/>
  <c r="N540" i="2"/>
  <c r="N538" i="2"/>
  <c r="N536" i="2"/>
  <c r="N534" i="2"/>
  <c r="N532" i="2"/>
  <c r="N530" i="2"/>
  <c r="N528" i="2"/>
  <c r="N526" i="2"/>
  <c r="N524" i="2"/>
  <c r="N522" i="2"/>
  <c r="N520" i="2"/>
  <c r="N518" i="2"/>
  <c r="N516" i="2"/>
  <c r="N514" i="2"/>
  <c r="N512" i="2"/>
  <c r="N510" i="2"/>
  <c r="N508" i="2"/>
  <c r="N506" i="2"/>
  <c r="N504" i="2"/>
  <c r="N502" i="2"/>
  <c r="N500" i="2"/>
  <c r="N498" i="2"/>
  <c r="G844" i="2"/>
  <c r="G840" i="2"/>
  <c r="G836" i="2"/>
  <c r="G832" i="2"/>
  <c r="G828" i="2"/>
  <c r="G824" i="2"/>
  <c r="G820" i="2"/>
  <c r="G816" i="2"/>
  <c r="G812" i="2"/>
  <c r="G808" i="2"/>
  <c r="G804" i="2"/>
  <c r="G800" i="2"/>
  <c r="G796" i="2"/>
  <c r="G792" i="2"/>
  <c r="G788" i="2"/>
  <c r="G784" i="2"/>
  <c r="G780" i="2"/>
  <c r="G776" i="2"/>
  <c r="G772" i="2"/>
  <c r="G768" i="2"/>
  <c r="G764" i="2"/>
  <c r="G760" i="2"/>
  <c r="G756" i="2"/>
  <c r="G752" i="2"/>
  <c r="G748" i="2"/>
  <c r="G744" i="2"/>
  <c r="G740" i="2"/>
  <c r="G736" i="2"/>
  <c r="G732" i="2"/>
  <c r="G728" i="2"/>
  <c r="G724" i="2"/>
  <c r="G720" i="2"/>
  <c r="G716" i="2"/>
  <c r="G712" i="2"/>
  <c r="G708" i="2"/>
  <c r="G704" i="2"/>
  <c r="G700" i="2"/>
  <c r="G696" i="2"/>
  <c r="G692" i="2"/>
  <c r="G688" i="2"/>
  <c r="G684" i="2"/>
  <c r="G680" i="2"/>
  <c r="G676" i="2"/>
  <c r="G672" i="2"/>
  <c r="G668" i="2"/>
  <c r="G664" i="2"/>
  <c r="G660" i="2"/>
  <c r="G656" i="2"/>
  <c r="G652" i="2"/>
  <c r="G648" i="2"/>
  <c r="G644" i="2"/>
  <c r="G640" i="2"/>
  <c r="G636" i="2"/>
  <c r="G632" i="2"/>
  <c r="G628" i="2"/>
  <c r="G624" i="2"/>
  <c r="G620" i="2"/>
  <c r="G616" i="2"/>
  <c r="G612" i="2"/>
  <c r="G608" i="2"/>
  <c r="G604" i="2"/>
  <c r="G600" i="2"/>
  <c r="G596" i="2"/>
  <c r="G592" i="2"/>
  <c r="G588" i="2"/>
  <c r="G584" i="2"/>
  <c r="G580" i="2"/>
  <c r="G576" i="2"/>
  <c r="G572" i="2"/>
  <c r="G568" i="2"/>
  <c r="G564" i="2"/>
  <c r="G560" i="2"/>
  <c r="G556" i="2"/>
  <c r="G552" i="2"/>
  <c r="G548" i="2"/>
  <c r="G544" i="2"/>
  <c r="G540" i="2"/>
  <c r="G536" i="2"/>
  <c r="G532" i="2"/>
  <c r="G528" i="2"/>
  <c r="G524" i="2"/>
  <c r="G520" i="2"/>
  <c r="G516" i="2"/>
  <c r="G512" i="2"/>
  <c r="G508" i="2"/>
  <c r="G504" i="2"/>
  <c r="G500" i="2"/>
  <c r="G496" i="2"/>
  <c r="G492" i="2"/>
  <c r="G488" i="2"/>
  <c r="G484" i="2"/>
  <c r="G480" i="2"/>
  <c r="G476" i="2"/>
  <c r="G472" i="2"/>
  <c r="G468" i="2"/>
  <c r="G464" i="2"/>
  <c r="G460" i="2"/>
  <c r="G456" i="2"/>
  <c r="G452" i="2"/>
  <c r="G448" i="2"/>
  <c r="G444" i="2"/>
  <c r="G440" i="2"/>
  <c r="G436" i="2"/>
  <c r="G428" i="2"/>
  <c r="G420" i="2"/>
  <c r="G412" i="2"/>
  <c r="G404" i="2"/>
  <c r="G396" i="2"/>
  <c r="G388" i="2"/>
  <c r="G380" i="2"/>
  <c r="G372" i="2"/>
  <c r="G364" i="2"/>
  <c r="G356" i="2"/>
  <c r="G348" i="2"/>
  <c r="G340" i="2"/>
  <c r="G332" i="2"/>
  <c r="G324" i="2"/>
  <c r="G316" i="2"/>
  <c r="G308" i="2"/>
  <c r="G300" i="2"/>
  <c r="G292" i="2"/>
  <c r="G284" i="2"/>
  <c r="G276" i="2"/>
  <c r="G268" i="2"/>
  <c r="G260" i="2"/>
  <c r="G252" i="2"/>
  <c r="G244" i="2"/>
  <c r="G236" i="2"/>
  <c r="G228" i="2"/>
  <c r="G220" i="2"/>
  <c r="G212" i="2"/>
  <c r="G204" i="2"/>
  <c r="G196" i="2"/>
  <c r="G188" i="2"/>
  <c r="G179" i="2"/>
  <c r="G163" i="2"/>
  <c r="S163" i="2" s="1"/>
  <c r="G147" i="2"/>
  <c r="S147" i="2" s="1"/>
  <c r="G131" i="2"/>
  <c r="S131" i="2" s="1"/>
  <c r="G115" i="2"/>
  <c r="S115" i="2" s="1"/>
  <c r="G99" i="2"/>
  <c r="G83" i="2"/>
  <c r="G67" i="2"/>
  <c r="G51" i="2"/>
  <c r="G35" i="2"/>
  <c r="G19" i="2"/>
  <c r="O559" i="2"/>
  <c r="O447" i="2"/>
  <c r="O690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777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20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497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375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240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08" i="2"/>
  <c r="J175" i="2" l="1"/>
  <c r="J447" i="2"/>
  <c r="J690" i="2"/>
  <c r="Q115" i="2"/>
  <c r="Q147" i="2"/>
  <c r="Q244" i="2"/>
  <c r="S244" i="2"/>
  <c r="Q260" i="2"/>
  <c r="S260" i="2"/>
  <c r="Q276" i="2"/>
  <c r="S276" i="2"/>
  <c r="Q292" i="2"/>
  <c r="S292" i="2"/>
  <c r="Q388" i="2"/>
  <c r="S388" i="2"/>
  <c r="Q404" i="2"/>
  <c r="S404" i="2"/>
  <c r="Q420" i="2"/>
  <c r="S420" i="2"/>
  <c r="Q436" i="2"/>
  <c r="S436" i="2"/>
  <c r="Q500" i="2"/>
  <c r="S500" i="2"/>
  <c r="Q508" i="2"/>
  <c r="S508" i="2"/>
  <c r="Q516" i="2"/>
  <c r="S516" i="2"/>
  <c r="Q524" i="2"/>
  <c r="S524" i="2"/>
  <c r="Q532" i="2"/>
  <c r="S532" i="2"/>
  <c r="Q540" i="2"/>
  <c r="S540" i="2"/>
  <c r="Q548" i="2"/>
  <c r="S548" i="2"/>
  <c r="Q628" i="2"/>
  <c r="S628" i="2"/>
  <c r="Q636" i="2"/>
  <c r="S636" i="2"/>
  <c r="Q644" i="2"/>
  <c r="S644" i="2"/>
  <c r="Q652" i="2"/>
  <c r="S652" i="2"/>
  <c r="Q660" i="2"/>
  <c r="S660" i="2"/>
  <c r="Q668" i="2"/>
  <c r="S668" i="2"/>
  <c r="Q676" i="2"/>
  <c r="S676" i="2"/>
  <c r="Q804" i="2"/>
  <c r="S804" i="2"/>
  <c r="Q812" i="2"/>
  <c r="S812" i="2"/>
  <c r="Q109" i="2"/>
  <c r="S109" i="2"/>
  <c r="Q111" i="2"/>
  <c r="Q113" i="2"/>
  <c r="Q116" i="2"/>
  <c r="Q118" i="2"/>
  <c r="Q120" i="2"/>
  <c r="Q122" i="2"/>
  <c r="Q125" i="2"/>
  <c r="Q127" i="2"/>
  <c r="Q129" i="2"/>
  <c r="Q132" i="2"/>
  <c r="Q134" i="2"/>
  <c r="Q136" i="2"/>
  <c r="Q137" i="2"/>
  <c r="Q140" i="2"/>
  <c r="Q142" i="2"/>
  <c r="Q144" i="2"/>
  <c r="Q146" i="2"/>
  <c r="Q149" i="2"/>
  <c r="Q151" i="2"/>
  <c r="Q153" i="2"/>
  <c r="Q156" i="2"/>
  <c r="Q158" i="2"/>
  <c r="Q160" i="2"/>
  <c r="Q162" i="2"/>
  <c r="Q165" i="2"/>
  <c r="Q167" i="2"/>
  <c r="Q169" i="2"/>
  <c r="Q172" i="2"/>
  <c r="Q246" i="2"/>
  <c r="S246" i="2"/>
  <c r="Q247" i="2"/>
  <c r="S247" i="2"/>
  <c r="Q249" i="2"/>
  <c r="S249" i="2"/>
  <c r="Q254" i="2"/>
  <c r="S254" i="2"/>
  <c r="Q255" i="2"/>
  <c r="S255" i="2"/>
  <c r="Q257" i="2"/>
  <c r="S257" i="2"/>
  <c r="Q262" i="2"/>
  <c r="S262" i="2"/>
  <c r="Q263" i="2"/>
  <c r="S263" i="2"/>
  <c r="Q265" i="2"/>
  <c r="S265" i="2"/>
  <c r="Q270" i="2"/>
  <c r="S270" i="2"/>
  <c r="Q271" i="2"/>
  <c r="S271" i="2"/>
  <c r="Q273" i="2"/>
  <c r="S273" i="2"/>
  <c r="Q278" i="2"/>
  <c r="S278" i="2"/>
  <c r="Q279" i="2"/>
  <c r="S279" i="2"/>
  <c r="Q281" i="2"/>
  <c r="S281" i="2"/>
  <c r="Q286" i="2"/>
  <c r="S286" i="2"/>
  <c r="Q287" i="2"/>
  <c r="S287" i="2"/>
  <c r="Q289" i="2"/>
  <c r="S289" i="2"/>
  <c r="Q294" i="2"/>
  <c r="S294" i="2"/>
  <c r="Q295" i="2"/>
  <c r="S295" i="2"/>
  <c r="Q297" i="2"/>
  <c r="S297" i="2"/>
  <c r="Q302" i="2"/>
  <c r="S302" i="2"/>
  <c r="Q303" i="2"/>
  <c r="S303" i="2"/>
  <c r="Q305" i="2"/>
  <c r="S305" i="2"/>
  <c r="Q382" i="2"/>
  <c r="S382" i="2"/>
  <c r="Q383" i="2"/>
  <c r="S383" i="2"/>
  <c r="Q385" i="2"/>
  <c r="S385" i="2"/>
  <c r="Q390" i="2"/>
  <c r="S390" i="2"/>
  <c r="Q391" i="2"/>
  <c r="S391" i="2"/>
  <c r="Q393" i="2"/>
  <c r="S393" i="2"/>
  <c r="Q398" i="2"/>
  <c r="S398" i="2"/>
  <c r="Q399" i="2"/>
  <c r="S399" i="2"/>
  <c r="Q401" i="2"/>
  <c r="S401" i="2"/>
  <c r="Q406" i="2"/>
  <c r="S406" i="2"/>
  <c r="Q407" i="2"/>
  <c r="S407" i="2"/>
  <c r="Q409" i="2"/>
  <c r="S409" i="2"/>
  <c r="Q414" i="2"/>
  <c r="S414" i="2"/>
  <c r="Q415" i="2"/>
  <c r="S415" i="2"/>
  <c r="Q417" i="2"/>
  <c r="S417" i="2"/>
  <c r="Q422" i="2"/>
  <c r="S422" i="2"/>
  <c r="Q423" i="2"/>
  <c r="S423" i="2"/>
  <c r="Q425" i="2"/>
  <c r="S425" i="2"/>
  <c r="Q430" i="2"/>
  <c r="S430" i="2"/>
  <c r="Q431" i="2"/>
  <c r="S431" i="2"/>
  <c r="Q433" i="2"/>
  <c r="S433" i="2"/>
  <c r="Q437" i="2"/>
  <c r="S437" i="2"/>
  <c r="Q501" i="2"/>
  <c r="S501" i="2"/>
  <c r="Q505" i="2"/>
  <c r="S505" i="2"/>
  <c r="Q509" i="2"/>
  <c r="S509" i="2"/>
  <c r="Q513" i="2"/>
  <c r="S513" i="2"/>
  <c r="Q517" i="2"/>
  <c r="S517" i="2"/>
  <c r="Q521" i="2"/>
  <c r="S521" i="2"/>
  <c r="Q525" i="2"/>
  <c r="S525" i="2"/>
  <c r="Q529" i="2"/>
  <c r="S529" i="2"/>
  <c r="Q533" i="2"/>
  <c r="S533" i="2"/>
  <c r="Q537" i="2"/>
  <c r="S537" i="2"/>
  <c r="Q541" i="2"/>
  <c r="S541" i="2"/>
  <c r="Q545" i="2"/>
  <c r="S545" i="2"/>
  <c r="Q549" i="2"/>
  <c r="S549" i="2"/>
  <c r="Q553" i="2"/>
  <c r="S553" i="2"/>
  <c r="Q625" i="2"/>
  <c r="S625" i="2"/>
  <c r="Q627" i="2"/>
  <c r="S627" i="2"/>
  <c r="Q629" i="2"/>
  <c r="S629" i="2"/>
  <c r="Q631" i="2"/>
  <c r="S631" i="2"/>
  <c r="Q633" i="2"/>
  <c r="S633" i="2"/>
  <c r="Q635" i="2"/>
  <c r="S635" i="2"/>
  <c r="Q637" i="2"/>
  <c r="S637" i="2"/>
  <c r="Q639" i="2"/>
  <c r="S639" i="2"/>
  <c r="Q641" i="2"/>
  <c r="S641" i="2"/>
  <c r="Q643" i="2"/>
  <c r="S643" i="2"/>
  <c r="Q645" i="2"/>
  <c r="S645" i="2"/>
  <c r="Q647" i="2"/>
  <c r="S647" i="2"/>
  <c r="Q649" i="2"/>
  <c r="S649" i="2"/>
  <c r="Q651" i="2"/>
  <c r="S651" i="2"/>
  <c r="Q653" i="2"/>
  <c r="S653" i="2"/>
  <c r="Q655" i="2"/>
  <c r="S655" i="2"/>
  <c r="Q657" i="2"/>
  <c r="S657" i="2"/>
  <c r="Q659" i="2"/>
  <c r="S659" i="2"/>
  <c r="Q661" i="2"/>
  <c r="S661" i="2"/>
  <c r="Q663" i="2"/>
  <c r="S663" i="2"/>
  <c r="Q665" i="2"/>
  <c r="S665" i="2"/>
  <c r="Q667" i="2"/>
  <c r="S667" i="2"/>
  <c r="Q669" i="2"/>
  <c r="S669" i="2"/>
  <c r="Q671" i="2"/>
  <c r="S671" i="2"/>
  <c r="Q673" i="2"/>
  <c r="S673" i="2"/>
  <c r="Q675" i="2"/>
  <c r="S675" i="2"/>
  <c r="Q677" i="2"/>
  <c r="S677" i="2"/>
  <c r="Q803" i="2"/>
  <c r="S803" i="2"/>
  <c r="Q805" i="2"/>
  <c r="S805" i="2"/>
  <c r="Q807" i="2"/>
  <c r="S807" i="2"/>
  <c r="Q809" i="2"/>
  <c r="S809" i="2"/>
  <c r="Q811" i="2"/>
  <c r="S811" i="2"/>
  <c r="Q813" i="2"/>
  <c r="S813" i="2"/>
  <c r="Q815" i="2"/>
  <c r="S815" i="2"/>
  <c r="Q131" i="2"/>
  <c r="Q163" i="2"/>
  <c r="Q252" i="2"/>
  <c r="S252" i="2"/>
  <c r="Q268" i="2"/>
  <c r="S268" i="2"/>
  <c r="Q284" i="2"/>
  <c r="S284" i="2"/>
  <c r="Q300" i="2"/>
  <c r="S300" i="2"/>
  <c r="Q380" i="2"/>
  <c r="S380" i="2"/>
  <c r="Q396" i="2"/>
  <c r="S396" i="2"/>
  <c r="Q412" i="2"/>
  <c r="S412" i="2"/>
  <c r="Q428" i="2"/>
  <c r="S428" i="2"/>
  <c r="Q504" i="2"/>
  <c r="S504" i="2"/>
  <c r="Q512" i="2"/>
  <c r="S512" i="2"/>
  <c r="Q520" i="2"/>
  <c r="S520" i="2"/>
  <c r="Q528" i="2"/>
  <c r="S528" i="2"/>
  <c r="Q536" i="2"/>
  <c r="S536" i="2"/>
  <c r="Q544" i="2"/>
  <c r="S544" i="2"/>
  <c r="Q552" i="2"/>
  <c r="S552" i="2"/>
  <c r="Q632" i="2"/>
  <c r="S632" i="2"/>
  <c r="Q640" i="2"/>
  <c r="S640" i="2"/>
  <c r="Q648" i="2"/>
  <c r="S648" i="2"/>
  <c r="Q656" i="2"/>
  <c r="S656" i="2"/>
  <c r="Q664" i="2"/>
  <c r="S664" i="2"/>
  <c r="Q672" i="2"/>
  <c r="S672" i="2"/>
  <c r="Q680" i="2"/>
  <c r="S680" i="2"/>
  <c r="Q808" i="2"/>
  <c r="S808" i="2"/>
  <c r="Q110" i="2"/>
  <c r="Q112" i="2"/>
  <c r="Q114" i="2"/>
  <c r="Q117" i="2"/>
  <c r="Q119" i="2"/>
  <c r="Q121" i="2"/>
  <c r="Q124" i="2"/>
  <c r="Q126" i="2"/>
  <c r="Q128" i="2"/>
  <c r="Q130" i="2"/>
  <c r="Q133" i="2"/>
  <c r="Q135" i="2"/>
  <c r="Q138" i="2"/>
  <c r="Q141" i="2"/>
  <c r="Q143" i="2"/>
  <c r="Q145" i="2"/>
  <c r="Q148" i="2"/>
  <c r="Q150" i="2"/>
  <c r="Q152" i="2"/>
  <c r="Q154" i="2"/>
  <c r="Q157" i="2"/>
  <c r="Q159" i="2"/>
  <c r="Q161" i="2"/>
  <c r="Q164" i="2"/>
  <c r="Q166" i="2"/>
  <c r="Q168" i="2"/>
  <c r="Q170" i="2"/>
  <c r="Q242" i="2"/>
  <c r="S242" i="2"/>
  <c r="Q243" i="2"/>
  <c r="S243" i="2"/>
  <c r="Q245" i="2"/>
  <c r="S245" i="2"/>
  <c r="Q250" i="2"/>
  <c r="S250" i="2"/>
  <c r="Q251" i="2"/>
  <c r="S251" i="2"/>
  <c r="Q253" i="2"/>
  <c r="S253" i="2"/>
  <c r="Q258" i="2"/>
  <c r="S258" i="2"/>
  <c r="Q259" i="2"/>
  <c r="S259" i="2"/>
  <c r="Q261" i="2"/>
  <c r="S261" i="2"/>
  <c r="Q266" i="2"/>
  <c r="S266" i="2"/>
  <c r="Q267" i="2"/>
  <c r="S267" i="2"/>
  <c r="Q269" i="2"/>
  <c r="S269" i="2"/>
  <c r="Q274" i="2"/>
  <c r="S274" i="2"/>
  <c r="Q275" i="2"/>
  <c r="S275" i="2"/>
  <c r="Q277" i="2"/>
  <c r="S277" i="2"/>
  <c r="Q282" i="2"/>
  <c r="S282" i="2"/>
  <c r="Q283" i="2"/>
  <c r="S283" i="2"/>
  <c r="Q285" i="2"/>
  <c r="S285" i="2"/>
  <c r="Q290" i="2"/>
  <c r="S290" i="2"/>
  <c r="Q291" i="2"/>
  <c r="S291" i="2"/>
  <c r="Q293" i="2"/>
  <c r="S293" i="2"/>
  <c r="Q298" i="2"/>
  <c r="S298" i="2"/>
  <c r="Q299" i="2"/>
  <c r="S299" i="2"/>
  <c r="Q301" i="2"/>
  <c r="S301" i="2"/>
  <c r="Q306" i="2"/>
  <c r="S306" i="2"/>
  <c r="Q307" i="2"/>
  <c r="S307" i="2"/>
  <c r="Q378" i="2"/>
  <c r="S378" i="2"/>
  <c r="Q379" i="2"/>
  <c r="S379" i="2"/>
  <c r="Q381" i="2"/>
  <c r="S381" i="2"/>
  <c r="Q386" i="2"/>
  <c r="S386" i="2"/>
  <c r="Q387" i="2"/>
  <c r="S387" i="2"/>
  <c r="Q389" i="2"/>
  <c r="S389" i="2"/>
  <c r="Q394" i="2"/>
  <c r="S394" i="2"/>
  <c r="Q395" i="2"/>
  <c r="S395" i="2"/>
  <c r="Q397" i="2"/>
  <c r="S397" i="2"/>
  <c r="Q402" i="2"/>
  <c r="S402" i="2"/>
  <c r="Q403" i="2"/>
  <c r="S403" i="2"/>
  <c r="Q405" i="2"/>
  <c r="S405" i="2"/>
  <c r="Q410" i="2"/>
  <c r="S410" i="2"/>
  <c r="Q411" i="2"/>
  <c r="S411" i="2"/>
  <c r="Q413" i="2"/>
  <c r="S413" i="2"/>
  <c r="Q418" i="2"/>
  <c r="S418" i="2"/>
  <c r="Q419" i="2"/>
  <c r="S419" i="2"/>
  <c r="Q421" i="2"/>
  <c r="S421" i="2"/>
  <c r="Q426" i="2"/>
  <c r="S426" i="2"/>
  <c r="Q427" i="2"/>
  <c r="S427" i="2"/>
  <c r="Q429" i="2"/>
  <c r="S429" i="2"/>
  <c r="Q434" i="2"/>
  <c r="S434" i="2"/>
  <c r="Q435" i="2"/>
  <c r="S435" i="2"/>
  <c r="Q439" i="2"/>
  <c r="S439" i="2"/>
  <c r="Q499" i="2"/>
  <c r="S499" i="2"/>
  <c r="Q503" i="2"/>
  <c r="S503" i="2"/>
  <c r="Q507" i="2"/>
  <c r="S507" i="2"/>
  <c r="Q511" i="2"/>
  <c r="S511" i="2"/>
  <c r="Q515" i="2"/>
  <c r="S515" i="2"/>
  <c r="Q519" i="2"/>
  <c r="S519" i="2"/>
  <c r="Q523" i="2"/>
  <c r="S523" i="2"/>
  <c r="Q527" i="2"/>
  <c r="S527" i="2"/>
  <c r="Q531" i="2"/>
  <c r="S531" i="2"/>
  <c r="Q535" i="2"/>
  <c r="S535" i="2"/>
  <c r="Q539" i="2"/>
  <c r="S539" i="2"/>
  <c r="Q543" i="2"/>
  <c r="S543" i="2"/>
  <c r="Q547" i="2"/>
  <c r="S547" i="2"/>
  <c r="Q551" i="2"/>
  <c r="S551" i="2"/>
  <c r="Q555" i="2"/>
  <c r="S555" i="2"/>
  <c r="Q679" i="2"/>
  <c r="S679" i="2"/>
  <c r="J312" i="2"/>
  <c r="J559" i="2"/>
  <c r="J826" i="2"/>
  <c r="Q816" i="2" l="1"/>
  <c r="Q819" i="2" s="1"/>
  <c r="Q440" i="2"/>
  <c r="Q443" i="2" s="1"/>
  <c r="Q173" i="2"/>
  <c r="Q178" i="2" s="1"/>
  <c r="Q681" i="2"/>
  <c r="Q684" i="2" s="1"/>
  <c r="Q556" i="2"/>
  <c r="Q559" i="2" s="1"/>
  <c r="Q308" i="2"/>
  <c r="Q311" i="2" s="1"/>
  <c r="S556" i="2"/>
  <c r="S440" i="2"/>
  <c r="S308" i="2"/>
  <c r="S816" i="2"/>
  <c r="S681" i="2"/>
  <c r="S173" i="2"/>
  <c r="I240" i="2" l="1"/>
  <c r="I242" i="2"/>
  <c r="I244" i="2"/>
  <c r="I246" i="2"/>
  <c r="I248" i="2"/>
  <c r="I250" i="2"/>
  <c r="I252" i="2"/>
  <c r="I254" i="2"/>
  <c r="I256" i="2"/>
  <c r="I258" i="2"/>
  <c r="I260" i="2"/>
  <c r="I262" i="2"/>
  <c r="I264" i="2"/>
  <c r="I266" i="2"/>
  <c r="I268" i="2"/>
  <c r="I270" i="2"/>
  <c r="I272" i="2"/>
  <c r="I274" i="2"/>
  <c r="I276" i="2"/>
  <c r="I278" i="2"/>
  <c r="I280" i="2"/>
  <c r="I282" i="2"/>
  <c r="I284" i="2"/>
  <c r="I286" i="2"/>
  <c r="I288" i="2"/>
  <c r="I290" i="2"/>
  <c r="I292" i="2"/>
  <c r="I294" i="2"/>
  <c r="I296" i="2"/>
  <c r="I298" i="2"/>
  <c r="I300" i="2"/>
  <c r="I302" i="2"/>
  <c r="I304" i="2"/>
  <c r="I306" i="2"/>
  <c r="I308" i="2"/>
  <c r="I310" i="2"/>
  <c r="I376" i="2"/>
  <c r="I378" i="2"/>
  <c r="I380" i="2"/>
  <c r="I382" i="2"/>
  <c r="I384" i="2"/>
  <c r="I386" i="2"/>
  <c r="I388" i="2"/>
  <c r="I390" i="2"/>
  <c r="I392" i="2"/>
  <c r="I394" i="2"/>
  <c r="I396" i="2"/>
  <c r="I398" i="2"/>
  <c r="I400" i="2"/>
  <c r="I402" i="2"/>
  <c r="I404" i="2"/>
  <c r="I406" i="2"/>
  <c r="I408" i="2"/>
  <c r="I410" i="2"/>
  <c r="I412" i="2"/>
  <c r="I414" i="2"/>
  <c r="I416" i="2"/>
  <c r="I418" i="2"/>
  <c r="I420" i="2"/>
  <c r="I422" i="2"/>
  <c r="I424" i="2"/>
  <c r="I426" i="2"/>
  <c r="I428" i="2"/>
  <c r="I430" i="2"/>
  <c r="I432" i="2"/>
  <c r="I434" i="2"/>
  <c r="I436" i="2"/>
  <c r="I438" i="2"/>
  <c r="I440" i="2"/>
  <c r="I442" i="2"/>
  <c r="I444" i="2"/>
  <c r="I446" i="2"/>
  <c r="I498" i="2"/>
  <c r="I500" i="2"/>
  <c r="I502" i="2"/>
  <c r="I504" i="2"/>
  <c r="I506" i="2"/>
  <c r="I508" i="2"/>
  <c r="I510" i="2"/>
  <c r="I512" i="2"/>
  <c r="I514" i="2"/>
  <c r="I516" i="2"/>
  <c r="I518" i="2"/>
  <c r="I520" i="2"/>
  <c r="I522" i="2"/>
  <c r="I524" i="2"/>
  <c r="I526" i="2"/>
  <c r="I528" i="2"/>
  <c r="I530" i="2"/>
  <c r="I532" i="2"/>
  <c r="I534" i="2"/>
  <c r="I536" i="2"/>
  <c r="I538" i="2"/>
  <c r="I540" i="2"/>
  <c r="I542" i="2"/>
  <c r="I544" i="2"/>
  <c r="I546" i="2"/>
  <c r="I548" i="2"/>
  <c r="I550" i="2"/>
  <c r="I552" i="2"/>
  <c r="I554" i="2"/>
  <c r="I556" i="2"/>
  <c r="I558" i="2"/>
  <c r="I620" i="2"/>
  <c r="I622" i="2"/>
  <c r="I624" i="2"/>
  <c r="I626" i="2"/>
  <c r="I628" i="2"/>
  <c r="I630" i="2"/>
  <c r="I632" i="2"/>
  <c r="I634" i="2"/>
  <c r="I636" i="2"/>
  <c r="I638" i="2"/>
  <c r="I640" i="2"/>
  <c r="I642" i="2"/>
  <c r="I644" i="2"/>
  <c r="I646" i="2"/>
  <c r="I648" i="2"/>
  <c r="I650" i="2"/>
  <c r="I652" i="2"/>
  <c r="I654" i="2"/>
  <c r="I656" i="2"/>
  <c r="I658" i="2"/>
  <c r="I660" i="2"/>
  <c r="I662" i="2"/>
  <c r="I664" i="2"/>
  <c r="I666" i="2"/>
  <c r="I668" i="2"/>
  <c r="I670" i="2"/>
  <c r="I672" i="2"/>
  <c r="I674" i="2"/>
  <c r="I676" i="2"/>
  <c r="I678" i="2"/>
  <c r="I680" i="2"/>
  <c r="I682" i="2"/>
  <c r="I684" i="2"/>
  <c r="I686" i="2"/>
  <c r="I688" i="2"/>
  <c r="I778" i="2"/>
  <c r="I780" i="2"/>
  <c r="I782" i="2"/>
  <c r="I784" i="2"/>
  <c r="I786" i="2"/>
  <c r="I788" i="2"/>
  <c r="I790" i="2"/>
  <c r="I792" i="2"/>
  <c r="I794" i="2"/>
  <c r="I796" i="2"/>
  <c r="I798" i="2"/>
  <c r="I800" i="2"/>
  <c r="I802" i="2"/>
  <c r="I804" i="2"/>
  <c r="I806" i="2"/>
  <c r="I808" i="2"/>
  <c r="I810" i="2"/>
  <c r="I812" i="2"/>
  <c r="I814" i="2"/>
  <c r="I816" i="2"/>
  <c r="I818" i="2"/>
  <c r="I820" i="2"/>
  <c r="I822" i="2"/>
  <c r="I824" i="2"/>
  <c r="I174" i="2" l="1"/>
  <c r="I170" i="2"/>
  <c r="I166" i="2"/>
  <c r="I162" i="2"/>
  <c r="I158" i="2"/>
  <c r="I154" i="2"/>
  <c r="I150" i="2"/>
  <c r="I146" i="2"/>
  <c r="I142" i="2"/>
  <c r="I138" i="2"/>
  <c r="I134" i="2"/>
  <c r="I130" i="2"/>
  <c r="I126" i="2"/>
  <c r="I122" i="2"/>
  <c r="I118" i="2"/>
  <c r="I114" i="2"/>
  <c r="I110" i="2"/>
  <c r="I172" i="2"/>
  <c r="I168" i="2"/>
  <c r="I164" i="2"/>
  <c r="I160" i="2"/>
  <c r="I156" i="2"/>
  <c r="I152" i="2"/>
  <c r="I148" i="2"/>
  <c r="I144" i="2"/>
  <c r="I140" i="2"/>
  <c r="I136" i="2"/>
  <c r="I132" i="2"/>
  <c r="I128" i="2"/>
  <c r="I124" i="2"/>
  <c r="I120" i="2"/>
  <c r="I116" i="2"/>
  <c r="I112" i="2"/>
  <c r="I108" i="2"/>
  <c r="G11" i="2"/>
  <c r="I825" i="2"/>
  <c r="I823" i="2"/>
  <c r="I821" i="2"/>
  <c r="I819" i="2"/>
  <c r="I817" i="2"/>
  <c r="I815" i="2"/>
  <c r="I813" i="2"/>
  <c r="I811" i="2"/>
  <c r="I809" i="2"/>
  <c r="I807" i="2"/>
  <c r="I805" i="2"/>
  <c r="I803" i="2"/>
  <c r="I801" i="2"/>
  <c r="I799" i="2"/>
  <c r="I797" i="2"/>
  <c r="I795" i="2"/>
  <c r="I793" i="2"/>
  <c r="I791" i="2"/>
  <c r="I789" i="2"/>
  <c r="I787" i="2"/>
  <c r="I785" i="2"/>
  <c r="I783" i="2"/>
  <c r="I781" i="2"/>
  <c r="I779" i="2"/>
  <c r="I777" i="2"/>
  <c r="I689" i="2"/>
  <c r="I687" i="2"/>
  <c r="I685" i="2"/>
  <c r="I683" i="2"/>
  <c r="I681" i="2"/>
  <c r="I679" i="2"/>
  <c r="I677" i="2"/>
  <c r="I675" i="2"/>
  <c r="I673" i="2"/>
  <c r="I671" i="2"/>
  <c r="I669" i="2"/>
  <c r="I667" i="2"/>
  <c r="I665" i="2"/>
  <c r="I663" i="2"/>
  <c r="I661" i="2"/>
  <c r="I659" i="2"/>
  <c r="I657" i="2"/>
  <c r="I655" i="2"/>
  <c r="I653" i="2"/>
  <c r="I651" i="2"/>
  <c r="I649" i="2"/>
  <c r="I647" i="2"/>
  <c r="I645" i="2"/>
  <c r="I643" i="2"/>
  <c r="I641" i="2"/>
  <c r="I639" i="2"/>
  <c r="I637" i="2"/>
  <c r="I635" i="2"/>
  <c r="I633" i="2"/>
  <c r="I631" i="2"/>
  <c r="I629" i="2"/>
  <c r="I627" i="2"/>
  <c r="I625" i="2"/>
  <c r="I623" i="2"/>
  <c r="I621" i="2"/>
  <c r="I557" i="2"/>
  <c r="I555" i="2"/>
  <c r="I553" i="2"/>
  <c r="I551" i="2"/>
  <c r="I549" i="2"/>
  <c r="I547" i="2"/>
  <c r="I545" i="2"/>
  <c r="I543" i="2"/>
  <c r="I541" i="2"/>
  <c r="I539" i="2"/>
  <c r="I537" i="2"/>
  <c r="I535" i="2"/>
  <c r="I533" i="2"/>
  <c r="I531" i="2"/>
  <c r="I529" i="2"/>
  <c r="I527" i="2"/>
  <c r="I525" i="2"/>
  <c r="I523" i="2"/>
  <c r="I521" i="2"/>
  <c r="I519" i="2"/>
  <c r="I517" i="2"/>
  <c r="I515" i="2"/>
  <c r="I513" i="2"/>
  <c r="I511" i="2"/>
  <c r="I509" i="2"/>
  <c r="I507" i="2"/>
  <c r="I505" i="2"/>
  <c r="I503" i="2"/>
  <c r="I501" i="2"/>
  <c r="I499" i="2"/>
  <c r="I497" i="2"/>
  <c r="I445" i="2"/>
  <c r="I443" i="2"/>
  <c r="I441" i="2"/>
  <c r="I439" i="2"/>
  <c r="I437" i="2"/>
  <c r="I435" i="2"/>
  <c r="I433" i="2"/>
  <c r="I431" i="2"/>
  <c r="I429" i="2"/>
  <c r="I427" i="2"/>
  <c r="I425" i="2"/>
  <c r="I423" i="2"/>
  <c r="I421" i="2"/>
  <c r="I419" i="2"/>
  <c r="I417" i="2"/>
  <c r="I415" i="2"/>
  <c r="I413" i="2"/>
  <c r="I411" i="2"/>
  <c r="I409" i="2"/>
  <c r="I407" i="2"/>
  <c r="I405" i="2"/>
  <c r="I403" i="2"/>
  <c r="I401" i="2"/>
  <c r="I399" i="2"/>
  <c r="I397" i="2"/>
  <c r="I395" i="2"/>
  <c r="I393" i="2"/>
  <c r="I391" i="2"/>
  <c r="I389" i="2"/>
  <c r="I387" i="2"/>
  <c r="I385" i="2"/>
  <c r="I383" i="2"/>
  <c r="I381" i="2"/>
  <c r="I379" i="2"/>
  <c r="I377" i="2"/>
  <c r="I375" i="2"/>
  <c r="I311" i="2"/>
  <c r="I309" i="2"/>
  <c r="I307" i="2"/>
  <c r="I305" i="2"/>
  <c r="I303" i="2"/>
  <c r="I301" i="2"/>
  <c r="I299" i="2"/>
  <c r="I297" i="2"/>
  <c r="I295" i="2"/>
  <c r="I293" i="2"/>
  <c r="I291" i="2"/>
  <c r="I289" i="2"/>
  <c r="I287" i="2"/>
  <c r="I285" i="2"/>
  <c r="I283" i="2"/>
  <c r="I281" i="2"/>
  <c r="I279" i="2"/>
  <c r="I277" i="2"/>
  <c r="I275" i="2"/>
  <c r="I273" i="2"/>
  <c r="I271" i="2"/>
  <c r="I269" i="2"/>
  <c r="I267" i="2"/>
  <c r="I265" i="2"/>
  <c r="I263" i="2"/>
  <c r="I261" i="2"/>
  <c r="I259" i="2"/>
  <c r="I257" i="2"/>
  <c r="I255" i="2"/>
  <c r="I253" i="2"/>
  <c r="I251" i="2"/>
  <c r="I249" i="2"/>
  <c r="I247" i="2"/>
  <c r="I245" i="2"/>
  <c r="I243" i="2"/>
  <c r="I241" i="2"/>
  <c r="I312" i="2" l="1"/>
  <c r="I315" i="2" s="1"/>
  <c r="I690" i="2"/>
  <c r="I693" i="2" s="1"/>
  <c r="I447" i="2"/>
  <c r="I450" i="2" s="1"/>
  <c r="I109" i="2"/>
  <c r="I113" i="2"/>
  <c r="I117" i="2"/>
  <c r="I121" i="2"/>
  <c r="I125" i="2"/>
  <c r="I129" i="2"/>
  <c r="I133" i="2"/>
  <c r="I137" i="2"/>
  <c r="I141" i="2"/>
  <c r="I145" i="2"/>
  <c r="I149" i="2"/>
  <c r="I153" i="2"/>
  <c r="I157" i="2"/>
  <c r="I161" i="2"/>
  <c r="I165" i="2"/>
  <c r="I169" i="2"/>
  <c r="I173" i="2"/>
  <c r="I559" i="2"/>
  <c r="I562" i="2" s="1"/>
  <c r="I826" i="2"/>
  <c r="I829" i="2" s="1"/>
  <c r="I111" i="2"/>
  <c r="I115" i="2"/>
  <c r="I119" i="2"/>
  <c r="I123" i="2"/>
  <c r="I127" i="2"/>
  <c r="I131" i="2"/>
  <c r="I135" i="2"/>
  <c r="I139" i="2"/>
  <c r="I143" i="2"/>
  <c r="I147" i="2"/>
  <c r="I151" i="2"/>
  <c r="I155" i="2"/>
  <c r="I159" i="2"/>
  <c r="I163" i="2"/>
  <c r="I167" i="2"/>
  <c r="I171" i="2"/>
  <c r="N175" i="2"/>
  <c r="N178" i="2" s="1"/>
  <c r="N312" i="2" l="1"/>
  <c r="N315" i="2" s="1"/>
  <c r="N826" i="2"/>
  <c r="N829" i="2" s="1"/>
  <c r="N559" i="2"/>
  <c r="N562" i="2" s="1"/>
  <c r="N447" i="2"/>
  <c r="N450" i="2" s="1"/>
  <c r="N690" i="2"/>
  <c r="N693" i="2" s="1"/>
  <c r="I175" i="2" l="1"/>
  <c r="I178" i="2" s="1"/>
</calcChain>
</file>

<file path=xl/sharedStrings.xml><?xml version="1.0" encoding="utf-8"?>
<sst xmlns="http://schemas.openxmlformats.org/spreadsheetml/2006/main" count="1316" uniqueCount="916">
  <si>
    <t>FLUX</t>
  </si>
  <si>
    <t>ADJUSTED</t>
  </si>
  <si>
    <t>FITTED</t>
  </si>
  <si>
    <t xml:space="preserve">ADJUSTED </t>
  </si>
  <si>
    <t>YEAR</t>
  </si>
  <si>
    <t>MONTH</t>
  </si>
  <si>
    <t>MEAN</t>
  </si>
  <si>
    <t>SUNSPO</t>
  </si>
  <si>
    <t>NUMBER</t>
  </si>
  <si>
    <t>% DIFF</t>
  </si>
  <si>
    <t>SMOOTHED</t>
  </si>
  <si>
    <t>AND</t>
  </si>
  <si>
    <t>SUNSPOT</t>
  </si>
  <si>
    <t>UMBER</t>
  </si>
  <si>
    <t>SUNSPOTS</t>
  </si>
  <si>
    <t>TABLE 4</t>
  </si>
  <si>
    <t>% DIFF=</t>
  </si>
  <si>
    <t>HIGHEST</t>
  </si>
  <si>
    <t>TABLE 5</t>
  </si>
  <si>
    <t>SOLAR</t>
  </si>
  <si>
    <t>TABLE 7</t>
  </si>
  <si>
    <t>TABLE 8</t>
  </si>
  <si>
    <t>% DIFF/</t>
  </si>
  <si>
    <t>FITTED VS</t>
  </si>
  <si>
    <t>TABLE 15</t>
  </si>
  <si>
    <t xml:space="preserve">SSN ABOVE </t>
  </si>
  <si>
    <t xml:space="preserve">ABOVE </t>
  </si>
  <si>
    <t>ABOVE</t>
  </si>
  <si>
    <t xml:space="preserve"> FLUX</t>
  </si>
  <si>
    <t>SEE TABLE</t>
  </si>
  <si>
    <t>3 AND 4!</t>
  </si>
  <si>
    <t xml:space="preserve">SMOOTHED  </t>
  </si>
  <si>
    <t>TABLE 11</t>
  </si>
  <si>
    <t>TABLE 14</t>
  </si>
  <si>
    <t>TABLE 13</t>
  </si>
  <si>
    <t>*0,635</t>
  </si>
  <si>
    <t>WDC</t>
  </si>
  <si>
    <t>STP</t>
  </si>
  <si>
    <t>(ADJ-64)*1,575</t>
  </si>
  <si>
    <t xml:space="preserve">FORMULA </t>
  </si>
  <si>
    <t>HELP</t>
  </si>
  <si>
    <t>TAPPING</t>
  </si>
  <si>
    <t>FORMULA</t>
  </si>
  <si>
    <t>Spaceweather</t>
  </si>
  <si>
    <t>Adjusted</t>
  </si>
  <si>
    <t>TABLE 3</t>
  </si>
  <si>
    <t>ADJ</t>
  </si>
  <si>
    <t>NEW formula</t>
  </si>
  <si>
    <t>X1,575</t>
  </si>
  <si>
    <t>FLUX/ORIGINAL</t>
  </si>
  <si>
    <t>RUSSIA</t>
  </si>
  <si>
    <t>1947 03 2334</t>
  </si>
  <si>
    <t>1947 04 2658</t>
  </si>
  <si>
    <t>1947 05 2671</t>
  </si>
  <si>
    <t>1947 06 2338</t>
  </si>
  <si>
    <t>1947 07 2223</t>
  </si>
  <si>
    <t>1947 08 2371</t>
  </si>
  <si>
    <t>1947 09 2019</t>
  </si>
  <si>
    <t>1947 10 2077</t>
  </si>
  <si>
    <t>1947 11 1758</t>
  </si>
  <si>
    <t>1947 12 1710</t>
  </si>
  <si>
    <t>1948 01 1507</t>
  </si>
  <si>
    <t>1948 02 1310</t>
  </si>
  <si>
    <t>1948 03 1341</t>
  </si>
  <si>
    <t>1948 04 2097</t>
  </si>
  <si>
    <t>1948 05 2314</t>
  </si>
  <si>
    <t>1948 06 2018</t>
  </si>
  <si>
    <t>1948 07 1887</t>
  </si>
  <si>
    <t>1948 08 1772</t>
  </si>
  <si>
    <t>1948 09 1656</t>
  </si>
  <si>
    <t>1948 10 1580</t>
  </si>
  <si>
    <t>1948 11 1618</t>
  </si>
  <si>
    <t>1948 12 1873</t>
  </si>
  <si>
    <t>1949 01 1777</t>
  </si>
  <si>
    <t>1949 02 2148</t>
  </si>
  <si>
    <t>1949 03 2018</t>
  </si>
  <si>
    <t>1949 04 1838</t>
  </si>
  <si>
    <t>1949 05 1583</t>
  </si>
  <si>
    <t>1949 06 1625</t>
  </si>
  <si>
    <t>1949 07 1651</t>
  </si>
  <si>
    <t>1949 08 1795</t>
  </si>
  <si>
    <t>1949 09 1744</t>
  </si>
  <si>
    <t>1949 10 1772</t>
  </si>
  <si>
    <t>1949 11 1765</t>
  </si>
  <si>
    <t>1949 12 1601</t>
  </si>
  <si>
    <t>1950 01 1459</t>
  </si>
  <si>
    <t>1950 02 1398</t>
  </si>
  <si>
    <t>1950 03 1364</t>
  </si>
  <si>
    <t>1950 04 1655</t>
  </si>
  <si>
    <t>1950 05 1605</t>
  </si>
  <si>
    <t>1950 06 1328</t>
  </si>
  <si>
    <t>1950 07 1385</t>
  </si>
  <si>
    <t>1950 08 1239</t>
  </si>
  <si>
    <t>1950 09  997</t>
  </si>
  <si>
    <t>1950 10  993</t>
  </si>
  <si>
    <t>1950 11  997</t>
  </si>
  <si>
    <t>1950 12  980</t>
  </si>
  <si>
    <t>1951 01 1045</t>
  </si>
  <si>
    <t>1951 02  994</t>
  </si>
  <si>
    <t>1951 03 1015</t>
  </si>
  <si>
    <t>1951 04 1280</t>
  </si>
  <si>
    <t>1951 05 1725</t>
  </si>
  <si>
    <t>1951 06 1669</t>
  </si>
  <si>
    <t>1951 07 1202</t>
  </si>
  <si>
    <t>1951 08 1125</t>
  </si>
  <si>
    <t>1951 09 1191</t>
  </si>
  <si>
    <t>1951 10 1053</t>
  </si>
  <si>
    <t>1951 11 1021</t>
  </si>
  <si>
    <t>1951 12  992</t>
  </si>
  <si>
    <t>1952 01  924</t>
  </si>
  <si>
    <t>1952 02  842</t>
  </si>
  <si>
    <t>1952 03  778</t>
  </si>
  <si>
    <t>1952 04  846</t>
  </si>
  <si>
    <t>1952 05  827</t>
  </si>
  <si>
    <t>1952 06  875</t>
  </si>
  <si>
    <t>1952 07  917</t>
  </si>
  <si>
    <t>1952 08  956</t>
  </si>
  <si>
    <t>1952 09  823</t>
  </si>
  <si>
    <t>1952 10  824</t>
  </si>
  <si>
    <t>1952 11  816</t>
  </si>
  <si>
    <t>1952 12  830</t>
  </si>
  <si>
    <t>1953 01  805</t>
  </si>
  <si>
    <t>1953 02  711</t>
  </si>
  <si>
    <t>1953 03  697</t>
  </si>
  <si>
    <t>1953 04  816</t>
  </si>
  <si>
    <t>1953 05  741</t>
  </si>
  <si>
    <t>1953 06  753</t>
  </si>
  <si>
    <t>1953 07  721</t>
  </si>
  <si>
    <t>1953 08  774</t>
  </si>
  <si>
    <t>1953 09  751</t>
  </si>
  <si>
    <t>1953 10  715</t>
  </si>
  <si>
    <t>1953 11  698</t>
  </si>
  <si>
    <t>1953 12  686</t>
  </si>
  <si>
    <t>1954 01  665</t>
  </si>
  <si>
    <t>1954 02  675</t>
  </si>
  <si>
    <t>1954 03  711</t>
  </si>
  <si>
    <t>1954 04  692</t>
  </si>
  <si>
    <t>1954 05  695</t>
  </si>
  <si>
    <t>1954 06  694</t>
  </si>
  <si>
    <t>1954 07  700</t>
  </si>
  <si>
    <t>1954 08  716</t>
  </si>
  <si>
    <t>1954 09  709</t>
  </si>
  <si>
    <t>1954 10  727</t>
  </si>
  <si>
    <t>1954 11  710</t>
  </si>
  <si>
    <t>1954 12  731</t>
  </si>
  <si>
    <t>1955 01  816</t>
  </si>
  <si>
    <t>1955 02  800</t>
  </si>
  <si>
    <t>1955 03  740</t>
  </si>
  <si>
    <t>1955 04  779</t>
  </si>
  <si>
    <t>1955 05  847</t>
  </si>
  <si>
    <t>1955 06  917</t>
  </si>
  <si>
    <t>1955 07  902</t>
  </si>
  <si>
    <t>1955 08  930</t>
  </si>
  <si>
    <t>1955 09  961</t>
  </si>
  <si>
    <t>1955 10 1110</t>
  </si>
  <si>
    <t>1955 11 1272</t>
  </si>
  <si>
    <t>1955 12 1304</t>
  </si>
  <si>
    <t>1956 01 1366</t>
  </si>
  <si>
    <t>1956 02 1632</t>
  </si>
  <si>
    <t>1956 03 1590</t>
  </si>
  <si>
    <t>1956 04 1672</t>
  </si>
  <si>
    <t>1956 05 1670</t>
  </si>
  <si>
    <t>1956 06 1589</t>
  </si>
  <si>
    <t>1956 07 1681</t>
  </si>
  <si>
    <t>1956 08 1986</t>
  </si>
  <si>
    <t>1956 09 2031</t>
  </si>
  <si>
    <t>1956 10 2003</t>
  </si>
  <si>
    <t>1956 11 2450</t>
  </si>
  <si>
    <t>1956 12 2458</t>
  </si>
  <si>
    <t>1957 01 2238</t>
  </si>
  <si>
    <t>1957 02 1822</t>
  </si>
  <si>
    <t>1957 03 1958</t>
  </si>
  <si>
    <t>1957 04 2014</t>
  </si>
  <si>
    <t>1957 05 2132</t>
  </si>
  <si>
    <t>1957 06 2602</t>
  </si>
  <si>
    <t>1957 07 2252</t>
  </si>
  <si>
    <t>1957 08 2073</t>
  </si>
  <si>
    <t>1957 09 2699</t>
  </si>
  <si>
    <t>1957 10 2812</t>
  </si>
  <si>
    <t>1957 11 2535</t>
  </si>
  <si>
    <t>1957 12 2775</t>
  </si>
  <si>
    <t>1958 01 2434</t>
  </si>
  <si>
    <t>1958 02 2070</t>
  </si>
  <si>
    <t>1958 03 2492</t>
  </si>
  <si>
    <t>1958 04 2475</t>
  </si>
  <si>
    <t>1958 05 2235</t>
  </si>
  <si>
    <t>1958 06 2275</t>
  </si>
  <si>
    <t>1958 07 2314</t>
  </si>
  <si>
    <t>1958 08 2429</t>
  </si>
  <si>
    <t>1958 09 2462</t>
  </si>
  <si>
    <t>1958 10 2264</t>
  </si>
  <si>
    <t>1958 11 2046</t>
  </si>
  <si>
    <t>1958 12 2308</t>
  </si>
  <si>
    <t>1959 01 2657</t>
  </si>
  <si>
    <t>1959 02 2028</t>
  </si>
  <si>
    <t>1959 03 2270</t>
  </si>
  <si>
    <t>1959 04 2120</t>
  </si>
  <si>
    <t>1959 05 2175</t>
  </si>
  <si>
    <t>1959 06 2244</t>
  </si>
  <si>
    <t>1959 07 2097</t>
  </si>
  <si>
    <t>1959 08 2400</t>
  </si>
  <si>
    <t>1959 09 1965</t>
  </si>
  <si>
    <t>1959 10 1642</t>
  </si>
  <si>
    <t>1959 11 1807</t>
  </si>
  <si>
    <t>1959 12 1766</t>
  </si>
  <si>
    <t>1960 01 1961</t>
  </si>
  <si>
    <t>1960 02 1666</t>
  </si>
  <si>
    <t>1960 03 1453</t>
  </si>
  <si>
    <t>1960 04 1687</t>
  </si>
  <si>
    <t>1960 05 1663</t>
  </si>
  <si>
    <t>1960 06 1670</t>
  </si>
  <si>
    <t>1960 07 1693</t>
  </si>
  <si>
    <t>1960 08 1788</t>
  </si>
  <si>
    <t>1960 09 1663</t>
  </si>
  <si>
    <t>1960 10 1414</t>
  </si>
  <si>
    <t>1960 11 1457</t>
  </si>
  <si>
    <t>1960 12 1338</t>
  </si>
  <si>
    <t>1961 01 1181</t>
  </si>
  <si>
    <t>1961 02 1038</t>
  </si>
  <si>
    <t>1961 03 1038</t>
  </si>
  <si>
    <t>1961 04 1058</t>
  </si>
  <si>
    <t>1961 05 1016</t>
  </si>
  <si>
    <t>1961 06 1134</t>
  </si>
  <si>
    <t>1961 07 1203</t>
  </si>
  <si>
    <t>1961 08 1089</t>
  </si>
  <si>
    <t>1961 09 1140</t>
  </si>
  <si>
    <t>1961 10  961</t>
  </si>
  <si>
    <t>1961 11  883</t>
  </si>
  <si>
    <t>1961 12  919</t>
  </si>
  <si>
    <t>1962 01  919</t>
  </si>
  <si>
    <t>1962 02  997</t>
  </si>
  <si>
    <t>1962 03  994</t>
  </si>
  <si>
    <t>1962 04  969</t>
  </si>
  <si>
    <t>1962 05 1001</t>
  </si>
  <si>
    <t>1962 06  939</t>
  </si>
  <si>
    <t>1962 07  833</t>
  </si>
  <si>
    <t>1962 08  793</t>
  </si>
  <si>
    <t>1962 09  905</t>
  </si>
  <si>
    <t>1962 10  872</t>
  </si>
  <si>
    <t>1962 11  830</t>
  </si>
  <si>
    <t>1962 12  794</t>
  </si>
  <si>
    <t>1963 01  770</t>
  </si>
  <si>
    <t>1963 02  778</t>
  </si>
  <si>
    <t>1963 03  771</t>
  </si>
  <si>
    <t>1963 04  800</t>
  </si>
  <si>
    <t>1963 05  897</t>
  </si>
  <si>
    <t>1963 06  862</t>
  </si>
  <si>
    <t>1963 07  784</t>
  </si>
  <si>
    <t>1963 08  830</t>
  </si>
  <si>
    <t>1963 09  860</t>
  </si>
  <si>
    <t>1963 10  845</t>
  </si>
  <si>
    <t>1963 11  799</t>
  </si>
  <si>
    <t>1963 12  760</t>
  </si>
  <si>
    <t>1964 01  730</t>
  </si>
  <si>
    <t>1964 02  750</t>
  </si>
  <si>
    <t>1964 03  751</t>
  </si>
  <si>
    <t>1964 04  731</t>
  </si>
  <si>
    <t>1964 05  710</t>
  </si>
  <si>
    <t>1964 06  712</t>
  </si>
  <si>
    <t>1964 07  692</t>
  </si>
  <si>
    <t>1964 08  711</t>
  </si>
  <si>
    <t>1964 09  709</t>
  </si>
  <si>
    <t>1964 10  729</t>
  </si>
  <si>
    <t>1964 11  721</t>
  </si>
  <si>
    <t>1964 12  764</t>
  </si>
  <si>
    <t>1965 01  761</t>
  </si>
  <si>
    <t>1965 02  734</t>
  </si>
  <si>
    <t>1965 03  734</t>
  </si>
  <si>
    <t>1965 04  726</t>
  </si>
  <si>
    <t>1965 05  800</t>
  </si>
  <si>
    <t>1965 06  794</t>
  </si>
  <si>
    <t>1965 07  768</t>
  </si>
  <si>
    <t>1965 08  766</t>
  </si>
  <si>
    <t>1965 09  774</t>
  </si>
  <si>
    <t>1965 10  797</t>
  </si>
  <si>
    <t>1965 11  760</t>
  </si>
  <si>
    <t>1965 12  752</t>
  </si>
  <si>
    <t>1966 01  851</t>
  </si>
  <si>
    <t>1966 02  821</t>
  </si>
  <si>
    <t>1966 03  894</t>
  </si>
  <si>
    <t>1966 04  978</t>
  </si>
  <si>
    <t>1966 05 1008</t>
  </si>
  <si>
    <t>1966 06  994</t>
  </si>
  <si>
    <t>1966 07 1102</t>
  </si>
  <si>
    <t>1966 08 1092</t>
  </si>
  <si>
    <t>1966 09 1120</t>
  </si>
  <si>
    <t>1966 10 1079</t>
  </si>
  <si>
    <t>1966 11 1108</t>
  </si>
  <si>
    <t>1966 12 1207</t>
  </si>
  <si>
    <t>1967 01 1430</t>
  </si>
  <si>
    <t>1967 02 1434</t>
  </si>
  <si>
    <t>1967 03 1590</t>
  </si>
  <si>
    <t>1967 04 1308</t>
  </si>
  <si>
    <t>1967 05 1463</t>
  </si>
  <si>
    <t>1967 06 1240</t>
  </si>
  <si>
    <t>1967 07 1449</t>
  </si>
  <si>
    <t>1967 08 1576</t>
  </si>
  <si>
    <t>1967 09 1335</t>
  </si>
  <si>
    <t>1967 10 1351</t>
  </si>
  <si>
    <t>1967 11 1421</t>
  </si>
  <si>
    <t>1967 12 1579</t>
  </si>
  <si>
    <t>1968 01 1831</t>
  </si>
  <si>
    <t>1968 02 1689</t>
  </si>
  <si>
    <t>1968 03 1412</t>
  </si>
  <si>
    <t>1968 04 1304</t>
  </si>
  <si>
    <t>1968 05 1584</t>
  </si>
  <si>
    <t>1968 06 1468</t>
  </si>
  <si>
    <t>1968 07 1417</t>
  </si>
  <si>
    <t>1968 08 1457</t>
  </si>
  <si>
    <t>1968 09 1425</t>
  </si>
  <si>
    <t>1968 10 1514</t>
  </si>
  <si>
    <t>1968 11 1355</t>
  </si>
  <si>
    <t>1968 12 1438</t>
  </si>
  <si>
    <t>1969 01 1478</t>
  </si>
  <si>
    <t>1969 02 1515</t>
  </si>
  <si>
    <t>1969 03 1706</t>
  </si>
  <si>
    <t>1969 04 1565</t>
  </si>
  <si>
    <t>1969 05 1487</t>
  </si>
  <si>
    <t>1969 06 1673</t>
  </si>
  <si>
    <t>1969 07 1411</t>
  </si>
  <si>
    <t>1969 08 1466</t>
  </si>
  <si>
    <t>1969 09 1387</t>
  </si>
  <si>
    <t>1969 10 1529</t>
  </si>
  <si>
    <t>1969 11 1532</t>
  </si>
  <si>
    <t>1969 12 1391</t>
  </si>
  <si>
    <t>1970 01 1532</t>
  </si>
  <si>
    <t>1970 02 1712</t>
  </si>
  <si>
    <t>1970 03 1568</t>
  </si>
  <si>
    <t>1970 04 1631</t>
  </si>
  <si>
    <t>1970 05 1722</t>
  </si>
  <si>
    <t>1970 06 1599</t>
  </si>
  <si>
    <t>1970 07 1570</t>
  </si>
  <si>
    <t>1970 08 1416</t>
  </si>
  <si>
    <t>1970 09 1448</t>
  </si>
  <si>
    <t>1970 10 1473</t>
  </si>
  <si>
    <t>1970 11 1585</t>
  </si>
  <si>
    <t>1970 12 1480</t>
  </si>
  <si>
    <t>1971 01 1574</t>
  </si>
  <si>
    <t>1971 02 1344</t>
  </si>
  <si>
    <t>1971 03 1108</t>
  </si>
  <si>
    <t>1971 04 1175</t>
  </si>
  <si>
    <t>1971 05 1124</t>
  </si>
  <si>
    <t>1971 06 1049</t>
  </si>
  <si>
    <t>1971 07 1212</t>
  </si>
  <si>
    <t>1971 08 1169</t>
  </si>
  <si>
    <t>1971 09 1051</t>
  </si>
  <si>
    <t>1971 10 1064</t>
  </si>
  <si>
    <t>1971 11 1115</t>
  </si>
  <si>
    <t>1971 12 1207</t>
  </si>
  <si>
    <t>1972 01 1111</t>
  </si>
  <si>
    <t>1972 02 1384</t>
  </si>
  <si>
    <t>1972 03 1271</t>
  </si>
  <si>
    <t>1972 04 1137</t>
  </si>
  <si>
    <t>1972 05 1325</t>
  </si>
  <si>
    <t>1972 06 1397</t>
  </si>
  <si>
    <t>1972 07 1260</t>
  </si>
  <si>
    <t>1972 08 1289</t>
  </si>
  <si>
    <t>1972 09 1149</t>
  </si>
  <si>
    <t>1972 10 1202</t>
  </si>
  <si>
    <t>1972 11  994</t>
  </si>
  <si>
    <t>1972 12  997</t>
  </si>
  <si>
    <t>1973 01  990</t>
  </si>
  <si>
    <t>1973 02  963</t>
  </si>
  <si>
    <t>1973 03  994</t>
  </si>
  <si>
    <t>1973 04 1058</t>
  </si>
  <si>
    <t>1973 05  991</t>
  </si>
  <si>
    <t>1973 06  942</t>
  </si>
  <si>
    <t>1973 07  872</t>
  </si>
  <si>
    <t>1973 08  849</t>
  </si>
  <si>
    <t>1973 09 1068</t>
  </si>
  <si>
    <t>1973 10  871</t>
  </si>
  <si>
    <t>1973 11  797</t>
  </si>
  <si>
    <t>1973 12  815</t>
  </si>
  <si>
    <t>1974 01  804</t>
  </si>
  <si>
    <t>1974 02  789</t>
  </si>
  <si>
    <t>1974 03  784</t>
  </si>
  <si>
    <t>1974 04  867</t>
  </si>
  <si>
    <t>1974 05  926</t>
  </si>
  <si>
    <t>1974 06  890</t>
  </si>
  <si>
    <t>1974 07  955</t>
  </si>
  <si>
    <t>1974 08  851</t>
  </si>
  <si>
    <t>1974 09  887</t>
  </si>
  <si>
    <t>1974 10  971</t>
  </si>
  <si>
    <t>1974 11  883</t>
  </si>
  <si>
    <t>1974 12  786</t>
  </si>
  <si>
    <t>1975 01  750</t>
  </si>
  <si>
    <t>1975 02  724</t>
  </si>
  <si>
    <t>1975 03  717</t>
  </si>
  <si>
    <t>1975 04  712</t>
  </si>
  <si>
    <t>1975 05  716</t>
  </si>
  <si>
    <t>1975 06  719</t>
  </si>
  <si>
    <t>1975 07  797</t>
  </si>
  <si>
    <t>1975 08  927</t>
  </si>
  <si>
    <t>1975 09  804</t>
  </si>
  <si>
    <t>1975 10  753</t>
  </si>
  <si>
    <t>1975 11  791</t>
  </si>
  <si>
    <t>1975 12  723</t>
  </si>
  <si>
    <t>1976 01  724</t>
  </si>
  <si>
    <t>1976 02  688</t>
  </si>
  <si>
    <t>1976 03  759</t>
  </si>
  <si>
    <t>1976 04  768</t>
  </si>
  <si>
    <t>1976 05  722</t>
  </si>
  <si>
    <t>1976 06  728</t>
  </si>
  <si>
    <t>1976 07  698</t>
  </si>
  <si>
    <t>1976 08  766</t>
  </si>
  <si>
    <t>1976 09  739</t>
  </si>
  <si>
    <t>1976 10  754</t>
  </si>
  <si>
    <t>1976 11  713</t>
  </si>
  <si>
    <t>1976 12  743</t>
  </si>
  <si>
    <t>1977 01  749</t>
  </si>
  <si>
    <t>1977 02  803</t>
  </si>
  <si>
    <t>1977 03  758</t>
  </si>
  <si>
    <t>1977 04  782</t>
  </si>
  <si>
    <t>1977 05  814</t>
  </si>
  <si>
    <t>1977 06  945</t>
  </si>
  <si>
    <t>1977 07  837</t>
  </si>
  <si>
    <t>1977 08  864</t>
  </si>
  <si>
    <t>1977 09 1009</t>
  </si>
  <si>
    <t>1977 10  963</t>
  </si>
  <si>
    <t>1977 11  916</t>
  </si>
  <si>
    <t>1977 12  989</t>
  </si>
  <si>
    <t>1978 01 1061</t>
  </si>
  <si>
    <t>1978 02 1418</t>
  </si>
  <si>
    <t>1978 03 1403</t>
  </si>
  <si>
    <t>1978 04 1505</t>
  </si>
  <si>
    <t>1978 05 1497</t>
  </si>
  <si>
    <t>1978 06 1468</t>
  </si>
  <si>
    <t>1978 07 1354</t>
  </si>
  <si>
    <t>1978 08 1169</t>
  </si>
  <si>
    <t>1978 09 1596</t>
  </si>
  <si>
    <t>1978 10 1571</t>
  </si>
  <si>
    <t>1978 11 1482</t>
  </si>
  <si>
    <t>1978 12 1700</t>
  </si>
  <si>
    <t>1979 01 1965</t>
  </si>
  <si>
    <t>1979 02 1991</t>
  </si>
  <si>
    <t>1979 03 1840</t>
  </si>
  <si>
    <t>1979 04 1750</t>
  </si>
  <si>
    <t>1979 05 1689</t>
  </si>
  <si>
    <t>1979 06 1860</t>
  </si>
  <si>
    <t>1979 07 1714</t>
  </si>
  <si>
    <t>1979 08 1770</t>
  </si>
  <si>
    <t>1979 09 2023</t>
  </si>
  <si>
    <t>1979 10 2164</t>
  </si>
  <si>
    <t>1979 11 2268</t>
  </si>
  <si>
    <t>1979 12 1972</t>
  </si>
  <si>
    <t>1980 01 1996</t>
  </si>
  <si>
    <t>1980 02 1951</t>
  </si>
  <si>
    <t>1980 03 1665</t>
  </si>
  <si>
    <t>1980 04 2093</t>
  </si>
  <si>
    <t>1980 05 2291</t>
  </si>
  <si>
    <t>1980 06 1993</t>
  </si>
  <si>
    <t>1980 07 1908</t>
  </si>
  <si>
    <t>1980 08 1703</t>
  </si>
  <si>
    <t>1980 09 1859</t>
  </si>
  <si>
    <t>1980 10 2029</t>
  </si>
  <si>
    <t>1980 11 2134</t>
  </si>
  <si>
    <t>1980 12 2188</t>
  </si>
  <si>
    <t>1981 01 1690</t>
  </si>
  <si>
    <t>1981 02 1995</t>
  </si>
  <si>
    <t>1981 03 2032</t>
  </si>
  <si>
    <t>1981 04 2247</t>
  </si>
  <si>
    <t>1981 05 1989</t>
  </si>
  <si>
    <t>1981 06 1619</t>
  </si>
  <si>
    <t>1981 07 1982</t>
  </si>
  <si>
    <t>1981 08 2260</t>
  </si>
  <si>
    <t>1981 09 2219</t>
  </si>
  <si>
    <t>1981 10 2228</t>
  </si>
  <si>
    <t>1981 11 2033</t>
  </si>
  <si>
    <t>1981 12 2014</t>
  </si>
  <si>
    <t>1982 01 1734</t>
  </si>
  <si>
    <t>1982 02 2089</t>
  </si>
  <si>
    <t>1982 03 2083</t>
  </si>
  <si>
    <t>1982 04 1629</t>
  </si>
  <si>
    <t>1982 05 1479</t>
  </si>
  <si>
    <t>1982 06 1774</t>
  </si>
  <si>
    <t>1982 07 1648</t>
  </si>
  <si>
    <t>1982 08 1721</t>
  </si>
  <si>
    <t>1982 09 1671</t>
  </si>
  <si>
    <t>1982 10 1609</t>
  </si>
  <si>
    <t>1982 11 1637</t>
  </si>
  <si>
    <t>1982 12 1932</t>
  </si>
  <si>
    <t>1983 01 1377</t>
  </si>
  <si>
    <t>1983 02 1196</t>
  </si>
  <si>
    <t>1983 03 1173</t>
  </si>
  <si>
    <t>1983 04 1199</t>
  </si>
  <si>
    <t>1983 05 1402</t>
  </si>
  <si>
    <t>1983 06 1430</t>
  </si>
  <si>
    <t>1983 07 1291</t>
  </si>
  <si>
    <t>1983 08 1275</t>
  </si>
  <si>
    <t>1983 09 1102</t>
  </si>
  <si>
    <t>1983 10 1118</t>
  </si>
  <si>
    <t>1983 11  904</t>
  </si>
  <si>
    <t>1983 12  905</t>
  </si>
  <si>
    <t>1984 01 1124</t>
  </si>
  <si>
    <t>1984 02 1372</t>
  </si>
  <si>
    <t>1984 03 1208</t>
  </si>
  <si>
    <t>1984 04 1297</t>
  </si>
  <si>
    <t>1984 05 1311</t>
  </si>
  <si>
    <t>1984 06 1035</t>
  </si>
  <si>
    <t>1984 07  922</t>
  </si>
  <si>
    <t>1984 08  858</t>
  </si>
  <si>
    <t>1984 09  789</t>
  </si>
  <si>
    <t>1984 10  731</t>
  </si>
  <si>
    <t>1984 11  746</t>
  </si>
  <si>
    <t>1984 12  735</t>
  </si>
  <si>
    <t>1985 01  721</t>
  </si>
  <si>
    <t>1985 02  719</t>
  </si>
  <si>
    <t>1985 03  725</t>
  </si>
  <si>
    <t>1985 04  757</t>
  </si>
  <si>
    <t>1985 05  820</t>
  </si>
  <si>
    <t>1985 06  785</t>
  </si>
  <si>
    <t>1985 07  813</t>
  </si>
  <si>
    <t>1985 08  733</t>
  </si>
  <si>
    <t>1985 09  702</t>
  </si>
  <si>
    <t>1985 10  742</t>
  </si>
  <si>
    <t>1985 11  726</t>
  </si>
  <si>
    <t>1985 12  724</t>
  </si>
  <si>
    <t>1986 01  709</t>
  </si>
  <si>
    <t>1986 02  809</t>
  </si>
  <si>
    <t>1986 03  762</t>
  </si>
  <si>
    <t>1986 04  756</t>
  </si>
  <si>
    <t>1986 05  742</t>
  </si>
  <si>
    <t>1986 06  697</t>
  </si>
  <si>
    <t>1986 07  725</t>
  </si>
  <si>
    <t>1986 08  701</t>
  </si>
  <si>
    <t>1986 09  694</t>
  </si>
  <si>
    <t>1986 10  824</t>
  </si>
  <si>
    <t>1986 11  755</t>
  </si>
  <si>
    <t>1986 12  704</t>
  </si>
  <si>
    <t>1987 01  702</t>
  </si>
  <si>
    <t>1987 02  698</t>
  </si>
  <si>
    <t>1987 03  733</t>
  </si>
  <si>
    <t>1987 04  855</t>
  </si>
  <si>
    <t>1987 05  898</t>
  </si>
  <si>
    <t>1987 06  804</t>
  </si>
  <si>
    <t>1987 07  870</t>
  </si>
  <si>
    <t>1987 08  922</t>
  </si>
  <si>
    <t>1987 09  870</t>
  </si>
  <si>
    <t>1987 10  974</t>
  </si>
  <si>
    <t>1987 11  990</t>
  </si>
  <si>
    <t>1987 12  915</t>
  </si>
  <si>
    <t>1988 01 1046</t>
  </si>
  <si>
    <t>1988 02 1024</t>
  </si>
  <si>
    <t>1988 03 1138</t>
  </si>
  <si>
    <t>1988 04 1236</t>
  </si>
  <si>
    <t>1988 05 1179</t>
  </si>
  <si>
    <t>1988 06 1438</t>
  </si>
  <si>
    <t>1988 07 1576</t>
  </si>
  <si>
    <t>1988 08 1580</t>
  </si>
  <si>
    <t>1988 09 1541</t>
  </si>
  <si>
    <t>1988 10 1687</t>
  </si>
  <si>
    <t>1988 11 1528</t>
  </si>
  <si>
    <t>1988 12 1935</t>
  </si>
  <si>
    <t>1989 01 2278</t>
  </si>
  <si>
    <t>1989 02 2170</t>
  </si>
  <si>
    <t>1989 03 2030</t>
  </si>
  <si>
    <t>1989 04 1909</t>
  </si>
  <si>
    <t>1989 05 1944</t>
  </si>
  <si>
    <t>1989 06 2472</t>
  </si>
  <si>
    <t>1989 07 1878</t>
  </si>
  <si>
    <t>1989 08 2225</t>
  </si>
  <si>
    <t>1989 09 2284</t>
  </si>
  <si>
    <t>1989 10 2074</t>
  </si>
  <si>
    <t>1989 11 2300</t>
  </si>
  <si>
    <t>1989 12 2063</t>
  </si>
  <si>
    <t>1990 01 2034</t>
  </si>
  <si>
    <t>1990 02 1741</t>
  </si>
  <si>
    <t>1990 03 1870</t>
  </si>
  <si>
    <t>1990 04 1866</t>
  </si>
  <si>
    <t>1990 05 1940</t>
  </si>
  <si>
    <t>1990 06 1763</t>
  </si>
  <si>
    <t>1990 07 1866</t>
  </si>
  <si>
    <t>1990 08 2281</t>
  </si>
  <si>
    <t>1990 09 1793</t>
  </si>
  <si>
    <t>1990 10 1809</t>
  </si>
  <si>
    <t>1990 11 1803</t>
  </si>
  <si>
    <t>1990 12 1985</t>
  </si>
  <si>
    <t>1991 01 2221</t>
  </si>
  <si>
    <t>1991 02 2372</t>
  </si>
  <si>
    <t>1991 03 2276</t>
  </si>
  <si>
    <t>1991 04 2001</t>
  </si>
  <si>
    <t>1991 05 1945</t>
  </si>
  <si>
    <t>1991 06 2133</t>
  </si>
  <si>
    <t>1991 07 2189</t>
  </si>
  <si>
    <t>1991 08 2155</t>
  </si>
  <si>
    <t>1991 09 1825</t>
  </si>
  <si>
    <t>1991 10 2000</t>
  </si>
  <si>
    <t>1991 11 1683</t>
  </si>
  <si>
    <t>1991 12 2170</t>
  </si>
  <si>
    <t>1992 01 2106</t>
  </si>
  <si>
    <t>1992 02 2265</t>
  </si>
  <si>
    <t>1992 03 1696</t>
  </si>
  <si>
    <t>1992 04 1597</t>
  </si>
  <si>
    <t>1992 05 1282</t>
  </si>
  <si>
    <t>1992 06 1204</t>
  </si>
  <si>
    <t>1992 07 1365</t>
  </si>
  <si>
    <t>1992 08 1251</t>
  </si>
  <si>
    <t>1992 09 1180</t>
  </si>
  <si>
    <t>1992 10 1308</t>
  </si>
  <si>
    <t>1992 11 1420</t>
  </si>
  <si>
    <t>1992 12 1347</t>
  </si>
  <si>
    <t>1993 01 1172</t>
  </si>
  <si>
    <t>1993 02 1391</t>
  </si>
  <si>
    <t>1993 03 1350</t>
  </si>
  <si>
    <t>1993 04 1167</t>
  </si>
  <si>
    <t>1993 05 1149</t>
  </si>
  <si>
    <t>1993 06 1128</t>
  </si>
  <si>
    <t>1993 07 1022</t>
  </si>
  <si>
    <t>1993 08  960</t>
  </si>
  <si>
    <t>1993 09  879</t>
  </si>
  <si>
    <t>1993 10  997</t>
  </si>
  <si>
    <t>1993 11  938</t>
  </si>
  <si>
    <t>1993 12 1015</t>
  </si>
  <si>
    <t>1994 01 1113</t>
  </si>
  <si>
    <t>1994 02  972</t>
  </si>
  <si>
    <t>1994 03  895</t>
  </si>
  <si>
    <t>1994 04  797</t>
  </si>
  <si>
    <t>1994 05  817</t>
  </si>
  <si>
    <t>1994 06  797</t>
  </si>
  <si>
    <t>1994 07  832</t>
  </si>
  <si>
    <t>1994 08  780</t>
  </si>
  <si>
    <t>1994 09  799</t>
  </si>
  <si>
    <t>1994 10  871</t>
  </si>
  <si>
    <t>1994 11  791</t>
  </si>
  <si>
    <t>1994 12  748</t>
  </si>
  <si>
    <t>1995 01  800</t>
  </si>
  <si>
    <t>1995 02  835</t>
  </si>
  <si>
    <t>1995 03  842</t>
  </si>
  <si>
    <t>1995 04  782</t>
  </si>
  <si>
    <t>1995 05  771</t>
  </si>
  <si>
    <t>1995 06  781</t>
  </si>
  <si>
    <t>1995 07  763</t>
  </si>
  <si>
    <t>1995 08  757</t>
  </si>
  <si>
    <t>1995 09  728</t>
  </si>
  <si>
    <t>1995 10  775</t>
  </si>
  <si>
    <t>1995 11  726</t>
  </si>
  <si>
    <t>1995 12  703</t>
  </si>
  <si>
    <t>1996 01  721</t>
  </si>
  <si>
    <t>1996 02  698</t>
  </si>
  <si>
    <t>1996 03  700</t>
  </si>
  <si>
    <t>1996 04  699</t>
  </si>
  <si>
    <t>1996 05  717</t>
  </si>
  <si>
    <t>1996 06  718</t>
  </si>
  <si>
    <t>1996 07  735</t>
  </si>
  <si>
    <t>1996 08  742</t>
  </si>
  <si>
    <t>1996 09  701</t>
  </si>
  <si>
    <t>1996 10  687</t>
  </si>
  <si>
    <t>1996 11  769</t>
  </si>
  <si>
    <t>1996 12  753</t>
  </si>
  <si>
    <t>1997 01  716</t>
  </si>
  <si>
    <t>1997 02  720</t>
  </si>
  <si>
    <t>1997 03  728</t>
  </si>
  <si>
    <t>1997 04  740</t>
  </si>
  <si>
    <t>1997 05  763</t>
  </si>
  <si>
    <t>1997 06  740</t>
  </si>
  <si>
    <t>1997 07  734</t>
  </si>
  <si>
    <t>1997 08  810</t>
  </si>
  <si>
    <t>1997 09  972</t>
  </si>
  <si>
    <t>1997 10  843</t>
  </si>
  <si>
    <t>1997 11  974</t>
  </si>
  <si>
    <t>1997 12  957</t>
  </si>
  <si>
    <t>1998 01  904</t>
  </si>
  <si>
    <t>1998 02  911</t>
  </si>
  <si>
    <t>1998 03 1080</t>
  </si>
  <si>
    <t>1998 04 1090</t>
  </si>
  <si>
    <t>1998 05 1090</t>
  </si>
  <si>
    <t>1998 06 1118</t>
  </si>
  <si>
    <t>1998 07 1177</t>
  </si>
  <si>
    <t>1998 08 1394</t>
  </si>
  <si>
    <t>1998 09 1398</t>
  </si>
  <si>
    <t>1998 10 1166</t>
  </si>
  <si>
    <t>1998 11 1371</t>
  </si>
  <si>
    <t>1998 12 1455</t>
  </si>
  <si>
    <t>1999 01 1381</t>
  </si>
  <si>
    <t>1999 02 1386</t>
  </si>
  <si>
    <t>1999 03 1249</t>
  </si>
  <si>
    <t>1999 04 1180</t>
  </si>
  <si>
    <t>1999 05 1519</t>
  </si>
  <si>
    <t>1999 06 1752</t>
  </si>
  <si>
    <t>1999 07 1710</t>
  </si>
  <si>
    <t>1999 08 1750</t>
  </si>
  <si>
    <t>1999 09 1372</t>
  </si>
  <si>
    <t>1999 10 1637</t>
  </si>
  <si>
    <t>1999 11 1874</t>
  </si>
  <si>
    <t>1999 12 1645</t>
  </si>
  <si>
    <t>2000 01 1531</t>
  </si>
  <si>
    <t>2000 02 1691</t>
  </si>
  <si>
    <t>2000 03 2061</t>
  </si>
  <si>
    <t>2000 04 1855</t>
  </si>
  <si>
    <t>2000 05 1887</t>
  </si>
  <si>
    <t>2000 06 1855</t>
  </si>
  <si>
    <t>2000 07 2114</t>
  </si>
  <si>
    <t>2000 08 1672</t>
  </si>
  <si>
    <t>2000 09 1838</t>
  </si>
  <si>
    <t>2000 10 1666</t>
  </si>
  <si>
    <t>2000 11 1749</t>
  </si>
  <si>
    <t>2000 12 1682</t>
  </si>
  <si>
    <t>2001 01 1613</t>
  </si>
  <si>
    <t>2001 02 1431</t>
  </si>
  <si>
    <t>2001 03 1761</t>
  </si>
  <si>
    <t>2001 04 1793</t>
  </si>
  <si>
    <t>2001 05 1520</t>
  </si>
  <si>
    <t>2001 06 1792</t>
  </si>
  <si>
    <t>2001 07 1356</t>
  </si>
  <si>
    <t>2001 08 1671</t>
  </si>
  <si>
    <t>2001 09 2362</t>
  </si>
  <si>
    <t>2001 10 2066</t>
  </si>
  <si>
    <t>2001 11 2081</t>
  </si>
  <si>
    <t>2001 12 2282</t>
  </si>
  <si>
    <t>2002 01 2201</t>
  </si>
  <si>
    <t>2002 02 2001</t>
  </si>
  <si>
    <t>2002 03 1784</t>
  </si>
  <si>
    <t>2002 04 1911</t>
  </si>
  <si>
    <t>2002 05 1824</t>
  </si>
  <si>
    <t>2002 06 1534</t>
  </si>
  <si>
    <t>2002 07 1792</t>
  </si>
  <si>
    <t>2002 08 1884</t>
  </si>
  <si>
    <t>2002 09 1778</t>
  </si>
  <si>
    <t>2002 10 1659</t>
  </si>
  <si>
    <t>2002 11 1651</t>
  </si>
  <si>
    <t>2002 12 1523</t>
  </si>
  <si>
    <t>2003 01 1394</t>
  </si>
  <si>
    <t>2003 02 1214</t>
  </si>
  <si>
    <t>2003 03 1308</t>
  </si>
  <si>
    <t>2003 04 1272</t>
  </si>
  <si>
    <t>2003 05 1187</t>
  </si>
  <si>
    <t>2003 06 1334</t>
  </si>
  <si>
    <t>2003 07 1319</t>
  </si>
  <si>
    <t>2003 08 1252</t>
  </si>
  <si>
    <t>2003 09 1134</t>
  </si>
  <si>
    <t>2003 10 1501</t>
  </si>
  <si>
    <t>2003 11 1377</t>
  </si>
  <si>
    <t>2003 12 1114</t>
  </si>
  <si>
    <t>2004 01 1104</t>
  </si>
  <si>
    <t>2004 02 1044</t>
  </si>
  <si>
    <t>2004 03 1110</t>
  </si>
  <si>
    <t>2004 04 1019</t>
  </si>
  <si>
    <t>2004 05 1021</t>
  </si>
  <si>
    <t>2004 06 1005</t>
  </si>
  <si>
    <t>2004 07 1224</t>
  </si>
  <si>
    <t>2004 08 1127</t>
  </si>
  <si>
    <t>2004 09 1041</t>
  </si>
  <si>
    <t>2004 10 1051</t>
  </si>
  <si>
    <t>2004 11 1112</t>
  </si>
  <si>
    <t>2004 12  921</t>
  </si>
  <si>
    <t>2005 01  990</t>
  </si>
  <si>
    <t>2005 02  949</t>
  </si>
  <si>
    <t>2005 03  890</t>
  </si>
  <si>
    <t>2005 04  866</t>
  </si>
  <si>
    <t>2005 05 1017</t>
  </si>
  <si>
    <t>2005 06  966</t>
  </si>
  <si>
    <t>2005 07  996</t>
  </si>
  <si>
    <t>2005 08  928</t>
  </si>
  <si>
    <t>2005 09  921</t>
  </si>
  <si>
    <t>2005 10  761</t>
  </si>
  <si>
    <t>2005 11  844</t>
  </si>
  <si>
    <t>2005 12  879</t>
  </si>
  <si>
    <t>2006 01  808</t>
  </si>
  <si>
    <t>2006 02  747</t>
  </si>
  <si>
    <t>2006 03  747</t>
  </si>
  <si>
    <t>2006 04  896</t>
  </si>
  <si>
    <t>2006 05  827</t>
  </si>
  <si>
    <t>2006 06  790</t>
  </si>
  <si>
    <t>2006 07  783</t>
  </si>
  <si>
    <t>2006 08  814</t>
  </si>
  <si>
    <t>2006 09  786</t>
  </si>
  <si>
    <t>2006 10  738</t>
  </si>
  <si>
    <t>2006 11  844</t>
  </si>
  <si>
    <t>2006 12  819</t>
  </si>
  <si>
    <t>2007 01  808</t>
  </si>
  <si>
    <t>2007 02  758</t>
  </si>
  <si>
    <t>2007 03  715</t>
  </si>
  <si>
    <t>2007 04  729</t>
  </si>
  <si>
    <t>2007 05  760</t>
  </si>
  <si>
    <t>2007 06  760</t>
  </si>
  <si>
    <t>2007 07  740</t>
  </si>
  <si>
    <t>2007 08  709</t>
  </si>
  <si>
    <t>2007 09  678</t>
  </si>
  <si>
    <t>2007 10  671</t>
  </si>
  <si>
    <t>2007 11  681</t>
  </si>
  <si>
    <t>2007 12  761</t>
  </si>
  <si>
    <t>2008 01  719</t>
  </si>
  <si>
    <t>2008 02  694</t>
  </si>
  <si>
    <t>2008 03  722</t>
  </si>
  <si>
    <t>2008 04  707</t>
  </si>
  <si>
    <t>2008 05  699</t>
  </si>
  <si>
    <t>2008 06  680</t>
  </si>
  <si>
    <t>2008 07  678</t>
  </si>
  <si>
    <t>2008 08  680</t>
  </si>
  <si>
    <t>2008 09  678</t>
  </si>
  <si>
    <t>2008 10  678</t>
  </si>
  <si>
    <t>2008 11  671</t>
  </si>
  <si>
    <t>2008 12  670</t>
  </si>
  <si>
    <t>2009 01  676</t>
  </si>
  <si>
    <t>2009 02  683</t>
  </si>
  <si>
    <t>2009 03  686</t>
  </si>
  <si>
    <t>2009 04  703</t>
  </si>
  <si>
    <t>2009 05  721</t>
  </si>
  <si>
    <t>2009 06  708</t>
  </si>
  <si>
    <t>2009 07  704</t>
  </si>
  <si>
    <t>2009 08  690</t>
  </si>
  <si>
    <t>2009 09  712</t>
  </si>
  <si>
    <t>2009 10  718</t>
  </si>
  <si>
    <t>2009 11  720</t>
  </si>
  <si>
    <t>2009 12  744</t>
  </si>
  <si>
    <t>2010 01  785</t>
  </si>
  <si>
    <t>2010 02  827</t>
  </si>
  <si>
    <t>2010 03  825</t>
  </si>
  <si>
    <t>2010 04  765</t>
  </si>
  <si>
    <t>2010 05  754</t>
  </si>
  <si>
    <t>2010 06  748</t>
  </si>
  <si>
    <t>2010 07  824</t>
  </si>
  <si>
    <t>2010 08  815</t>
  </si>
  <si>
    <t>2010 09  819</t>
  </si>
  <si>
    <t>2010 10  812</t>
  </si>
  <si>
    <t>2010 11  807</t>
  </si>
  <si>
    <t>2010 12  816</t>
  </si>
  <si>
    <t>2011 01  808</t>
  </si>
  <si>
    <t>2011 02  923</t>
  </si>
  <si>
    <t>2011 03 1146</t>
  </si>
  <si>
    <t>2011 04 1133</t>
  </si>
  <si>
    <t>2011 05  979</t>
  </si>
  <si>
    <t>2011 06  988</t>
  </si>
  <si>
    <t>2011 07  972</t>
  </si>
  <si>
    <t>2011 08 1043</t>
  </si>
  <si>
    <t>2011 09 1359</t>
  </si>
  <si>
    <t>DIFFERENCE</t>
  </si>
  <si>
    <t>2011 10 1363</t>
  </si>
  <si>
    <t>STAR</t>
  </si>
  <si>
    <t>2011 11 1498</t>
  </si>
  <si>
    <t>WDCs</t>
  </si>
  <si>
    <t>2011 12 1368</t>
  </si>
  <si>
    <t>2012 01 1289</t>
  </si>
  <si>
    <t>2012 02 1042</t>
  </si>
  <si>
    <t>2012 03 1138</t>
  </si>
  <si>
    <t>2012 04 1139</t>
  </si>
  <si>
    <t>2012 05 1242</t>
  </si>
  <si>
    <t>2012 06 1247</t>
  </si>
  <si>
    <t>2012 07 1405</t>
  </si>
  <si>
    <t>2012 08 1186</t>
  </si>
  <si>
    <t>2012 09 1243</t>
  </si>
  <si>
    <t>2012 10 1224</t>
  </si>
  <si>
    <t>2012 11 1183</t>
  </si>
  <si>
    <t>2012 12 1050</t>
  </si>
  <si>
    <t>2013 01 1230</t>
  </si>
  <si>
    <t>2013 02 1017</t>
  </si>
  <si>
    <t>2013 03 1101</t>
  </si>
  <si>
    <t>2013 04 1260</t>
  </si>
  <si>
    <t>2013 05 1342</t>
  </si>
  <si>
    <t>2013 06 1136</t>
  </si>
  <si>
    <t>2013 07 1192</t>
  </si>
  <si>
    <t>2013 08 1183</t>
  </si>
  <si>
    <t>2013 09 1036</t>
  </si>
  <si>
    <t>2013 10 1315</t>
  </si>
  <si>
    <t>2013 11 1451</t>
  </si>
  <si>
    <t>2013 12 1431</t>
  </si>
  <si>
    <t>2014 01 1550</t>
  </si>
  <si>
    <t>2014 02 1661</t>
  </si>
  <si>
    <t>2014 03 1483</t>
  </si>
  <si>
    <t>2014 04 1452</t>
  </si>
  <si>
    <t>2014 05 1330</t>
  </si>
  <si>
    <t>2014 06 1260</t>
  </si>
  <si>
    <t>2014 07 1418</t>
  </si>
  <si>
    <t>2014 08 1283</t>
  </si>
  <si>
    <t>2014 09 1493</t>
  </si>
  <si>
    <t>2014 10 1540</t>
  </si>
  <si>
    <t>2014 11 1512</t>
  </si>
  <si>
    <t>2014 12 1539</t>
  </si>
  <si>
    <t>2015 01 1370</t>
  </si>
  <si>
    <t>2015 02 1257</t>
  </si>
  <si>
    <t>2015 03 1250</t>
  </si>
  <si>
    <t>2015 04 1299</t>
  </si>
  <si>
    <t>2015 05 1225</t>
  </si>
  <si>
    <t>2015 06 1307</t>
  </si>
  <si>
    <t>2015 07 1105</t>
  </si>
  <si>
    <t>2015 08 1091</t>
  </si>
  <si>
    <t>2015 09 1030</t>
  </si>
  <si>
    <t>2015 10 1033</t>
  </si>
  <si>
    <t>2015 11 1071</t>
  </si>
  <si>
    <t>2015 12 1091</t>
  </si>
  <si>
    <t>2016 01 1001</t>
  </si>
  <si>
    <t>2016 02 1010</t>
  </si>
  <si>
    <t>2016 03  905</t>
  </si>
  <si>
    <t>2016 04  941</t>
  </si>
  <si>
    <t>2016 05  952</t>
  </si>
  <si>
    <t>2016 06  845</t>
  </si>
  <si>
    <t>2016 07  887</t>
  </si>
  <si>
    <t>2016 08  870</t>
  </si>
  <si>
    <t>2016 09  886</t>
  </si>
  <si>
    <t>2016 10  855</t>
  </si>
  <si>
    <t>2016 11  768</t>
  </si>
  <si>
    <t>2016 12  727</t>
  </si>
  <si>
    <t>2017 01  748</t>
  </si>
  <si>
    <t>2017 02  750</t>
  </si>
  <si>
    <t>2017 03  738</t>
  </si>
  <si>
    <t>2017 04  816</t>
  </si>
  <si>
    <t>2017 05  752</t>
  </si>
  <si>
    <t>2017 06  770</t>
  </si>
  <si>
    <t>2017 07  801</t>
  </si>
  <si>
    <t>2017 08  798</t>
  </si>
  <si>
    <t>2017 09  944</t>
  </si>
  <si>
    <t>2017 10  759</t>
  </si>
  <si>
    <t>2017 11  706</t>
  </si>
  <si>
    <t>2017 12  693</t>
  </si>
  <si>
    <t>2018 01  677</t>
  </si>
  <si>
    <t>2018 02  702</t>
  </si>
  <si>
    <t>2018 03  675</t>
  </si>
  <si>
    <t>SPACEWEATHER</t>
  </si>
  <si>
    <t>%</t>
  </si>
  <si>
    <t>Difference</t>
  </si>
  <si>
    <t xml:space="preserve"> deviation</t>
  </si>
  <si>
    <t>Standard</t>
  </si>
  <si>
    <t>under</t>
  </si>
  <si>
    <t>upper</t>
  </si>
  <si>
    <t>TABLE 2</t>
  </si>
  <si>
    <t>H-G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</si>
</sst>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"/>
  </numFmts>
  <fonts count="28">
    <font>
      <sz val="11"/>
      <color theme="1"/>
      <name val="Calibri"/>
      <family val="2"/>
      <scheme val="minor"/>
    </font>
    <font>
      <sz val="12"/>
      <color rgb="FF333333"/>
      <name val="Arial"/>
      <family val="2"/>
    </font>
    <font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00B050"/>
      <name val="Times New Roman"/>
      <family val="1"/>
    </font>
    <font>
      <sz val="11"/>
      <color rgb="FF00B050"/>
      <name val="Calibri"/>
      <family val="2"/>
      <scheme val="minor"/>
    </font>
    <font>
      <sz val="12"/>
      <color rgb="FFFF0000"/>
      <name val="Times New Roman"/>
      <family val="1"/>
    </font>
    <font>
      <sz val="11"/>
      <color rgb="FF7030A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0070C0"/>
      <name val="Times New Roman"/>
      <family val="1"/>
    </font>
    <font>
      <sz val="11"/>
      <color theme="9" tint="-0.499984740745262"/>
      <name val="Calibri"/>
      <family val="2"/>
      <scheme val="minor"/>
    </font>
    <font>
      <sz val="12"/>
      <color rgb="FF00B0F0"/>
      <name val="Times New Roman"/>
      <family val="1"/>
    </font>
    <font>
      <sz val="12"/>
      <color rgb="FF002060"/>
      <name val="Times New Roman"/>
      <family val="1"/>
    </font>
    <font>
      <sz val="11"/>
      <color rgb="FF002060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color rgb="FFC00000"/>
      <name val="Times New Roman"/>
      <family val="1"/>
    </font>
    <font>
      <sz val="11"/>
      <color theme="8" tint="-0.499984740745262"/>
      <name val="Calibri"/>
      <family val="2"/>
      <scheme val="minor"/>
    </font>
    <font>
      <sz val="12"/>
      <color theme="8" tint="-0.499984740745262"/>
      <name val="Times New Roman"/>
      <family val="1"/>
    </font>
    <font>
      <sz val="11"/>
      <color rgb="FF92D050"/>
      <name val="Calibri"/>
      <family val="2"/>
      <scheme val="minor"/>
    </font>
    <font>
      <sz val="12"/>
      <color rgb="FF92D050"/>
      <name val="Times New Roman"/>
      <family val="1"/>
    </font>
    <font>
      <sz val="12"/>
      <color rgb="FF333333"/>
      <name val="&amp;quot"/>
    </font>
    <font>
      <sz val="12"/>
      <color rgb="FF7030A0"/>
      <name val="Times New Roman"/>
      <family val="1"/>
    </font>
    <font>
      <sz val="11"/>
      <color theme="6" tint="-0.249977111117893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2"/>
      <color rgb="FF7030A0"/>
      <name val="Calibri"/>
      <family val="2"/>
      <scheme val="minor"/>
    </font>
    <font>
      <sz val="10"/>
      <color rgb="FF00000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horizontal="center" vertical="top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vertical="center" wrapText="1"/>
    </xf>
    <xf numFmtId="3" fontId="0" fillId="0" borderId="0" xfId="0" applyNumberForma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164" fontId="14" fillId="0" borderId="0" xfId="0" applyNumberFormat="1" applyFont="1" applyAlignment="1">
      <alignment horizontal="center" vertical="top"/>
    </xf>
    <xf numFmtId="164" fontId="6" fillId="0" borderId="0" xfId="0" applyNumberFormat="1" applyFont="1" applyAlignment="1">
      <alignment horizontal="center" vertical="top"/>
    </xf>
    <xf numFmtId="164" fontId="8" fillId="0" borderId="0" xfId="0" applyNumberFormat="1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164" fontId="7" fillId="0" borderId="0" xfId="0" applyNumberFormat="1" applyFont="1"/>
    <xf numFmtId="164" fontId="4" fillId="0" borderId="0" xfId="0" applyNumberFormat="1" applyFont="1"/>
    <xf numFmtId="0" fontId="4" fillId="0" borderId="0" xfId="0" applyFont="1" applyAlignment="1">
      <alignment horizontal="center" vertical="top"/>
    </xf>
    <xf numFmtId="164" fontId="16" fillId="0" borderId="0" xfId="0" applyNumberFormat="1" applyFont="1"/>
    <xf numFmtId="164" fontId="13" fillId="0" borderId="0" xfId="0" applyNumberFormat="1" applyFont="1" applyAlignment="1">
      <alignment horizontal="center" vertical="top"/>
    </xf>
    <xf numFmtId="164" fontId="17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164" fontId="19" fillId="0" borderId="0" xfId="0" applyNumberFormat="1" applyFont="1" applyAlignment="1">
      <alignment horizontal="center" vertical="top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1" fontId="6" fillId="0" borderId="0" xfId="0" applyNumberFormat="1" applyFont="1" applyAlignment="1">
      <alignment horizontal="center" vertical="top"/>
    </xf>
    <xf numFmtId="0" fontId="22" fillId="0" borderId="0" xfId="0" applyFont="1" applyAlignment="1">
      <alignment vertical="top" wrapText="1"/>
    </xf>
    <xf numFmtId="0" fontId="23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64" fontId="24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/>
    <xf numFmtId="0" fontId="1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9" fontId="6" fillId="0" borderId="0" xfId="0" applyNumberFormat="1" applyFont="1" applyAlignment="1">
      <alignment horizontal="center" vertical="top"/>
    </xf>
    <xf numFmtId="2" fontId="0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77"/>
  <sheetViews>
    <sheetView workbookViewId="0">
      <selection activeCell="G10" sqref="G10"/>
    </sheetView>
  </sheetViews>
  <sheetFormatPr defaultRowHeight="15"/>
  <cols>
    <col min="1" max="1" width="9.140625" style="11"/>
    <col min="2" max="2" width="7.5703125" style="11" customWidth="1"/>
    <col min="3" max="3" width="7" customWidth="1"/>
    <col min="4" max="4" width="8.7109375" style="11" customWidth="1"/>
    <col min="5" max="5" width="8.5703125" style="11" customWidth="1"/>
    <col min="6" max="6" width="4.7109375" style="11" customWidth="1"/>
    <col min="8" max="8" width="10.85546875" style="11" customWidth="1"/>
    <col min="9" max="9" width="10" customWidth="1"/>
    <col min="10" max="10" width="11.140625" customWidth="1"/>
    <col min="11" max="11" width="10.85546875" customWidth="1"/>
    <col min="12" max="15" width="10.7109375" customWidth="1"/>
    <col min="16" max="20" width="10" customWidth="1"/>
  </cols>
  <sheetData>
    <row r="1" spans="1:20">
      <c r="A1" s="11" t="s">
        <v>4</v>
      </c>
      <c r="B1" s="11" t="s">
        <v>5</v>
      </c>
      <c r="C1" s="11" t="s">
        <v>4</v>
      </c>
      <c r="D1" s="9" t="s">
        <v>6</v>
      </c>
      <c r="E1" s="8" t="s">
        <v>12</v>
      </c>
      <c r="G1" s="8" t="s">
        <v>36</v>
      </c>
      <c r="H1" s="11" t="s">
        <v>2</v>
      </c>
      <c r="I1" s="18" t="s">
        <v>10</v>
      </c>
      <c r="J1" s="19" t="s">
        <v>10</v>
      </c>
      <c r="K1" s="17" t="s">
        <v>9</v>
      </c>
      <c r="L1" s="17" t="s">
        <v>9</v>
      </c>
      <c r="M1" s="17"/>
      <c r="N1" s="17" t="s">
        <v>915</v>
      </c>
      <c r="O1" s="17"/>
      <c r="P1" s="9" t="s">
        <v>9</v>
      </c>
      <c r="Q1" s="9" t="s">
        <v>9</v>
      </c>
      <c r="R1" s="9" t="s">
        <v>9</v>
      </c>
      <c r="S1" s="27" t="s">
        <v>22</v>
      </c>
      <c r="T1" s="17"/>
    </row>
    <row r="2" spans="1:20">
      <c r="D2" s="9" t="s">
        <v>7</v>
      </c>
      <c r="E2" s="8" t="s">
        <v>13</v>
      </c>
      <c r="G2" s="8" t="s">
        <v>37</v>
      </c>
      <c r="H2" s="11" t="s">
        <v>1</v>
      </c>
      <c r="I2" s="18" t="s">
        <v>1</v>
      </c>
      <c r="J2" s="19" t="s">
        <v>2</v>
      </c>
      <c r="K2" s="17" t="s">
        <v>10</v>
      </c>
      <c r="L2" s="17" t="s">
        <v>10</v>
      </c>
      <c r="M2" s="17"/>
      <c r="N2" s="17"/>
      <c r="O2" s="17"/>
      <c r="P2" s="9" t="s">
        <v>2</v>
      </c>
      <c r="Q2" s="9" t="s">
        <v>2</v>
      </c>
      <c r="R2" s="9" t="s">
        <v>17</v>
      </c>
      <c r="S2" s="27"/>
      <c r="T2" s="17"/>
    </row>
    <row r="3" spans="1:20">
      <c r="D3" s="9" t="s">
        <v>8</v>
      </c>
      <c r="E3" s="8" t="s">
        <v>35</v>
      </c>
      <c r="G3" s="8"/>
      <c r="H3" s="11" t="s">
        <v>28</v>
      </c>
      <c r="I3" s="10" t="s">
        <v>0</v>
      </c>
      <c r="J3" s="19" t="s">
        <v>1</v>
      </c>
      <c r="K3" s="17" t="s">
        <v>2</v>
      </c>
      <c r="L3" s="17" t="s">
        <v>2</v>
      </c>
      <c r="M3" s="17"/>
      <c r="N3" s="17"/>
      <c r="O3" s="17"/>
      <c r="P3" s="9" t="s">
        <v>11</v>
      </c>
      <c r="Q3" s="9" t="s">
        <v>11</v>
      </c>
      <c r="R3" s="9" t="s">
        <v>2</v>
      </c>
      <c r="S3" s="27" t="s">
        <v>10</v>
      </c>
      <c r="T3" s="17"/>
    </row>
    <row r="4" spans="1:20" ht="16.5" thickBot="1">
      <c r="A4" s="50">
        <v>1947</v>
      </c>
      <c r="B4" s="49">
        <v>3</v>
      </c>
      <c r="D4" s="38">
        <v>183.8</v>
      </c>
      <c r="E4" s="37">
        <f>D4*0.635</f>
        <v>116.71300000000001</v>
      </c>
      <c r="F4" s="40">
        <v>64</v>
      </c>
      <c r="G4" s="36">
        <v>233.4</v>
      </c>
      <c r="H4" s="42">
        <f>(E4+64)</f>
        <v>180.71300000000002</v>
      </c>
      <c r="I4" s="4"/>
      <c r="J4" s="4" t="s">
        <v>0</v>
      </c>
      <c r="K4" s="17" t="s">
        <v>1</v>
      </c>
      <c r="L4" s="17" t="s">
        <v>1</v>
      </c>
      <c r="M4" s="17"/>
      <c r="N4" s="65">
        <f>H4-G4</f>
        <v>-52.686999999999983</v>
      </c>
      <c r="O4" s="17"/>
      <c r="P4" s="9" t="s">
        <v>3</v>
      </c>
      <c r="Q4" s="9" t="s">
        <v>3</v>
      </c>
      <c r="R4" s="9" t="s">
        <v>11</v>
      </c>
      <c r="S4" s="28" t="s">
        <v>23</v>
      </c>
      <c r="T4" s="17"/>
    </row>
    <row r="5" spans="1:20" ht="16.5" thickBot="1">
      <c r="A5" s="50">
        <v>1947</v>
      </c>
      <c r="B5" s="49">
        <v>4</v>
      </c>
      <c r="D5" s="38">
        <v>212.1</v>
      </c>
      <c r="E5" s="37">
        <f t="shared" ref="E5:E68" si="0">D5*0.635</f>
        <v>134.68350000000001</v>
      </c>
      <c r="F5" s="40">
        <v>64</v>
      </c>
      <c r="G5" s="36">
        <v>265.8</v>
      </c>
      <c r="H5" s="42">
        <f t="shared" ref="H5:H68" si="1">(E5+64)</f>
        <v>198.68350000000001</v>
      </c>
      <c r="I5" s="4"/>
      <c r="J5" s="4"/>
      <c r="K5" s="16" t="s">
        <v>0</v>
      </c>
      <c r="L5" s="16" t="s">
        <v>0</v>
      </c>
      <c r="M5" s="16"/>
      <c r="N5" s="65">
        <f t="shared" ref="N5:N68" si="2">H5-G5</f>
        <v>-67.116500000000002</v>
      </c>
      <c r="O5" s="16"/>
      <c r="P5" s="22" t="s">
        <v>0</v>
      </c>
      <c r="Q5" s="22" t="s">
        <v>0</v>
      </c>
      <c r="R5" s="22" t="s">
        <v>17</v>
      </c>
      <c r="S5" s="27" t="s">
        <v>10</v>
      </c>
      <c r="T5" s="16"/>
    </row>
    <row r="6" spans="1:20" ht="16.5" thickBot="1">
      <c r="A6" s="50">
        <v>1947</v>
      </c>
      <c r="B6" s="49">
        <v>5</v>
      </c>
      <c r="D6" s="38">
        <v>285</v>
      </c>
      <c r="E6" s="37">
        <f t="shared" si="0"/>
        <v>180.97499999999999</v>
      </c>
      <c r="F6" s="40">
        <v>64</v>
      </c>
      <c r="G6" s="36">
        <v>267.10000000000002</v>
      </c>
      <c r="H6" s="42">
        <f t="shared" si="1"/>
        <v>244.97499999999999</v>
      </c>
      <c r="I6" s="4"/>
      <c r="J6" s="4"/>
      <c r="K6" s="17" t="s">
        <v>11</v>
      </c>
      <c r="L6" s="17" t="s">
        <v>11</v>
      </c>
      <c r="M6" s="17"/>
      <c r="N6" s="65">
        <f t="shared" si="2"/>
        <v>-22.125000000000028</v>
      </c>
      <c r="O6" s="17"/>
      <c r="R6" s="9" t="s">
        <v>1</v>
      </c>
      <c r="S6" s="27" t="s">
        <v>19</v>
      </c>
      <c r="T6" s="17"/>
    </row>
    <row r="7" spans="1:20" ht="16.5" thickBot="1">
      <c r="A7" s="50">
        <v>1947</v>
      </c>
      <c r="B7" s="49">
        <v>6</v>
      </c>
      <c r="D7" s="38">
        <v>232.1</v>
      </c>
      <c r="E7" s="37">
        <f t="shared" si="0"/>
        <v>147.3835</v>
      </c>
      <c r="F7" s="40">
        <v>64</v>
      </c>
      <c r="G7" s="36">
        <v>233.8</v>
      </c>
      <c r="H7" s="42">
        <f t="shared" si="1"/>
        <v>211.3835</v>
      </c>
      <c r="I7" s="4"/>
      <c r="J7" s="4"/>
      <c r="K7" s="16" t="s">
        <v>10</v>
      </c>
      <c r="L7" s="16" t="s">
        <v>10</v>
      </c>
      <c r="M7" s="16"/>
      <c r="N7" s="65">
        <f t="shared" si="2"/>
        <v>-22.416500000000013</v>
      </c>
      <c r="O7" s="16"/>
      <c r="R7" s="22" t="s">
        <v>0</v>
      </c>
      <c r="S7" s="28" t="s">
        <v>0</v>
      </c>
      <c r="T7" s="16"/>
    </row>
    <row r="8" spans="1:20" ht="16.5" thickBot="1">
      <c r="A8" s="50">
        <v>1947</v>
      </c>
      <c r="B8" s="49">
        <v>7</v>
      </c>
      <c r="D8" s="38">
        <v>223.5</v>
      </c>
      <c r="E8" s="37">
        <f t="shared" si="0"/>
        <v>141.92250000000001</v>
      </c>
      <c r="F8" s="40">
        <v>64</v>
      </c>
      <c r="G8" s="36">
        <v>222.3</v>
      </c>
      <c r="H8" s="42">
        <f t="shared" si="1"/>
        <v>205.92250000000001</v>
      </c>
      <c r="I8" s="4"/>
      <c r="J8" s="4"/>
      <c r="K8" s="17" t="s">
        <v>3</v>
      </c>
      <c r="L8" s="17" t="s">
        <v>3</v>
      </c>
      <c r="M8" s="17"/>
      <c r="N8" s="65">
        <f t="shared" si="2"/>
        <v>-16.377499999999998</v>
      </c>
      <c r="O8" s="17"/>
      <c r="P8" s="4" t="s">
        <v>15</v>
      </c>
      <c r="Q8" s="4" t="s">
        <v>15</v>
      </c>
      <c r="R8" s="4" t="s">
        <v>18</v>
      </c>
      <c r="S8" s="29" t="s">
        <v>32</v>
      </c>
      <c r="T8" s="1"/>
    </row>
    <row r="9" spans="1:20" ht="16.5" thickBot="1">
      <c r="A9" s="50">
        <v>1947</v>
      </c>
      <c r="B9" s="49">
        <v>8</v>
      </c>
      <c r="D9" s="38">
        <v>267.39999999999998</v>
      </c>
      <c r="E9" s="37">
        <f t="shared" si="0"/>
        <v>169.79899999999998</v>
      </c>
      <c r="F9" s="40">
        <v>64</v>
      </c>
      <c r="G9" s="36">
        <v>237.1</v>
      </c>
      <c r="H9" s="42">
        <f t="shared" si="1"/>
        <v>233.79899999999998</v>
      </c>
      <c r="I9" s="4"/>
      <c r="J9" s="4"/>
      <c r="K9" s="16" t="s">
        <v>0</v>
      </c>
      <c r="L9" s="16" t="s">
        <v>0</v>
      </c>
      <c r="M9" s="16"/>
      <c r="N9" s="65">
        <f t="shared" si="2"/>
        <v>-3.3010000000000161</v>
      </c>
      <c r="O9" s="16"/>
      <c r="P9" s="18" t="s">
        <v>10</v>
      </c>
      <c r="Q9" s="18" t="s">
        <v>10</v>
      </c>
      <c r="R9" s="18" t="s">
        <v>10</v>
      </c>
      <c r="S9" s="18" t="s">
        <v>10</v>
      </c>
      <c r="T9" s="1"/>
    </row>
    <row r="10" spans="1:20" ht="16.5" thickBot="1">
      <c r="A10" s="50">
        <v>1947</v>
      </c>
      <c r="B10" s="49">
        <v>9</v>
      </c>
      <c r="D10" s="38">
        <v>239.9</v>
      </c>
      <c r="E10" s="37">
        <f t="shared" si="0"/>
        <v>152.3365</v>
      </c>
      <c r="F10" s="40">
        <v>64</v>
      </c>
      <c r="G10" s="36">
        <v>201.9</v>
      </c>
      <c r="H10" s="42">
        <f t="shared" si="1"/>
        <v>216.3365</v>
      </c>
      <c r="I10" s="14">
        <f>(G4/2+G5+G6+G7+G8+G9+G10+G11+G12+G13+G14+G15+G16/2)/12</f>
        <v>203.99583333333331</v>
      </c>
      <c r="J10" s="13">
        <f>(H4/2+H5+H6+H7+H8+H9+H10+H11+H12+H13+H14+H15+H16/2)/12</f>
        <v>194.83910416666663</v>
      </c>
      <c r="K10" s="1" t="s">
        <v>914</v>
      </c>
      <c r="L10" s="1" t="s">
        <v>914</v>
      </c>
      <c r="M10" s="1"/>
      <c r="N10" s="65">
        <f t="shared" si="2"/>
        <v>14.436499999999995</v>
      </c>
      <c r="O10" s="1"/>
      <c r="P10" s="18" t="s">
        <v>1</v>
      </c>
      <c r="Q10" s="18" t="s">
        <v>1</v>
      </c>
      <c r="R10" s="18" t="s">
        <v>1</v>
      </c>
      <c r="S10" s="18" t="s">
        <v>1</v>
      </c>
      <c r="T10" s="14"/>
    </row>
    <row r="11" spans="1:20" ht="16.5" thickBot="1">
      <c r="A11" s="50">
        <v>1947</v>
      </c>
      <c r="B11" s="49">
        <v>10</v>
      </c>
      <c r="D11" s="38">
        <v>231.7</v>
      </c>
      <c r="E11" s="37">
        <f t="shared" si="0"/>
        <v>147.12950000000001</v>
      </c>
      <c r="F11" s="40">
        <v>64</v>
      </c>
      <c r="G11" s="36">
        <v>207.7</v>
      </c>
      <c r="H11" s="42">
        <f t="shared" si="1"/>
        <v>211.12950000000001</v>
      </c>
      <c r="I11" s="14">
        <f t="shared" ref="I11:I74" si="3">(G5/2+G6+G7+G8+G9+G10+G11+G12+G13+G14+G15+G16+G17/2)/12</f>
        <v>197.52083333333334</v>
      </c>
      <c r="J11" s="13">
        <f t="shared" ref="J11:J74" si="4">(H5/2+H6+H7+H8+H9+H10+H11+H12+H13+H14+H15+H16+H17/2)/12</f>
        <v>195.02166666666665</v>
      </c>
      <c r="K11" s="18" t="s">
        <v>10</v>
      </c>
      <c r="L11" s="18" t="s">
        <v>10</v>
      </c>
      <c r="M11" s="18"/>
      <c r="N11" s="65">
        <f t="shared" si="2"/>
        <v>3.4295000000000186</v>
      </c>
      <c r="O11" s="18"/>
      <c r="P11" s="10" t="s">
        <v>0</v>
      </c>
      <c r="Q11" s="10" t="s">
        <v>0</v>
      </c>
      <c r="R11" s="10" t="s">
        <v>0</v>
      </c>
      <c r="S11" s="10" t="s">
        <v>0</v>
      </c>
      <c r="T11" s="14"/>
    </row>
    <row r="12" spans="1:20" ht="16.5" thickBot="1">
      <c r="A12" s="50">
        <v>1947</v>
      </c>
      <c r="B12" s="49">
        <v>11</v>
      </c>
      <c r="D12" s="38">
        <v>181.3</v>
      </c>
      <c r="E12" s="37">
        <f t="shared" si="0"/>
        <v>115.1255</v>
      </c>
      <c r="F12" s="40">
        <v>64</v>
      </c>
      <c r="G12" s="36">
        <v>175.8</v>
      </c>
      <c r="H12" s="42">
        <f t="shared" si="1"/>
        <v>179.12549999999999</v>
      </c>
      <c r="I12" s="14">
        <f t="shared" si="3"/>
        <v>193.69583333333333</v>
      </c>
      <c r="J12" s="13">
        <f t="shared" si="4"/>
        <v>195.492625</v>
      </c>
      <c r="K12" s="18" t="s">
        <v>1</v>
      </c>
      <c r="L12" s="18" t="s">
        <v>1</v>
      </c>
      <c r="M12" s="18"/>
      <c r="N12" s="65">
        <f t="shared" si="2"/>
        <v>3.3254999999999768</v>
      </c>
      <c r="O12" s="18"/>
      <c r="P12" s="10" t="s">
        <v>27</v>
      </c>
      <c r="Q12" s="10" t="s">
        <v>27</v>
      </c>
      <c r="R12" s="10" t="s">
        <v>27</v>
      </c>
      <c r="S12" s="10" t="s">
        <v>27</v>
      </c>
      <c r="T12" s="14"/>
    </row>
    <row r="13" spans="1:20" ht="16.5" thickBot="1">
      <c r="A13" s="50">
        <v>1947</v>
      </c>
      <c r="B13" s="49">
        <v>12</v>
      </c>
      <c r="D13" s="38">
        <v>164.9</v>
      </c>
      <c r="E13" s="37">
        <f t="shared" si="0"/>
        <v>104.7115</v>
      </c>
      <c r="F13" s="40">
        <v>64</v>
      </c>
      <c r="G13" s="36">
        <v>171</v>
      </c>
      <c r="H13" s="42">
        <f t="shared" si="1"/>
        <v>168.7115</v>
      </c>
      <c r="I13" s="14">
        <f t="shared" si="3"/>
        <v>190.875</v>
      </c>
      <c r="J13" s="13">
        <f t="shared" si="4"/>
        <v>194.61420833333332</v>
      </c>
      <c r="K13" s="10" t="s">
        <v>0</v>
      </c>
      <c r="L13" s="10" t="s">
        <v>0</v>
      </c>
      <c r="M13" s="10"/>
      <c r="N13" s="65">
        <f t="shared" si="2"/>
        <v>-2.2884999999999991</v>
      </c>
      <c r="O13" s="10"/>
      <c r="P13" s="34">
        <v>115</v>
      </c>
      <c r="Q13" s="34">
        <v>115</v>
      </c>
      <c r="R13" s="34">
        <v>115</v>
      </c>
      <c r="S13" s="34">
        <v>115</v>
      </c>
      <c r="T13" s="14"/>
    </row>
    <row r="14" spans="1:20" ht="16.5" thickBot="1">
      <c r="A14" s="50">
        <v>1948</v>
      </c>
      <c r="B14" s="49">
        <v>1</v>
      </c>
      <c r="D14" s="38">
        <v>153.6</v>
      </c>
      <c r="E14" s="37">
        <f t="shared" si="0"/>
        <v>97.536000000000001</v>
      </c>
      <c r="F14" s="40">
        <v>64</v>
      </c>
      <c r="G14" s="36">
        <v>150.69999999999999</v>
      </c>
      <c r="H14" s="42">
        <f t="shared" si="1"/>
        <v>161.536</v>
      </c>
      <c r="I14" s="14">
        <f t="shared" si="3"/>
        <v>188.14166666666665</v>
      </c>
      <c r="J14" s="13">
        <f t="shared" si="4"/>
        <v>194.17235416666665</v>
      </c>
      <c r="K14" s="10" t="s">
        <v>27</v>
      </c>
      <c r="L14" s="10" t="s">
        <v>27</v>
      </c>
      <c r="M14" s="10"/>
      <c r="N14" s="65">
        <f t="shared" si="2"/>
        <v>10.836000000000013</v>
      </c>
      <c r="O14" s="10"/>
      <c r="P14" s="14"/>
      <c r="Q14" s="14"/>
      <c r="R14" s="14"/>
      <c r="S14" s="25"/>
      <c r="T14" s="14"/>
    </row>
    <row r="15" spans="1:20" ht="16.5" thickBot="1">
      <c r="A15" s="50">
        <v>1948</v>
      </c>
      <c r="B15" s="49">
        <v>2</v>
      </c>
      <c r="D15" s="38">
        <v>122</v>
      </c>
      <c r="E15" s="37">
        <f t="shared" si="0"/>
        <v>77.47</v>
      </c>
      <c r="F15" s="40">
        <v>64</v>
      </c>
      <c r="G15" s="36">
        <v>131</v>
      </c>
      <c r="H15" s="42">
        <f t="shared" si="1"/>
        <v>141.47</v>
      </c>
      <c r="I15" s="14">
        <f t="shared" si="3"/>
        <v>184.24583333333331</v>
      </c>
      <c r="J15" s="13">
        <f t="shared" si="4"/>
        <v>192.43139583333334</v>
      </c>
      <c r="K15" s="34">
        <v>115</v>
      </c>
      <c r="L15" s="34">
        <v>115</v>
      </c>
      <c r="M15" s="34"/>
      <c r="N15" s="65">
        <f t="shared" si="2"/>
        <v>10.469999999999999</v>
      </c>
      <c r="O15" s="34"/>
      <c r="P15" s="14"/>
      <c r="Q15" s="14"/>
      <c r="R15" s="14"/>
      <c r="S15" s="25"/>
      <c r="T15" s="14"/>
    </row>
    <row r="16" spans="1:20" ht="16.5" thickBot="1">
      <c r="A16" s="50">
        <v>1948</v>
      </c>
      <c r="B16" s="49">
        <v>3</v>
      </c>
      <c r="D16" s="38">
        <v>134.30000000000001</v>
      </c>
      <c r="E16" s="37">
        <f t="shared" si="0"/>
        <v>85.280500000000004</v>
      </c>
      <c r="F16" s="40">
        <v>64</v>
      </c>
      <c r="G16" s="36">
        <v>134.1</v>
      </c>
      <c r="H16" s="42">
        <f t="shared" si="1"/>
        <v>149.28050000000002</v>
      </c>
      <c r="I16" s="14">
        <f t="shared" si="3"/>
        <v>180.23750000000004</v>
      </c>
      <c r="J16" s="13">
        <f t="shared" si="4"/>
        <v>190.29620833333334</v>
      </c>
      <c r="K16" s="14"/>
      <c r="L16" s="14"/>
      <c r="M16" s="14"/>
      <c r="N16" s="65">
        <f t="shared" si="2"/>
        <v>15.180500000000023</v>
      </c>
      <c r="O16" s="14"/>
      <c r="P16" s="14"/>
      <c r="Q16" s="14"/>
      <c r="R16" s="14"/>
      <c r="S16" s="25"/>
      <c r="T16" s="14"/>
    </row>
    <row r="17" spans="1:20" ht="16.5" thickBot="1">
      <c r="A17" s="50">
        <v>1948</v>
      </c>
      <c r="B17" s="49">
        <v>4</v>
      </c>
      <c r="D17" s="38">
        <v>268.5</v>
      </c>
      <c r="E17" s="37">
        <f t="shared" si="0"/>
        <v>170.4975</v>
      </c>
      <c r="F17" s="40">
        <v>64</v>
      </c>
      <c r="G17" s="36">
        <v>209.7</v>
      </c>
      <c r="H17" s="42">
        <f t="shared" si="1"/>
        <v>234.4975</v>
      </c>
      <c r="I17" s="14">
        <f t="shared" si="3"/>
        <v>176.65416666666667</v>
      </c>
      <c r="J17" s="13">
        <f t="shared" si="4"/>
        <v>188.29066666666668</v>
      </c>
      <c r="K17" s="14"/>
      <c r="L17" s="14"/>
      <c r="M17" s="14"/>
      <c r="N17" s="65">
        <f t="shared" si="2"/>
        <v>24.797500000000014</v>
      </c>
      <c r="O17" s="14"/>
      <c r="P17" s="14"/>
      <c r="Q17" s="14"/>
      <c r="R17" s="14"/>
      <c r="S17" s="25"/>
      <c r="T17" s="14"/>
    </row>
    <row r="18" spans="1:20" ht="16.5" thickBot="1">
      <c r="A18" s="50">
        <v>1948</v>
      </c>
      <c r="B18" s="49">
        <v>5</v>
      </c>
      <c r="D18" s="38">
        <v>246.4</v>
      </c>
      <c r="E18" s="37">
        <f t="shared" si="0"/>
        <v>156.464</v>
      </c>
      <c r="F18" s="40">
        <v>64</v>
      </c>
      <c r="G18" s="36">
        <v>231.4</v>
      </c>
      <c r="H18" s="42">
        <f t="shared" si="1"/>
        <v>220.464</v>
      </c>
      <c r="I18" s="14">
        <f t="shared" si="3"/>
        <v>174</v>
      </c>
      <c r="J18" s="13">
        <f t="shared" si="4"/>
        <v>186.05493750000002</v>
      </c>
      <c r="K18" s="14"/>
      <c r="L18" s="14"/>
      <c r="M18" s="14"/>
      <c r="N18" s="65">
        <f t="shared" si="2"/>
        <v>-10.936000000000007</v>
      </c>
      <c r="O18" s="14"/>
      <c r="P18" s="14"/>
      <c r="Q18" s="14"/>
      <c r="R18" s="14"/>
      <c r="S18" s="25"/>
      <c r="T18" s="14"/>
    </row>
    <row r="19" spans="1:20" ht="16.5" thickBot="1">
      <c r="A19" s="50">
        <v>1948</v>
      </c>
      <c r="B19" s="49">
        <v>6</v>
      </c>
      <c r="D19" s="38">
        <v>237.5</v>
      </c>
      <c r="E19" s="37">
        <f t="shared" si="0"/>
        <v>150.8125</v>
      </c>
      <c r="F19" s="40">
        <v>64</v>
      </c>
      <c r="G19" s="36">
        <v>201.8</v>
      </c>
      <c r="H19" s="42">
        <f t="shared" si="1"/>
        <v>214.8125</v>
      </c>
      <c r="I19" s="14">
        <f t="shared" si="3"/>
        <v>174.09583333333333</v>
      </c>
      <c r="J19" s="13">
        <f t="shared" si="4"/>
        <v>185.650125</v>
      </c>
      <c r="K19" s="14"/>
      <c r="L19" s="14"/>
      <c r="M19" s="14"/>
      <c r="N19" s="65">
        <f t="shared" si="2"/>
        <v>13.012499999999989</v>
      </c>
      <c r="O19" s="14"/>
      <c r="P19" s="14"/>
      <c r="Q19" s="14"/>
      <c r="R19" s="14"/>
      <c r="S19" s="25"/>
      <c r="T19" s="14"/>
    </row>
    <row r="20" spans="1:20" ht="16.5" thickBot="1">
      <c r="A20" s="50">
        <v>1948</v>
      </c>
      <c r="B20" s="49">
        <v>7</v>
      </c>
      <c r="D20" s="38">
        <v>201.4</v>
      </c>
      <c r="E20" s="37">
        <f t="shared" si="0"/>
        <v>127.88900000000001</v>
      </c>
      <c r="F20" s="40">
        <v>64</v>
      </c>
      <c r="G20" s="36">
        <v>188.7</v>
      </c>
      <c r="H20" s="42">
        <f t="shared" si="1"/>
        <v>191.88900000000001</v>
      </c>
      <c r="I20" s="14">
        <f t="shared" si="3"/>
        <v>175.89999999999998</v>
      </c>
      <c r="J20" s="13">
        <f t="shared" si="4"/>
        <v>186.85133333333337</v>
      </c>
      <c r="K20" s="14"/>
      <c r="L20" s="14"/>
      <c r="M20" s="14"/>
      <c r="N20" s="65">
        <f t="shared" si="2"/>
        <v>3.1890000000000214</v>
      </c>
      <c r="O20" s="14"/>
      <c r="P20" s="14"/>
      <c r="Q20" s="14"/>
      <c r="R20" s="14"/>
      <c r="S20" s="25"/>
      <c r="T20" s="14"/>
    </row>
    <row r="21" spans="1:20" ht="16.5" thickBot="1">
      <c r="A21" s="50">
        <v>1948</v>
      </c>
      <c r="B21" s="49">
        <v>8</v>
      </c>
      <c r="D21" s="38">
        <v>223.7</v>
      </c>
      <c r="E21" s="37">
        <f t="shared" si="0"/>
        <v>142.04949999999999</v>
      </c>
      <c r="F21" s="40">
        <v>64</v>
      </c>
      <c r="G21" s="36">
        <v>177.2</v>
      </c>
      <c r="H21" s="42">
        <f t="shared" si="1"/>
        <v>206.04949999999999</v>
      </c>
      <c r="I21" s="14">
        <f t="shared" si="3"/>
        <v>180.51666666666665</v>
      </c>
      <c r="J21" s="13">
        <f t="shared" si="4"/>
        <v>190.84654166666667</v>
      </c>
      <c r="K21" s="14"/>
      <c r="L21" s="14"/>
      <c r="M21" s="14"/>
      <c r="N21" s="65">
        <f t="shared" si="2"/>
        <v>28.849500000000006</v>
      </c>
      <c r="O21" s="14"/>
      <c r="P21" s="14"/>
      <c r="Q21" s="14"/>
      <c r="R21" s="14"/>
      <c r="S21" s="25"/>
      <c r="T21" s="14"/>
    </row>
    <row r="22" spans="1:20" ht="16.5" thickBot="1">
      <c r="A22" s="50">
        <v>1948</v>
      </c>
      <c r="B22" s="49">
        <v>9</v>
      </c>
      <c r="D22" s="38">
        <v>202.9</v>
      </c>
      <c r="E22" s="37">
        <f t="shared" si="0"/>
        <v>128.8415</v>
      </c>
      <c r="F22" s="40">
        <v>64</v>
      </c>
      <c r="G22" s="36">
        <v>165.6</v>
      </c>
      <c r="H22" s="42">
        <f t="shared" si="1"/>
        <v>192.8415</v>
      </c>
      <c r="I22" s="14">
        <f t="shared" si="3"/>
        <v>186.82916666666668</v>
      </c>
      <c r="J22" s="13">
        <f t="shared" si="4"/>
        <v>196.79172916666664</v>
      </c>
      <c r="K22" s="14"/>
      <c r="L22" s="14"/>
      <c r="M22" s="14"/>
      <c r="N22" s="65">
        <f t="shared" si="2"/>
        <v>27.241500000000002</v>
      </c>
      <c r="O22" s="14"/>
      <c r="P22" s="14"/>
      <c r="Q22" s="14"/>
      <c r="R22" s="14"/>
      <c r="S22" s="25"/>
      <c r="T22" s="14"/>
    </row>
    <row r="23" spans="1:20" ht="16.5" thickBot="1">
      <c r="A23" s="50">
        <v>1948</v>
      </c>
      <c r="B23" s="49">
        <v>10</v>
      </c>
      <c r="D23" s="38">
        <v>192.9</v>
      </c>
      <c r="E23" s="37">
        <f t="shared" si="0"/>
        <v>122.4915</v>
      </c>
      <c r="F23" s="40">
        <v>64</v>
      </c>
      <c r="G23" s="36">
        <v>158</v>
      </c>
      <c r="H23" s="42">
        <f t="shared" si="1"/>
        <v>186.4915</v>
      </c>
      <c r="I23" s="14">
        <f t="shared" si="3"/>
        <v>188.57083333333333</v>
      </c>
      <c r="J23" s="13">
        <f t="shared" si="4"/>
        <v>197.54049999999998</v>
      </c>
      <c r="K23" s="14"/>
      <c r="L23" s="14"/>
      <c r="M23" s="14"/>
      <c r="N23" s="65">
        <f t="shared" si="2"/>
        <v>28.491500000000002</v>
      </c>
      <c r="O23" s="14"/>
      <c r="P23" s="14"/>
      <c r="Q23" s="14"/>
      <c r="R23" s="14"/>
      <c r="S23" s="25"/>
      <c r="T23" s="14"/>
    </row>
    <row r="24" spans="1:20" ht="16.5" thickBot="1">
      <c r="A24" s="50">
        <v>1948</v>
      </c>
      <c r="B24" s="49">
        <v>11</v>
      </c>
      <c r="D24" s="38">
        <v>135.6</v>
      </c>
      <c r="E24" s="37">
        <f t="shared" si="0"/>
        <v>86.105999999999995</v>
      </c>
      <c r="F24" s="40">
        <v>64</v>
      </c>
      <c r="G24" s="36">
        <v>161.80000000000001</v>
      </c>
      <c r="H24" s="42">
        <f t="shared" si="1"/>
        <v>150.10599999999999</v>
      </c>
      <c r="I24" s="14">
        <f t="shared" si="3"/>
        <v>184.44583333333333</v>
      </c>
      <c r="J24" s="13">
        <f t="shared" si="4"/>
        <v>193.40241666666665</v>
      </c>
      <c r="K24" s="14"/>
      <c r="L24" s="14"/>
      <c r="M24" s="14"/>
      <c r="N24" s="65">
        <f t="shared" si="2"/>
        <v>-11.694000000000017</v>
      </c>
      <c r="O24" s="14"/>
      <c r="P24" s="14"/>
      <c r="Q24" s="14"/>
      <c r="R24" s="14"/>
      <c r="S24" s="25"/>
      <c r="T24" s="14"/>
    </row>
    <row r="25" spans="1:20" ht="16.5" thickBot="1">
      <c r="A25" s="50">
        <v>1948</v>
      </c>
      <c r="B25" s="49">
        <v>12</v>
      </c>
      <c r="D25" s="38">
        <v>195.3</v>
      </c>
      <c r="E25" s="37">
        <f t="shared" si="0"/>
        <v>124.0155</v>
      </c>
      <c r="F25" s="40">
        <v>64</v>
      </c>
      <c r="G25" s="36">
        <v>187.3</v>
      </c>
      <c r="H25" s="42">
        <f t="shared" si="1"/>
        <v>188.0155</v>
      </c>
      <c r="I25" s="14">
        <f t="shared" si="3"/>
        <v>179.76250000000002</v>
      </c>
      <c r="J25" s="13">
        <f t="shared" si="4"/>
        <v>189.13997916666665</v>
      </c>
      <c r="K25" s="14"/>
      <c r="L25" s="14"/>
      <c r="M25" s="14"/>
      <c r="N25" s="65">
        <f t="shared" si="2"/>
        <v>0.71549999999999159</v>
      </c>
      <c r="O25" s="14"/>
      <c r="P25" s="14"/>
      <c r="Q25" s="14"/>
      <c r="R25" s="14"/>
      <c r="S25" s="25"/>
      <c r="T25" s="14"/>
    </row>
    <row r="26" spans="1:20" ht="16.5" thickBot="1">
      <c r="A26" s="50">
        <v>1949</v>
      </c>
      <c r="B26" s="49">
        <v>1</v>
      </c>
      <c r="D26" s="38">
        <v>168.6</v>
      </c>
      <c r="E26" s="37">
        <f t="shared" si="0"/>
        <v>107.06099999999999</v>
      </c>
      <c r="F26" s="40">
        <v>64</v>
      </c>
      <c r="G26" s="36">
        <v>177.7</v>
      </c>
      <c r="H26" s="42">
        <f t="shared" si="1"/>
        <v>171.06099999999998</v>
      </c>
      <c r="I26" s="14">
        <f t="shared" si="3"/>
        <v>177.14166666666665</v>
      </c>
      <c r="J26" s="13">
        <f t="shared" si="4"/>
        <v>186.80635416666667</v>
      </c>
      <c r="K26" s="14"/>
      <c r="L26" s="14"/>
      <c r="M26" s="14"/>
      <c r="N26" s="65">
        <f t="shared" si="2"/>
        <v>-6.63900000000001</v>
      </c>
      <c r="O26" s="14"/>
      <c r="P26" s="14"/>
      <c r="Q26" s="14"/>
      <c r="R26" s="14"/>
      <c r="S26" s="25"/>
      <c r="T26" s="14"/>
    </row>
    <row r="27" spans="1:20" ht="16.5" thickBot="1">
      <c r="A27" s="50">
        <v>1949</v>
      </c>
      <c r="B27" s="49">
        <v>2</v>
      </c>
      <c r="D27" s="38">
        <v>258</v>
      </c>
      <c r="E27" s="37">
        <f t="shared" si="0"/>
        <v>163.83000000000001</v>
      </c>
      <c r="F27" s="40">
        <v>64</v>
      </c>
      <c r="G27" s="36">
        <v>214.8</v>
      </c>
      <c r="H27" s="42">
        <f t="shared" si="1"/>
        <v>227.83</v>
      </c>
      <c r="I27" s="14">
        <f t="shared" si="3"/>
        <v>176.25416666666663</v>
      </c>
      <c r="J27" s="13">
        <f t="shared" si="4"/>
        <v>184.91458333333333</v>
      </c>
      <c r="K27" s="14"/>
      <c r="L27" s="14"/>
      <c r="M27" s="14"/>
      <c r="N27" s="65">
        <f t="shared" si="2"/>
        <v>13.030000000000001</v>
      </c>
      <c r="O27" s="14"/>
      <c r="P27" s="14"/>
      <c r="Q27" s="14"/>
      <c r="R27" s="14"/>
      <c r="S27" s="25"/>
      <c r="T27" s="14"/>
    </row>
    <row r="28" spans="1:20" ht="16.5" thickBot="1">
      <c r="A28" s="50">
        <v>1949</v>
      </c>
      <c r="B28" s="49">
        <v>3</v>
      </c>
      <c r="D28" s="38">
        <v>223</v>
      </c>
      <c r="E28" s="37">
        <f t="shared" si="0"/>
        <v>141.60499999999999</v>
      </c>
      <c r="F28" s="40">
        <v>64</v>
      </c>
      <c r="G28" s="36">
        <v>201.8</v>
      </c>
      <c r="H28" s="42">
        <f t="shared" si="1"/>
        <v>205.60499999999999</v>
      </c>
      <c r="I28" s="14">
        <f t="shared" si="3"/>
        <v>176.71666666666667</v>
      </c>
      <c r="J28" s="13">
        <f t="shared" si="4"/>
        <v>183.71072916666665</v>
      </c>
      <c r="K28" s="14"/>
      <c r="L28" s="14"/>
      <c r="M28" s="14"/>
      <c r="N28" s="65">
        <f t="shared" si="2"/>
        <v>3.8049999999999784</v>
      </c>
      <c r="O28" s="14"/>
      <c r="P28" s="14"/>
      <c r="Q28" s="14"/>
      <c r="R28" s="14"/>
      <c r="S28" s="25"/>
      <c r="T28" s="14"/>
    </row>
    <row r="29" spans="1:20" ht="16.5" thickBot="1">
      <c r="A29" s="50">
        <v>1949</v>
      </c>
      <c r="B29" s="49">
        <v>4</v>
      </c>
      <c r="D29" s="38">
        <v>208.1</v>
      </c>
      <c r="E29" s="37">
        <f t="shared" si="0"/>
        <v>132.14349999999999</v>
      </c>
      <c r="F29" s="40">
        <v>64</v>
      </c>
      <c r="G29" s="36">
        <v>183.8</v>
      </c>
      <c r="H29" s="42">
        <f t="shared" si="1"/>
        <v>196.14349999999999</v>
      </c>
      <c r="I29" s="14">
        <f t="shared" si="3"/>
        <v>177.88333333333333</v>
      </c>
      <c r="J29" s="13">
        <f t="shared" si="4"/>
        <v>183.61283333333336</v>
      </c>
      <c r="K29" s="14"/>
      <c r="L29" s="14"/>
      <c r="M29" s="14"/>
      <c r="N29" s="65">
        <f t="shared" si="2"/>
        <v>12.343499999999977</v>
      </c>
      <c r="O29" s="14"/>
      <c r="P29" s="14"/>
      <c r="Q29" s="14"/>
      <c r="R29" s="14"/>
      <c r="S29" s="25"/>
      <c r="T29" s="14"/>
    </row>
    <row r="30" spans="1:20" ht="16.5" thickBot="1">
      <c r="A30" s="50">
        <v>1949</v>
      </c>
      <c r="B30" s="49">
        <v>5</v>
      </c>
      <c r="D30" s="38">
        <v>150.4</v>
      </c>
      <c r="E30" s="37">
        <f t="shared" si="0"/>
        <v>95.504000000000005</v>
      </c>
      <c r="F30" s="40">
        <v>64</v>
      </c>
      <c r="G30" s="36">
        <v>158.30000000000001</v>
      </c>
      <c r="H30" s="42">
        <f t="shared" si="1"/>
        <v>159.50400000000002</v>
      </c>
      <c r="I30" s="14">
        <f t="shared" si="3"/>
        <v>179.29583333333332</v>
      </c>
      <c r="J30" s="13">
        <f t="shared" si="4"/>
        <v>185.22679166666668</v>
      </c>
      <c r="K30" s="14"/>
      <c r="L30" s="14"/>
      <c r="M30" s="14"/>
      <c r="N30" s="65">
        <f t="shared" si="2"/>
        <v>1.2040000000000077</v>
      </c>
      <c r="O30" s="14"/>
      <c r="P30" s="14"/>
      <c r="Q30" s="14"/>
      <c r="R30" s="14"/>
      <c r="S30" s="25"/>
      <c r="T30" s="14"/>
    </row>
    <row r="31" spans="1:20" ht="16.5" thickBot="1">
      <c r="A31" s="50">
        <v>1949</v>
      </c>
      <c r="B31" s="49">
        <v>6</v>
      </c>
      <c r="D31" s="38">
        <v>172.4</v>
      </c>
      <c r="E31" s="37">
        <f t="shared" si="0"/>
        <v>109.474</v>
      </c>
      <c r="F31" s="40">
        <v>64</v>
      </c>
      <c r="G31" s="36">
        <v>162.5</v>
      </c>
      <c r="H31" s="42">
        <f t="shared" si="1"/>
        <v>173.47399999999999</v>
      </c>
      <c r="I31" s="14">
        <f t="shared" si="3"/>
        <v>178.77500000000001</v>
      </c>
      <c r="J31" s="13">
        <f t="shared" si="4"/>
        <v>186.25602083333334</v>
      </c>
      <c r="K31" s="14"/>
      <c r="L31" s="14"/>
      <c r="M31" s="14"/>
      <c r="N31" s="65">
        <f t="shared" si="2"/>
        <v>10.97399999999999</v>
      </c>
      <c r="O31" s="14"/>
      <c r="P31" s="14"/>
      <c r="Q31" s="14"/>
      <c r="R31" s="14"/>
      <c r="S31" s="25"/>
      <c r="T31" s="14"/>
    </row>
    <row r="32" spans="1:20" ht="16.5" thickBot="1">
      <c r="A32" s="50">
        <v>1949</v>
      </c>
      <c r="B32" s="49">
        <v>7</v>
      </c>
      <c r="D32" s="38">
        <v>178.3</v>
      </c>
      <c r="E32" s="37">
        <f t="shared" si="0"/>
        <v>113.22050000000002</v>
      </c>
      <c r="F32" s="40">
        <v>64</v>
      </c>
      <c r="G32" s="36">
        <v>165.1</v>
      </c>
      <c r="H32" s="42">
        <f t="shared" si="1"/>
        <v>177.22050000000002</v>
      </c>
      <c r="I32" s="14">
        <f t="shared" si="3"/>
        <v>176.31666666666663</v>
      </c>
      <c r="J32" s="13">
        <f t="shared" si="4"/>
        <v>184.84314583333332</v>
      </c>
      <c r="K32" s="14"/>
      <c r="L32" s="14"/>
      <c r="M32" s="14"/>
      <c r="N32" s="65">
        <f t="shared" si="2"/>
        <v>12.120500000000021</v>
      </c>
      <c r="O32" s="14"/>
      <c r="P32" s="14"/>
      <c r="Q32" s="14"/>
      <c r="R32" s="14"/>
      <c r="S32" s="25"/>
      <c r="T32" s="14"/>
    </row>
    <row r="33" spans="1:20" ht="16.5" thickBot="1">
      <c r="A33" s="50">
        <v>1949</v>
      </c>
      <c r="B33" s="49">
        <v>8</v>
      </c>
      <c r="D33" s="38">
        <v>175.3</v>
      </c>
      <c r="E33" s="37">
        <f t="shared" si="0"/>
        <v>111.31550000000001</v>
      </c>
      <c r="F33" s="40">
        <v>64</v>
      </c>
      <c r="G33" s="36">
        <v>179.5</v>
      </c>
      <c r="H33" s="42">
        <f t="shared" si="1"/>
        <v>175.31550000000001</v>
      </c>
      <c r="I33" s="14">
        <f t="shared" si="3"/>
        <v>171.86666666666667</v>
      </c>
      <c r="J33" s="13">
        <f t="shared" si="4"/>
        <v>180.91672916666664</v>
      </c>
      <c r="K33" s="14"/>
      <c r="L33" s="14"/>
      <c r="M33" s="14"/>
      <c r="N33" s="65">
        <f t="shared" si="2"/>
        <v>-4.1844999999999857</v>
      </c>
      <c r="O33" s="14"/>
      <c r="P33" s="14"/>
      <c r="Q33" s="14"/>
      <c r="R33" s="14"/>
      <c r="S33" s="25"/>
      <c r="T33" s="14"/>
    </row>
    <row r="34" spans="1:20" ht="16.5" thickBot="1">
      <c r="A34" s="50">
        <v>1949</v>
      </c>
      <c r="B34" s="49">
        <v>9</v>
      </c>
      <c r="D34" s="38">
        <v>205.8</v>
      </c>
      <c r="E34" s="37">
        <f t="shared" si="0"/>
        <v>130.68300000000002</v>
      </c>
      <c r="F34" s="40">
        <v>64</v>
      </c>
      <c r="G34" s="36">
        <v>174.4</v>
      </c>
      <c r="H34" s="42">
        <f t="shared" si="1"/>
        <v>194.68300000000002</v>
      </c>
      <c r="I34" s="14">
        <f t="shared" si="3"/>
        <v>166.01666666666668</v>
      </c>
      <c r="J34" s="13">
        <f t="shared" si="4"/>
        <v>175.85524999999998</v>
      </c>
      <c r="K34" s="14"/>
      <c r="L34" s="14"/>
      <c r="M34" s="14"/>
      <c r="N34" s="65">
        <f t="shared" si="2"/>
        <v>20.283000000000015</v>
      </c>
      <c r="O34" s="14"/>
      <c r="P34" s="14"/>
      <c r="Q34" s="14"/>
      <c r="R34" s="14"/>
      <c r="S34" s="25"/>
      <c r="T34" s="14"/>
    </row>
    <row r="35" spans="1:20" ht="16.5" thickBot="1">
      <c r="A35" s="50">
        <v>1949</v>
      </c>
      <c r="B35" s="49">
        <v>10</v>
      </c>
      <c r="D35" s="38">
        <v>186.3</v>
      </c>
      <c r="E35" s="37">
        <f t="shared" si="0"/>
        <v>118.30050000000001</v>
      </c>
      <c r="F35" s="40">
        <v>64</v>
      </c>
      <c r="G35" s="36">
        <v>177.2</v>
      </c>
      <c r="H35" s="42">
        <f t="shared" si="1"/>
        <v>182.3005</v>
      </c>
      <c r="I35" s="14">
        <f t="shared" si="3"/>
        <v>162.52916666666667</v>
      </c>
      <c r="J35" s="13">
        <f t="shared" si="4"/>
        <v>172.80989583333334</v>
      </c>
      <c r="K35" s="14"/>
      <c r="L35" s="14"/>
      <c r="M35" s="14"/>
      <c r="N35" s="65">
        <f t="shared" si="2"/>
        <v>5.1005000000000109</v>
      </c>
      <c r="O35" s="14"/>
      <c r="P35" s="14"/>
      <c r="Q35" s="14"/>
      <c r="R35" s="14"/>
      <c r="S35" s="25"/>
      <c r="T35" s="14"/>
    </row>
    <row r="36" spans="1:20" ht="16.5" thickBot="1">
      <c r="A36" s="50">
        <v>1949</v>
      </c>
      <c r="B36" s="49">
        <v>11</v>
      </c>
      <c r="D36" s="38">
        <v>203.2</v>
      </c>
      <c r="E36" s="37">
        <f t="shared" si="0"/>
        <v>129.03199999999998</v>
      </c>
      <c r="F36" s="40">
        <v>64</v>
      </c>
      <c r="G36" s="36">
        <v>176.5</v>
      </c>
      <c r="H36" s="42">
        <f t="shared" si="1"/>
        <v>193.03199999999998</v>
      </c>
      <c r="I36" s="14">
        <f t="shared" si="3"/>
        <v>161.85833333333332</v>
      </c>
      <c r="J36" s="13">
        <f t="shared" si="4"/>
        <v>171.55577083333333</v>
      </c>
      <c r="K36" s="14"/>
      <c r="L36" s="14"/>
      <c r="M36" s="14"/>
      <c r="N36" s="65">
        <f t="shared" si="2"/>
        <v>16.531999999999982</v>
      </c>
      <c r="O36" s="14"/>
      <c r="P36" s="14"/>
      <c r="Q36" s="14"/>
      <c r="R36" s="14"/>
      <c r="S36" s="25"/>
      <c r="T36" s="14"/>
    </row>
    <row r="37" spans="1:20" ht="16.5" thickBot="1">
      <c r="A37" s="50">
        <v>1949</v>
      </c>
      <c r="B37" s="49">
        <v>12</v>
      </c>
      <c r="D37" s="38">
        <v>166.6</v>
      </c>
      <c r="E37" s="37">
        <f t="shared" si="0"/>
        <v>105.791</v>
      </c>
      <c r="F37" s="40">
        <v>64</v>
      </c>
      <c r="G37" s="36">
        <v>160.1</v>
      </c>
      <c r="H37" s="42">
        <f t="shared" si="1"/>
        <v>169.791</v>
      </c>
      <c r="I37" s="14">
        <f t="shared" si="3"/>
        <v>160.71250000000001</v>
      </c>
      <c r="J37" s="13">
        <f t="shared" si="4"/>
        <v>170.12702083333332</v>
      </c>
      <c r="K37" s="14"/>
      <c r="L37" s="14"/>
      <c r="M37" s="14"/>
      <c r="N37" s="65">
        <f t="shared" si="2"/>
        <v>9.6910000000000025</v>
      </c>
      <c r="O37" s="14"/>
      <c r="P37" s="14"/>
      <c r="Q37" s="14"/>
      <c r="R37" s="14"/>
      <c r="S37" s="25"/>
      <c r="T37" s="14"/>
    </row>
    <row r="38" spans="1:20" ht="16.5" thickBot="1">
      <c r="A38" s="50">
        <v>1950</v>
      </c>
      <c r="B38" s="49">
        <v>1</v>
      </c>
      <c r="C38">
        <v>1950</v>
      </c>
      <c r="D38" s="38">
        <v>143.9</v>
      </c>
      <c r="E38" s="37">
        <f t="shared" si="0"/>
        <v>91.376500000000007</v>
      </c>
      <c r="F38" s="40">
        <v>64</v>
      </c>
      <c r="G38" s="36">
        <v>145.9</v>
      </c>
      <c r="H38" s="42">
        <f t="shared" si="1"/>
        <v>155.37650000000002</v>
      </c>
      <c r="I38" s="14">
        <f t="shared" si="3"/>
        <v>158.36666666666667</v>
      </c>
      <c r="J38" s="13">
        <f t="shared" si="4"/>
        <v>167.38858333333334</v>
      </c>
      <c r="K38" s="14"/>
      <c r="L38" s="14"/>
      <c r="M38" s="14"/>
      <c r="N38" s="65">
        <f t="shared" si="2"/>
        <v>9.4765000000000157</v>
      </c>
      <c r="O38" s="14"/>
      <c r="P38" s="14"/>
      <c r="Q38" s="14"/>
      <c r="R38" s="14"/>
      <c r="S38" s="25"/>
      <c r="T38" s="14"/>
    </row>
    <row r="39" spans="1:20" ht="16.5" thickBot="1">
      <c r="A39" s="50">
        <v>1950</v>
      </c>
      <c r="B39" s="49">
        <v>2</v>
      </c>
      <c r="D39" s="38">
        <v>134.30000000000001</v>
      </c>
      <c r="E39" s="37">
        <f t="shared" si="0"/>
        <v>85.280500000000004</v>
      </c>
      <c r="F39" s="40">
        <v>64</v>
      </c>
      <c r="G39" s="36">
        <v>139.80000000000001</v>
      </c>
      <c r="H39" s="42">
        <f t="shared" si="1"/>
        <v>149.28050000000002</v>
      </c>
      <c r="I39" s="14">
        <f t="shared" si="3"/>
        <v>154.94166666666666</v>
      </c>
      <c r="J39" s="13">
        <f t="shared" si="4"/>
        <v>164.63427083333335</v>
      </c>
      <c r="K39" s="14"/>
      <c r="L39" s="14"/>
      <c r="M39" s="14"/>
      <c r="N39" s="65">
        <f t="shared" si="2"/>
        <v>9.4805000000000064</v>
      </c>
      <c r="O39" s="14"/>
      <c r="P39" s="14"/>
      <c r="Q39" s="14"/>
      <c r="R39" s="14"/>
      <c r="S39" s="25"/>
      <c r="T39" s="14"/>
    </row>
    <row r="40" spans="1:20" ht="16.5" thickBot="1">
      <c r="A40" s="50">
        <v>1950</v>
      </c>
      <c r="B40" s="49">
        <v>3</v>
      </c>
      <c r="D40" s="38">
        <v>155.4</v>
      </c>
      <c r="E40" s="37">
        <f t="shared" si="0"/>
        <v>98.679000000000002</v>
      </c>
      <c r="F40" s="40">
        <v>64</v>
      </c>
      <c r="G40" s="36">
        <v>136.4</v>
      </c>
      <c r="H40" s="42">
        <f t="shared" si="1"/>
        <v>162.679</v>
      </c>
      <c r="I40" s="14">
        <f t="shared" si="3"/>
        <v>149.51249999999999</v>
      </c>
      <c r="J40" s="13">
        <f t="shared" si="4"/>
        <v>159.66539583333335</v>
      </c>
      <c r="K40" s="14"/>
      <c r="L40" s="14"/>
      <c r="M40" s="14"/>
      <c r="N40" s="65">
        <f t="shared" si="2"/>
        <v>26.278999999999996</v>
      </c>
      <c r="O40" s="14"/>
      <c r="P40" s="14"/>
      <c r="Q40" s="14"/>
      <c r="R40" s="14"/>
      <c r="S40" s="25"/>
      <c r="T40" s="14"/>
    </row>
    <row r="41" spans="1:20" ht="16.5" thickBot="1">
      <c r="A41" s="50">
        <v>1950</v>
      </c>
      <c r="B41" s="49">
        <v>4</v>
      </c>
      <c r="D41" s="38">
        <v>160.6</v>
      </c>
      <c r="E41" s="37">
        <f t="shared" si="0"/>
        <v>101.98099999999999</v>
      </c>
      <c r="F41" s="40">
        <v>64</v>
      </c>
      <c r="G41" s="36">
        <v>165.5</v>
      </c>
      <c r="H41" s="42">
        <f t="shared" si="1"/>
        <v>165.98099999999999</v>
      </c>
      <c r="I41" s="14">
        <f t="shared" si="3"/>
        <v>143.1541666666667</v>
      </c>
      <c r="J41" s="13">
        <f t="shared" si="4"/>
        <v>153.51647916666667</v>
      </c>
      <c r="K41" s="14"/>
      <c r="L41" s="14"/>
      <c r="M41" s="14"/>
      <c r="N41" s="65">
        <f t="shared" si="2"/>
        <v>0.48099999999999454</v>
      </c>
      <c r="O41" s="14"/>
      <c r="P41" s="14"/>
      <c r="Q41" s="14"/>
      <c r="R41" s="14"/>
      <c r="S41" s="25"/>
      <c r="T41" s="14"/>
    </row>
    <row r="42" spans="1:20" ht="16.5" thickBot="1">
      <c r="A42" s="50">
        <v>1950</v>
      </c>
      <c r="B42" s="49">
        <v>5</v>
      </c>
      <c r="D42" s="38">
        <v>150.5</v>
      </c>
      <c r="E42" s="37">
        <f t="shared" si="0"/>
        <v>95.567499999999995</v>
      </c>
      <c r="F42" s="40">
        <v>64</v>
      </c>
      <c r="G42" s="36">
        <v>160.5</v>
      </c>
      <c r="H42" s="42">
        <f t="shared" si="1"/>
        <v>159.5675</v>
      </c>
      <c r="I42" s="14">
        <f t="shared" si="3"/>
        <v>136.70833333333334</v>
      </c>
      <c r="J42" s="13">
        <f t="shared" si="4"/>
        <v>147.56864583333333</v>
      </c>
      <c r="K42" s="14"/>
      <c r="L42" s="14"/>
      <c r="M42" s="14"/>
      <c r="N42" s="65">
        <f t="shared" si="2"/>
        <v>-0.93250000000000455</v>
      </c>
      <c r="O42" s="14"/>
      <c r="P42" s="14"/>
      <c r="Q42" s="14"/>
      <c r="R42" s="14"/>
      <c r="S42" s="25"/>
      <c r="T42" s="14"/>
    </row>
    <row r="43" spans="1:20" ht="16.5" thickBot="1">
      <c r="A43" s="50">
        <v>1950</v>
      </c>
      <c r="B43" s="49">
        <v>6</v>
      </c>
      <c r="D43" s="38">
        <v>118.3</v>
      </c>
      <c r="E43" s="37">
        <f t="shared" si="0"/>
        <v>75.120499999999993</v>
      </c>
      <c r="F43" s="40">
        <v>64</v>
      </c>
      <c r="G43" s="36">
        <v>132.80000000000001</v>
      </c>
      <c r="H43" s="42">
        <f t="shared" si="1"/>
        <v>139.12049999999999</v>
      </c>
      <c r="I43" s="14">
        <f t="shared" si="3"/>
        <v>130.92083333333335</v>
      </c>
      <c r="J43" s="13">
        <f t="shared" si="4"/>
        <v>141.86952083333335</v>
      </c>
      <c r="K43" s="14"/>
      <c r="L43" s="14"/>
      <c r="M43" s="14"/>
      <c r="N43" s="65">
        <f t="shared" si="2"/>
        <v>6.3204999999999814</v>
      </c>
      <c r="O43" s="14"/>
      <c r="P43" s="14"/>
      <c r="Q43" s="14"/>
      <c r="R43" s="14"/>
      <c r="S43" s="25"/>
      <c r="T43" s="14"/>
    </row>
    <row r="44" spans="1:20" ht="16.5" thickBot="1">
      <c r="A44" s="50">
        <v>1950</v>
      </c>
      <c r="B44" s="49">
        <v>7</v>
      </c>
      <c r="D44" s="38">
        <v>128.9</v>
      </c>
      <c r="E44" s="37">
        <f t="shared" si="0"/>
        <v>81.851500000000001</v>
      </c>
      <c r="F44" s="40">
        <v>64</v>
      </c>
      <c r="G44" s="36">
        <v>138.5</v>
      </c>
      <c r="H44" s="42">
        <f t="shared" si="1"/>
        <v>145.85149999999999</v>
      </c>
      <c r="I44" s="14">
        <f t="shared" si="3"/>
        <v>126.60833333333335</v>
      </c>
      <c r="J44" s="13">
        <f t="shared" si="4"/>
        <v>137.93252083333334</v>
      </c>
      <c r="K44" s="14"/>
      <c r="L44" s="14"/>
      <c r="M44" s="14"/>
      <c r="N44" s="65">
        <f t="shared" si="2"/>
        <v>7.3514999999999873</v>
      </c>
      <c r="O44" s="14"/>
      <c r="P44" s="14"/>
      <c r="Q44" s="14"/>
      <c r="R44" s="14"/>
      <c r="S44" s="25"/>
      <c r="T44" s="14"/>
    </row>
    <row r="45" spans="1:20" ht="16.5" thickBot="1">
      <c r="A45" s="50">
        <v>1950</v>
      </c>
      <c r="B45" s="49">
        <v>8</v>
      </c>
      <c r="D45" s="38">
        <v>120.6</v>
      </c>
      <c r="E45" s="37">
        <f t="shared" si="0"/>
        <v>76.581000000000003</v>
      </c>
      <c r="F45" s="40">
        <v>64</v>
      </c>
      <c r="G45" s="36">
        <v>123.9</v>
      </c>
      <c r="H45" s="42">
        <f t="shared" si="1"/>
        <v>140.58100000000002</v>
      </c>
      <c r="I45" s="14">
        <f t="shared" si="3"/>
        <v>123.19999999999999</v>
      </c>
      <c r="J45" s="13">
        <f t="shared" si="4"/>
        <v>135.0644375</v>
      </c>
      <c r="K45" s="14"/>
      <c r="L45" s="14"/>
      <c r="M45" s="14"/>
      <c r="N45" s="65">
        <f t="shared" si="2"/>
        <v>16.681000000000012</v>
      </c>
      <c r="O45" s="14"/>
      <c r="P45" s="14"/>
      <c r="Q45" s="14"/>
      <c r="R45" s="14"/>
      <c r="S45" s="25"/>
      <c r="T45" s="14"/>
    </row>
    <row r="46" spans="1:20" ht="16.5" thickBot="1">
      <c r="A46" s="50">
        <v>1950</v>
      </c>
      <c r="B46" s="49">
        <v>9</v>
      </c>
      <c r="D46" s="38">
        <v>72.7</v>
      </c>
      <c r="E46" s="37">
        <f t="shared" si="0"/>
        <v>46.164500000000004</v>
      </c>
      <c r="F46" s="40">
        <v>64</v>
      </c>
      <c r="G46" s="36">
        <v>99.7</v>
      </c>
      <c r="H46" s="42">
        <f t="shared" si="1"/>
        <v>110.1645</v>
      </c>
      <c r="I46" s="14">
        <f t="shared" si="3"/>
        <v>120.0625</v>
      </c>
      <c r="J46" s="13">
        <f t="shared" si="4"/>
        <v>131.74127083333335</v>
      </c>
      <c r="K46" s="14"/>
      <c r="L46" s="14"/>
      <c r="M46" s="14"/>
      <c r="N46" s="65">
        <f t="shared" si="2"/>
        <v>10.464500000000001</v>
      </c>
      <c r="O46" s="14"/>
      <c r="P46" s="14"/>
      <c r="Q46" s="14"/>
      <c r="R46" s="14"/>
      <c r="S46" s="25"/>
      <c r="T46" s="14"/>
    </row>
    <row r="47" spans="1:20" ht="16.5" thickBot="1">
      <c r="A47" s="50">
        <v>1950</v>
      </c>
      <c r="B47" s="49">
        <v>10</v>
      </c>
      <c r="D47" s="38">
        <v>87</v>
      </c>
      <c r="E47" s="37">
        <f t="shared" si="0"/>
        <v>55.244999999999997</v>
      </c>
      <c r="F47" s="40">
        <v>64</v>
      </c>
      <c r="G47" s="36">
        <v>99.3</v>
      </c>
      <c r="H47" s="42">
        <f t="shared" si="1"/>
        <v>119.245</v>
      </c>
      <c r="I47" s="14">
        <f t="shared" si="3"/>
        <v>117.04583333333335</v>
      </c>
      <c r="J47" s="13">
        <f t="shared" si="4"/>
        <v>128.96314583333333</v>
      </c>
      <c r="K47" s="14"/>
      <c r="L47" s="14"/>
      <c r="M47" s="14"/>
      <c r="N47" s="65">
        <f t="shared" si="2"/>
        <v>19.945000000000007</v>
      </c>
      <c r="O47" s="14"/>
      <c r="P47" s="14"/>
      <c r="Q47" s="14"/>
      <c r="R47" s="14"/>
      <c r="S47" s="25"/>
      <c r="T47" s="14"/>
    </row>
    <row r="48" spans="1:20" ht="16.5" thickBot="1">
      <c r="A48" s="50">
        <v>1950</v>
      </c>
      <c r="B48" s="49">
        <v>11</v>
      </c>
      <c r="D48" s="38">
        <v>77.7</v>
      </c>
      <c r="E48" s="37">
        <f t="shared" si="0"/>
        <v>49.339500000000001</v>
      </c>
      <c r="F48" s="40">
        <v>64</v>
      </c>
      <c r="G48" s="36">
        <v>99.7</v>
      </c>
      <c r="H48" s="42">
        <f t="shared" si="1"/>
        <v>113.3395</v>
      </c>
      <c r="I48" s="14">
        <f t="shared" si="3"/>
        <v>115.98333333333335</v>
      </c>
      <c r="J48" s="13">
        <f t="shared" si="4"/>
        <v>128.28316666666666</v>
      </c>
      <c r="K48" s="14"/>
      <c r="L48" s="14"/>
      <c r="M48" s="14"/>
      <c r="N48" s="65">
        <f t="shared" si="2"/>
        <v>13.639499999999998</v>
      </c>
      <c r="O48" s="14"/>
      <c r="P48" s="14"/>
      <c r="Q48" s="14"/>
      <c r="R48" s="14"/>
      <c r="S48" s="25"/>
      <c r="T48" s="14"/>
    </row>
    <row r="49" spans="1:20" ht="16.5" thickBot="1">
      <c r="A49" s="50">
        <v>1950</v>
      </c>
      <c r="B49" s="49">
        <v>12</v>
      </c>
      <c r="D49" s="38">
        <v>76.7</v>
      </c>
      <c r="E49" s="37">
        <f t="shared" si="0"/>
        <v>48.704500000000003</v>
      </c>
      <c r="F49" s="40">
        <v>64</v>
      </c>
      <c r="G49" s="36">
        <v>98</v>
      </c>
      <c r="H49" s="42">
        <f t="shared" si="1"/>
        <v>112.7045</v>
      </c>
      <c r="I49" s="14">
        <f t="shared" si="3"/>
        <v>117.90416666666668</v>
      </c>
      <c r="J49" s="13">
        <f t="shared" si="4"/>
        <v>129.00547916666667</v>
      </c>
      <c r="K49" s="14"/>
      <c r="L49" s="14"/>
      <c r="M49" s="14"/>
      <c r="N49" s="65">
        <f t="shared" si="2"/>
        <v>14.704499999999996</v>
      </c>
      <c r="O49" s="14"/>
      <c r="P49" s="14"/>
      <c r="Q49" s="14"/>
      <c r="R49" s="14"/>
      <c r="S49" s="25"/>
      <c r="T49" s="14"/>
    </row>
    <row r="50" spans="1:20" ht="16.5" thickBot="1">
      <c r="A50" s="50">
        <v>1951</v>
      </c>
      <c r="B50" s="49">
        <v>1</v>
      </c>
      <c r="D50" s="38">
        <v>85</v>
      </c>
      <c r="E50" s="37">
        <f t="shared" si="0"/>
        <v>53.975000000000001</v>
      </c>
      <c r="F50" s="40">
        <v>64</v>
      </c>
      <c r="G50" s="36">
        <v>104.5</v>
      </c>
      <c r="H50" s="42">
        <f t="shared" si="1"/>
        <v>117.97499999999999</v>
      </c>
      <c r="I50" s="14">
        <f t="shared" si="3"/>
        <v>118.5625</v>
      </c>
      <c r="J50" s="13">
        <f t="shared" si="4"/>
        <v>128.53981250000001</v>
      </c>
      <c r="K50" s="14"/>
      <c r="L50" s="14"/>
      <c r="M50" s="14"/>
      <c r="N50" s="65">
        <f t="shared" si="2"/>
        <v>13.474999999999994</v>
      </c>
      <c r="O50" s="14"/>
      <c r="P50" s="14"/>
      <c r="Q50" s="14"/>
      <c r="R50" s="14"/>
      <c r="S50" s="25"/>
      <c r="T50" s="14"/>
    </row>
    <row r="51" spans="1:20" ht="16.5" thickBot="1">
      <c r="A51" s="50">
        <v>1951</v>
      </c>
      <c r="B51" s="49">
        <v>2</v>
      </c>
      <c r="D51" s="38">
        <v>84.8</v>
      </c>
      <c r="E51" s="37">
        <f t="shared" si="0"/>
        <v>53.847999999999999</v>
      </c>
      <c r="F51" s="40">
        <v>64</v>
      </c>
      <c r="G51" s="36">
        <v>99.4</v>
      </c>
      <c r="H51" s="42">
        <f t="shared" si="1"/>
        <v>117.848</v>
      </c>
      <c r="I51" s="14">
        <f t="shared" si="3"/>
        <v>117.325</v>
      </c>
      <c r="J51" s="13">
        <f t="shared" si="4"/>
        <v>126.53427083333334</v>
      </c>
      <c r="K51" s="14"/>
      <c r="L51" s="14"/>
      <c r="M51" s="14"/>
      <c r="N51" s="65">
        <f t="shared" si="2"/>
        <v>18.447999999999993</v>
      </c>
      <c r="O51" s="14"/>
      <c r="P51" s="14"/>
      <c r="Q51" s="14"/>
      <c r="R51" s="14"/>
      <c r="S51" s="25"/>
      <c r="T51" s="14"/>
    </row>
    <row r="52" spans="1:20" ht="16.5" thickBot="1">
      <c r="A52" s="50">
        <v>1951</v>
      </c>
      <c r="B52" s="49">
        <v>3</v>
      </c>
      <c r="D52" s="38">
        <v>79.3</v>
      </c>
      <c r="E52" s="37">
        <f t="shared" si="0"/>
        <v>50.355499999999999</v>
      </c>
      <c r="F52" s="40">
        <v>64</v>
      </c>
      <c r="G52" s="36">
        <v>101.5</v>
      </c>
      <c r="H52" s="42">
        <f t="shared" si="1"/>
        <v>114.35550000000001</v>
      </c>
      <c r="I52" s="14">
        <f t="shared" si="3"/>
        <v>117.65833333333335</v>
      </c>
      <c r="J52" s="13">
        <f t="shared" si="4"/>
        <v>126.82266666666668</v>
      </c>
      <c r="K52" s="14"/>
      <c r="L52" s="14"/>
      <c r="M52" s="14"/>
      <c r="N52" s="65">
        <f t="shared" si="2"/>
        <v>12.855500000000006</v>
      </c>
      <c r="O52" s="14"/>
      <c r="P52" s="14"/>
      <c r="Q52" s="14"/>
      <c r="R52" s="14"/>
      <c r="S52" s="25"/>
      <c r="T52" s="14"/>
    </row>
    <row r="53" spans="1:20" ht="16.5" thickBot="1">
      <c r="A53" s="50">
        <v>1951</v>
      </c>
      <c r="B53" s="49">
        <v>4</v>
      </c>
      <c r="D53" s="38">
        <v>131.69999999999999</v>
      </c>
      <c r="E53" s="37">
        <f t="shared" si="0"/>
        <v>83.629499999999993</v>
      </c>
      <c r="F53" s="40">
        <v>64</v>
      </c>
      <c r="G53" s="36">
        <v>128</v>
      </c>
      <c r="H53" s="42">
        <f t="shared" si="1"/>
        <v>147.62950000000001</v>
      </c>
      <c r="I53" s="14">
        <f t="shared" si="3"/>
        <v>118.71666666666665</v>
      </c>
      <c r="J53" s="13">
        <f t="shared" si="4"/>
        <v>127.65081249999999</v>
      </c>
      <c r="K53" s="14"/>
      <c r="L53" s="14"/>
      <c r="M53" s="14"/>
      <c r="N53" s="65">
        <f t="shared" si="2"/>
        <v>19.629500000000007</v>
      </c>
      <c r="O53" s="14"/>
      <c r="P53" s="14"/>
      <c r="Q53" s="14"/>
      <c r="R53" s="14"/>
      <c r="S53" s="14"/>
      <c r="T53" s="14"/>
    </row>
    <row r="54" spans="1:20" ht="16.5" thickBot="1">
      <c r="A54" s="50">
        <v>1951</v>
      </c>
      <c r="B54" s="49">
        <v>5</v>
      </c>
      <c r="D54" s="38">
        <v>153.69999999999999</v>
      </c>
      <c r="E54" s="37">
        <f t="shared" si="0"/>
        <v>97.599499999999992</v>
      </c>
      <c r="F54" s="40">
        <v>64</v>
      </c>
      <c r="G54" s="36">
        <v>172.5</v>
      </c>
      <c r="H54" s="42">
        <f t="shared" si="1"/>
        <v>161.59949999999998</v>
      </c>
      <c r="I54" s="14">
        <f t="shared" si="3"/>
        <v>119.06666666666665</v>
      </c>
      <c r="J54" s="13">
        <f t="shared" si="4"/>
        <v>127.19572916666669</v>
      </c>
      <c r="K54" s="14"/>
      <c r="L54" s="14"/>
      <c r="M54" s="14"/>
      <c r="N54" s="65">
        <f t="shared" si="2"/>
        <v>-10.900500000000022</v>
      </c>
      <c r="O54" s="14"/>
      <c r="P54" s="14"/>
      <c r="Q54" s="14"/>
      <c r="R54" s="14"/>
      <c r="S54" s="14"/>
      <c r="T54" s="14"/>
    </row>
    <row r="55" spans="1:20" ht="16.5" thickBot="1">
      <c r="A55" s="50">
        <v>1951</v>
      </c>
      <c r="B55" s="49">
        <v>6</v>
      </c>
      <c r="D55" s="38">
        <v>142.4</v>
      </c>
      <c r="E55" s="37">
        <f t="shared" si="0"/>
        <v>90.424000000000007</v>
      </c>
      <c r="F55" s="40">
        <v>64</v>
      </c>
      <c r="G55" s="36">
        <v>166.9</v>
      </c>
      <c r="H55" s="42">
        <f t="shared" si="1"/>
        <v>154.42400000000001</v>
      </c>
      <c r="I55" s="14">
        <f t="shared" si="3"/>
        <v>119.21666666666664</v>
      </c>
      <c r="J55" s="13">
        <f t="shared" si="4"/>
        <v>126.79356249999999</v>
      </c>
      <c r="K55" s="14"/>
      <c r="L55" s="14"/>
      <c r="M55" s="14"/>
      <c r="N55" s="65">
        <f t="shared" si="2"/>
        <v>-12.475999999999999</v>
      </c>
      <c r="O55" s="14"/>
      <c r="P55" s="14"/>
      <c r="Q55" s="14"/>
      <c r="R55" s="14"/>
      <c r="S55" s="14"/>
      <c r="T55" s="14"/>
    </row>
    <row r="56" spans="1:20" ht="16.5" thickBot="1">
      <c r="A56" s="50">
        <v>1951</v>
      </c>
      <c r="B56" s="49">
        <v>7</v>
      </c>
      <c r="D56" s="38">
        <v>87.2</v>
      </c>
      <c r="E56" s="37">
        <f t="shared" si="0"/>
        <v>55.372</v>
      </c>
      <c r="F56" s="40">
        <v>64</v>
      </c>
      <c r="G56" s="36">
        <v>120.2</v>
      </c>
      <c r="H56" s="42">
        <f t="shared" si="1"/>
        <v>119.372</v>
      </c>
      <c r="I56" s="14">
        <f t="shared" si="3"/>
        <v>118.76249999999999</v>
      </c>
      <c r="J56" s="13">
        <f t="shared" si="4"/>
        <v>125.76697916666667</v>
      </c>
      <c r="K56" s="14"/>
      <c r="L56" s="14"/>
      <c r="M56" s="14"/>
      <c r="N56" s="65">
        <f t="shared" si="2"/>
        <v>-0.82800000000000296</v>
      </c>
      <c r="O56" s="14"/>
      <c r="P56" s="14"/>
      <c r="Q56" s="14"/>
      <c r="R56" s="14"/>
      <c r="S56" s="14"/>
      <c r="T56" s="14"/>
    </row>
    <row r="57" spans="1:20" ht="16.5" thickBot="1">
      <c r="A57" s="50">
        <v>1951</v>
      </c>
      <c r="B57" s="49">
        <v>8</v>
      </c>
      <c r="D57" s="38">
        <v>86.5</v>
      </c>
      <c r="E57" s="37">
        <f t="shared" si="0"/>
        <v>54.927500000000002</v>
      </c>
      <c r="F57" s="40">
        <v>64</v>
      </c>
      <c r="G57" s="36">
        <v>112.5</v>
      </c>
      <c r="H57" s="42">
        <f t="shared" si="1"/>
        <v>118.92750000000001</v>
      </c>
      <c r="I57" s="14">
        <f t="shared" si="3"/>
        <v>117.625</v>
      </c>
      <c r="J57" s="13">
        <f t="shared" si="4"/>
        <v>123.66354166666667</v>
      </c>
      <c r="K57" s="14"/>
      <c r="L57" s="14"/>
      <c r="M57" s="14"/>
      <c r="N57" s="65">
        <f t="shared" si="2"/>
        <v>6.4275000000000091</v>
      </c>
      <c r="O57" s="14"/>
      <c r="P57" s="14"/>
      <c r="Q57" s="14"/>
      <c r="R57" s="14"/>
      <c r="S57" s="14"/>
      <c r="T57" s="14"/>
    </row>
    <row r="58" spans="1:20" ht="16.5" thickBot="1">
      <c r="A58" s="50">
        <v>1951</v>
      </c>
      <c r="B58" s="49">
        <v>9</v>
      </c>
      <c r="D58" s="38">
        <v>117.7</v>
      </c>
      <c r="E58" s="37">
        <f t="shared" si="0"/>
        <v>74.739500000000007</v>
      </c>
      <c r="F58" s="40">
        <v>64</v>
      </c>
      <c r="G58" s="36">
        <v>119.1</v>
      </c>
      <c r="H58" s="42">
        <f t="shared" si="1"/>
        <v>138.73950000000002</v>
      </c>
      <c r="I58" s="14">
        <f t="shared" si="3"/>
        <v>116.00416666666668</v>
      </c>
      <c r="J58" s="13">
        <f t="shared" si="4"/>
        <v>121.01241666666668</v>
      </c>
      <c r="K58" s="14"/>
      <c r="L58" s="14"/>
      <c r="M58" s="14"/>
      <c r="N58" s="65">
        <f t="shared" si="2"/>
        <v>19.639500000000027</v>
      </c>
      <c r="O58" s="14"/>
      <c r="P58" s="14"/>
      <c r="Q58" s="14"/>
      <c r="R58" s="14"/>
      <c r="S58" s="14"/>
      <c r="T58" s="14"/>
    </row>
    <row r="59" spans="1:20" ht="16.5" thickBot="1">
      <c r="A59" s="50">
        <v>1951</v>
      </c>
      <c r="B59" s="49">
        <v>10</v>
      </c>
      <c r="D59" s="38">
        <v>73.3</v>
      </c>
      <c r="E59" s="37">
        <f t="shared" si="0"/>
        <v>46.545499999999997</v>
      </c>
      <c r="F59" s="40">
        <v>64</v>
      </c>
      <c r="G59" s="36">
        <v>105.3</v>
      </c>
      <c r="H59" s="42">
        <f t="shared" si="1"/>
        <v>110.5455</v>
      </c>
      <c r="I59" s="14">
        <f t="shared" si="3"/>
        <v>113.20833333333333</v>
      </c>
      <c r="J59" s="13">
        <f t="shared" si="4"/>
        <v>117.36645833333336</v>
      </c>
      <c r="K59" s="14"/>
      <c r="L59" s="14"/>
      <c r="M59" s="14"/>
      <c r="N59" s="65">
        <f t="shared" si="2"/>
        <v>5.2455000000000069</v>
      </c>
      <c r="O59" s="14"/>
      <c r="P59" s="14"/>
      <c r="Q59" s="14"/>
      <c r="R59" s="14"/>
      <c r="S59" s="14"/>
      <c r="T59" s="14"/>
    </row>
    <row r="60" spans="1:20" ht="16.5" thickBot="1">
      <c r="A60" s="50">
        <v>1951</v>
      </c>
      <c r="B60" s="49">
        <v>11</v>
      </c>
      <c r="D60" s="38">
        <v>74.2</v>
      </c>
      <c r="E60" s="37">
        <f t="shared" si="0"/>
        <v>47.117000000000004</v>
      </c>
      <c r="F60" s="40">
        <v>64</v>
      </c>
      <c r="G60" s="36">
        <v>102.1</v>
      </c>
      <c r="H60" s="42">
        <f t="shared" si="1"/>
        <v>111.117</v>
      </c>
      <c r="I60" s="14">
        <f t="shared" si="3"/>
        <v>107.65833333333332</v>
      </c>
      <c r="J60" s="13">
        <f t="shared" si="4"/>
        <v>111.8075625</v>
      </c>
      <c r="K60" s="15"/>
      <c r="L60" s="15"/>
      <c r="M60" s="15"/>
      <c r="N60" s="65">
        <f t="shared" si="2"/>
        <v>9.0170000000000101</v>
      </c>
      <c r="O60" s="15"/>
      <c r="P60" s="15"/>
      <c r="Q60" s="15"/>
      <c r="R60" s="15"/>
      <c r="S60" s="15"/>
      <c r="T60" s="15"/>
    </row>
    <row r="61" spans="1:20" ht="16.5" thickBot="1">
      <c r="A61" s="50">
        <v>1951</v>
      </c>
      <c r="B61" s="49">
        <v>12</v>
      </c>
      <c r="D61" s="38">
        <v>65</v>
      </c>
      <c r="E61" s="37">
        <f t="shared" si="0"/>
        <v>41.274999999999999</v>
      </c>
      <c r="F61" s="40">
        <v>64</v>
      </c>
      <c r="G61" s="36">
        <v>99.2</v>
      </c>
      <c r="H61" s="42">
        <f t="shared" si="1"/>
        <v>105.27500000000001</v>
      </c>
      <c r="I61" s="14">
        <f t="shared" si="3"/>
        <v>100.60833333333333</v>
      </c>
      <c r="J61" s="13">
        <f t="shared" si="4"/>
        <v>106.23808333333331</v>
      </c>
      <c r="K61" s="3"/>
      <c r="L61" s="3"/>
      <c r="M61" s="3"/>
      <c r="N61" s="65">
        <f t="shared" si="2"/>
        <v>6.0750000000000028</v>
      </c>
      <c r="O61" s="3"/>
      <c r="P61" s="3"/>
      <c r="Q61" s="3"/>
      <c r="R61" s="3"/>
      <c r="S61" s="3"/>
      <c r="T61" s="3"/>
    </row>
    <row r="62" spans="1:20" ht="16.5" thickBot="1">
      <c r="A62" s="50">
        <v>1952</v>
      </c>
      <c r="B62" s="49">
        <v>1</v>
      </c>
      <c r="D62" s="38">
        <v>57.9</v>
      </c>
      <c r="E62" s="37">
        <f t="shared" si="0"/>
        <v>36.766500000000001</v>
      </c>
      <c r="F62" s="40">
        <v>64</v>
      </c>
      <c r="G62" s="36">
        <v>92.4</v>
      </c>
      <c r="H62" s="42">
        <f t="shared" si="1"/>
        <v>100.76650000000001</v>
      </c>
      <c r="I62" s="14">
        <f t="shared" si="3"/>
        <v>96.112499999999997</v>
      </c>
      <c r="J62" s="13">
        <f t="shared" si="4"/>
        <v>103.02339583333332</v>
      </c>
      <c r="K62" s="3"/>
      <c r="L62" s="3"/>
      <c r="M62" s="3"/>
      <c r="N62" s="65">
        <f t="shared" si="2"/>
        <v>8.366500000000002</v>
      </c>
      <c r="O62" s="3"/>
      <c r="P62" s="3"/>
      <c r="Q62" s="3"/>
      <c r="R62" s="3"/>
      <c r="S62" s="3"/>
      <c r="T62" s="3"/>
    </row>
    <row r="63" spans="1:20" ht="16.5" thickBot="1">
      <c r="A63" s="50">
        <v>1952</v>
      </c>
      <c r="B63" s="49">
        <v>2</v>
      </c>
      <c r="D63" s="38">
        <v>32.4</v>
      </c>
      <c r="E63" s="37">
        <f t="shared" si="0"/>
        <v>20.573999999999998</v>
      </c>
      <c r="F63" s="40">
        <v>64</v>
      </c>
      <c r="G63" s="36">
        <v>84.2</v>
      </c>
      <c r="H63" s="42">
        <f t="shared" si="1"/>
        <v>84.573999999999998</v>
      </c>
      <c r="I63" s="14">
        <f t="shared" si="3"/>
        <v>94.220833333333346</v>
      </c>
      <c r="J63" s="13">
        <f t="shared" si="4"/>
        <v>101.97035416666665</v>
      </c>
      <c r="K63" s="3"/>
      <c r="L63" s="3"/>
      <c r="M63" s="3"/>
      <c r="N63" s="65">
        <f t="shared" si="2"/>
        <v>0.37399999999999523</v>
      </c>
      <c r="O63" s="3"/>
      <c r="P63" s="3"/>
      <c r="Q63" s="3"/>
      <c r="R63" s="3"/>
      <c r="S63" s="3"/>
      <c r="T63" s="3"/>
    </row>
    <row r="64" spans="1:20" ht="16.5" thickBot="1">
      <c r="A64" s="50">
        <v>1952</v>
      </c>
      <c r="B64" s="49">
        <v>3</v>
      </c>
      <c r="D64" s="38">
        <v>31.5</v>
      </c>
      <c r="E64" s="37">
        <f t="shared" si="0"/>
        <v>20.002500000000001</v>
      </c>
      <c r="F64" s="40">
        <v>64</v>
      </c>
      <c r="G64" s="36">
        <v>77.8</v>
      </c>
      <c r="H64" s="42">
        <f t="shared" si="1"/>
        <v>84.002499999999998</v>
      </c>
      <c r="I64" s="14">
        <f t="shared" si="3"/>
        <v>91.983333333333348</v>
      </c>
      <c r="J64" s="13">
        <f t="shared" si="4"/>
        <v>99.694937500000023</v>
      </c>
      <c r="K64" s="3"/>
      <c r="L64" s="3"/>
      <c r="M64" s="3"/>
      <c r="N64" s="65">
        <f t="shared" si="2"/>
        <v>6.2025000000000006</v>
      </c>
      <c r="O64" s="3"/>
      <c r="P64" s="3"/>
      <c r="Q64" s="3"/>
      <c r="R64" s="3"/>
      <c r="S64" s="3"/>
      <c r="T64" s="3"/>
    </row>
    <row r="65" spans="1:20" ht="16.5" thickBot="1">
      <c r="A65" s="50">
        <v>1952</v>
      </c>
      <c r="B65" s="49">
        <v>4</v>
      </c>
      <c r="D65" s="38">
        <v>41.7</v>
      </c>
      <c r="E65" s="37">
        <f t="shared" si="0"/>
        <v>26.479500000000002</v>
      </c>
      <c r="F65" s="40">
        <v>64</v>
      </c>
      <c r="G65" s="36">
        <v>84.6</v>
      </c>
      <c r="H65" s="42">
        <f t="shared" si="1"/>
        <v>90.479500000000002</v>
      </c>
      <c r="I65" s="14">
        <f t="shared" si="3"/>
        <v>89.495833333333351</v>
      </c>
      <c r="J65" s="13">
        <f t="shared" si="4"/>
        <v>96.615187500000005</v>
      </c>
      <c r="K65" s="3"/>
      <c r="L65" s="3"/>
      <c r="M65" s="3"/>
      <c r="N65" s="65">
        <f t="shared" si="2"/>
        <v>5.8795000000000073</v>
      </c>
      <c r="O65" s="3"/>
      <c r="P65" s="3"/>
      <c r="Q65" s="3"/>
      <c r="R65" s="3"/>
      <c r="S65" s="3"/>
      <c r="T65" s="3"/>
    </row>
    <row r="66" spans="1:20" ht="16.5" thickBot="1">
      <c r="A66" s="50">
        <v>1952</v>
      </c>
      <c r="B66" s="49">
        <v>5</v>
      </c>
      <c r="D66" s="38">
        <v>33.6</v>
      </c>
      <c r="E66" s="37">
        <f t="shared" si="0"/>
        <v>21.336000000000002</v>
      </c>
      <c r="F66" s="40">
        <v>64</v>
      </c>
      <c r="G66" s="36">
        <v>82.7</v>
      </c>
      <c r="H66" s="42">
        <f t="shared" si="1"/>
        <v>85.335999999999999</v>
      </c>
      <c r="I66" s="14">
        <f t="shared" si="3"/>
        <v>87.6875</v>
      </c>
      <c r="J66" s="13">
        <f t="shared" si="4"/>
        <v>94.458833333333359</v>
      </c>
      <c r="K66" s="3"/>
      <c r="L66" s="3"/>
      <c r="M66" s="3"/>
      <c r="N66" s="65">
        <f t="shared" si="2"/>
        <v>2.6359999999999957</v>
      </c>
      <c r="O66" s="3"/>
      <c r="P66" s="3"/>
      <c r="Q66" s="3"/>
      <c r="R66" s="3"/>
      <c r="S66" s="3"/>
      <c r="T66" s="3"/>
    </row>
    <row r="67" spans="1:20" ht="16.5" thickBot="1">
      <c r="A67" s="50">
        <v>1952</v>
      </c>
      <c r="B67" s="49">
        <v>6</v>
      </c>
      <c r="D67" s="38">
        <v>52</v>
      </c>
      <c r="E67" s="37">
        <f t="shared" si="0"/>
        <v>33.020000000000003</v>
      </c>
      <c r="F67" s="40">
        <v>64</v>
      </c>
      <c r="G67" s="36">
        <v>87.5</v>
      </c>
      <c r="H67" s="42">
        <f t="shared" si="1"/>
        <v>97.02000000000001</v>
      </c>
      <c r="I67" s="14">
        <f t="shared" si="3"/>
        <v>86.158333333333346</v>
      </c>
      <c r="J67" s="13">
        <f t="shared" si="4"/>
        <v>92.911020833333339</v>
      </c>
      <c r="K67" s="3"/>
      <c r="L67" s="3"/>
      <c r="M67" s="3"/>
      <c r="N67" s="65">
        <f t="shared" si="2"/>
        <v>9.5200000000000102</v>
      </c>
      <c r="O67" s="3"/>
      <c r="P67" s="3"/>
      <c r="Q67" s="3"/>
      <c r="R67" s="3"/>
      <c r="S67" s="3"/>
      <c r="T67" s="3"/>
    </row>
    <row r="68" spans="1:20" ht="16.5" thickBot="1">
      <c r="A68" s="50">
        <v>1952</v>
      </c>
      <c r="B68" s="49">
        <v>7</v>
      </c>
      <c r="D68" s="38">
        <v>56.1</v>
      </c>
      <c r="E68" s="37">
        <f t="shared" si="0"/>
        <v>35.6235</v>
      </c>
      <c r="F68" s="40">
        <v>64</v>
      </c>
      <c r="G68" s="36">
        <v>91.7</v>
      </c>
      <c r="H68" s="42">
        <f t="shared" si="1"/>
        <v>99.623500000000007</v>
      </c>
      <c r="I68" s="14">
        <f t="shared" si="3"/>
        <v>84.987499999999997</v>
      </c>
      <c r="J68" s="13">
        <f t="shared" si="4"/>
        <v>91.955874999999992</v>
      </c>
      <c r="K68" s="3"/>
      <c r="L68" s="3"/>
      <c r="M68" s="3"/>
      <c r="N68" s="65">
        <f t="shared" si="2"/>
        <v>7.9235000000000042</v>
      </c>
      <c r="O68" s="3"/>
      <c r="P68" s="3"/>
      <c r="Q68" s="3"/>
      <c r="R68" s="3"/>
      <c r="S68" s="3"/>
      <c r="T68" s="3"/>
    </row>
    <row r="69" spans="1:20" ht="16.5" thickBot="1">
      <c r="A69" s="50">
        <v>1952</v>
      </c>
      <c r="B69" s="49">
        <v>8</v>
      </c>
      <c r="D69" s="38">
        <v>77.8</v>
      </c>
      <c r="E69" s="37">
        <f t="shared" ref="E69:E132" si="5">D69*0.635</f>
        <v>49.402999999999999</v>
      </c>
      <c r="F69" s="40">
        <v>64</v>
      </c>
      <c r="G69" s="36">
        <v>95.6</v>
      </c>
      <c r="H69" s="42">
        <f t="shared" ref="H69:H132" si="6">(E69+64)</f>
        <v>113.40299999999999</v>
      </c>
      <c r="I69" s="14">
        <f t="shared" si="3"/>
        <v>83.945833333333326</v>
      </c>
      <c r="J69" s="13">
        <f t="shared" si="4"/>
        <v>90.725562500000009</v>
      </c>
      <c r="K69" s="3"/>
      <c r="L69" s="3"/>
      <c r="M69" s="3"/>
      <c r="N69" s="65">
        <f t="shared" ref="N69:N132" si="7">H69-G69</f>
        <v>17.802999999999997</v>
      </c>
      <c r="O69" s="3"/>
      <c r="P69" s="3"/>
      <c r="Q69" s="3"/>
      <c r="R69" s="3"/>
      <c r="S69" s="3"/>
      <c r="T69" s="3"/>
    </row>
    <row r="70" spans="1:20" ht="16.5" thickBot="1">
      <c r="A70" s="50">
        <v>1952</v>
      </c>
      <c r="B70" s="49">
        <v>9</v>
      </c>
      <c r="D70" s="38">
        <v>40.4</v>
      </c>
      <c r="E70" s="37">
        <f t="shared" si="5"/>
        <v>25.654</v>
      </c>
      <c r="F70" s="40">
        <v>64</v>
      </c>
      <c r="G70" s="36">
        <v>82.3</v>
      </c>
      <c r="H70" s="42">
        <f t="shared" si="6"/>
        <v>89.653999999999996</v>
      </c>
      <c r="I70" s="14">
        <f t="shared" si="3"/>
        <v>83.0625</v>
      </c>
      <c r="J70" s="13">
        <f t="shared" si="4"/>
        <v>89.579916666666676</v>
      </c>
      <c r="K70" s="3"/>
      <c r="L70" s="3"/>
      <c r="M70" s="3"/>
      <c r="N70" s="65">
        <f t="shared" si="7"/>
        <v>7.3539999999999992</v>
      </c>
      <c r="O70" s="3"/>
      <c r="P70" s="3"/>
      <c r="Q70" s="3"/>
      <c r="R70" s="3"/>
      <c r="S70" s="3"/>
      <c r="T70" s="3"/>
    </row>
    <row r="71" spans="1:20" ht="16.5" thickBot="1">
      <c r="A71" s="50">
        <v>1952</v>
      </c>
      <c r="B71" s="49">
        <v>10</v>
      </c>
      <c r="D71" s="38">
        <v>34.200000000000003</v>
      </c>
      <c r="E71" s="37">
        <f t="shared" si="5"/>
        <v>21.717000000000002</v>
      </c>
      <c r="F71" s="40">
        <v>64</v>
      </c>
      <c r="G71" s="36">
        <v>82.4</v>
      </c>
      <c r="H71" s="42">
        <f t="shared" si="6"/>
        <v>85.716999999999999</v>
      </c>
      <c r="I71" s="14">
        <f t="shared" si="3"/>
        <v>82.600000000000009</v>
      </c>
      <c r="J71" s="13">
        <f t="shared" si="4"/>
        <v>89.079854166666678</v>
      </c>
      <c r="K71" s="3"/>
      <c r="L71" s="3"/>
      <c r="M71" s="3"/>
      <c r="N71" s="65">
        <f t="shared" si="7"/>
        <v>3.3169999999999931</v>
      </c>
      <c r="O71" s="3"/>
      <c r="P71" s="3"/>
      <c r="Q71" s="3"/>
      <c r="R71" s="3"/>
      <c r="S71" s="3"/>
      <c r="T71" s="3"/>
    </row>
    <row r="72" spans="1:20" ht="16.5" thickBot="1">
      <c r="A72" s="50">
        <v>1952</v>
      </c>
      <c r="B72" s="49">
        <v>11</v>
      </c>
      <c r="D72" s="38">
        <v>31.8</v>
      </c>
      <c r="E72" s="37">
        <f t="shared" si="5"/>
        <v>20.193000000000001</v>
      </c>
      <c r="F72" s="40">
        <v>64</v>
      </c>
      <c r="G72" s="36">
        <v>81.599999999999994</v>
      </c>
      <c r="H72" s="42">
        <f t="shared" si="6"/>
        <v>84.192999999999998</v>
      </c>
      <c r="I72" s="14">
        <f t="shared" si="3"/>
        <v>82.116666666666674</v>
      </c>
      <c r="J72" s="13">
        <f t="shared" si="4"/>
        <v>88.619479166666679</v>
      </c>
      <c r="K72" s="3"/>
      <c r="L72" s="3"/>
      <c r="M72" s="3"/>
      <c r="N72" s="65">
        <f t="shared" si="7"/>
        <v>2.5930000000000035</v>
      </c>
      <c r="O72" s="3"/>
      <c r="P72" s="3"/>
      <c r="Q72" s="3"/>
      <c r="R72" s="3"/>
      <c r="S72" s="3"/>
      <c r="T72" s="3"/>
    </row>
    <row r="73" spans="1:20" ht="16.5" thickBot="1">
      <c r="A73" s="50">
        <v>1952</v>
      </c>
      <c r="B73" s="49">
        <v>12</v>
      </c>
      <c r="D73" s="38">
        <v>48.9</v>
      </c>
      <c r="E73" s="37">
        <f t="shared" si="5"/>
        <v>31.051500000000001</v>
      </c>
      <c r="F73" s="40">
        <v>64</v>
      </c>
      <c r="G73" s="36">
        <v>83</v>
      </c>
      <c r="H73" s="42">
        <f t="shared" si="6"/>
        <v>95.051500000000004</v>
      </c>
      <c r="I73" s="14">
        <f t="shared" si="3"/>
        <v>81.250000000000014</v>
      </c>
      <c r="J73" s="13">
        <f t="shared" si="4"/>
        <v>87.672270833333343</v>
      </c>
      <c r="K73" s="3"/>
      <c r="L73" s="3"/>
      <c r="M73" s="3"/>
      <c r="N73" s="65">
        <f t="shared" si="7"/>
        <v>12.051500000000004</v>
      </c>
      <c r="O73" s="3"/>
      <c r="P73" s="3"/>
      <c r="Q73" s="3"/>
      <c r="R73" s="3"/>
      <c r="S73" s="3"/>
      <c r="T73" s="3"/>
    </row>
    <row r="74" spans="1:20" ht="16.5" thickBot="1">
      <c r="A74" s="50">
        <v>1953</v>
      </c>
      <c r="B74" s="49">
        <v>1</v>
      </c>
      <c r="D74" s="38">
        <v>37.9</v>
      </c>
      <c r="E74" s="37">
        <f t="shared" si="5"/>
        <v>24.066499999999998</v>
      </c>
      <c r="F74" s="40">
        <v>64</v>
      </c>
      <c r="G74" s="36">
        <v>80.5</v>
      </c>
      <c r="H74" s="42">
        <f t="shared" si="6"/>
        <v>88.066499999999991</v>
      </c>
      <c r="I74" s="14">
        <f t="shared" si="3"/>
        <v>79.924999999999997</v>
      </c>
      <c r="J74" s="13">
        <f t="shared" si="4"/>
        <v>85.981583333333333</v>
      </c>
      <c r="K74" s="3"/>
      <c r="L74" s="3"/>
      <c r="M74" s="3"/>
      <c r="N74" s="65">
        <f t="shared" si="7"/>
        <v>7.5664999999999907</v>
      </c>
      <c r="O74" s="3"/>
      <c r="P74" s="3"/>
      <c r="Q74" s="3"/>
      <c r="R74" s="3"/>
      <c r="S74" s="3"/>
      <c r="T74" s="3"/>
    </row>
    <row r="75" spans="1:20" ht="16.5" thickBot="1">
      <c r="A75" s="50">
        <v>1953</v>
      </c>
      <c r="B75" s="49">
        <v>2</v>
      </c>
      <c r="D75" s="38">
        <v>5.9</v>
      </c>
      <c r="E75" s="37">
        <f t="shared" si="5"/>
        <v>3.7465000000000002</v>
      </c>
      <c r="F75" s="40">
        <v>64</v>
      </c>
      <c r="G75" s="36">
        <v>71.099999999999994</v>
      </c>
      <c r="H75" s="42">
        <f t="shared" si="6"/>
        <v>67.746499999999997</v>
      </c>
      <c r="I75" s="14">
        <f t="shared" ref="I75:I138" si="8">(G69/2+G70+G71+G72+G73+G74+G75+G76+G77+G78+G79+G80+G81/2)/12</f>
        <v>78.350000000000009</v>
      </c>
      <c r="J75" s="13">
        <f t="shared" ref="J75:J138" si="9">(H69/2+H70+H71+H72+H73+H74+H75+H76+H77+H78+H79+H80+H81/2)/12</f>
        <v>83.663833333333329</v>
      </c>
      <c r="K75" s="3"/>
      <c r="L75" s="3"/>
      <c r="M75" s="3"/>
      <c r="N75" s="65">
        <f t="shared" si="7"/>
        <v>-3.3534999999999968</v>
      </c>
      <c r="O75" s="3"/>
      <c r="P75" s="3"/>
      <c r="Q75" s="3"/>
      <c r="R75" s="3"/>
      <c r="S75" s="3"/>
      <c r="T75" s="3"/>
    </row>
    <row r="76" spans="1:20" ht="16.5" thickBot="1">
      <c r="A76" s="50">
        <v>1953</v>
      </c>
      <c r="B76" s="49">
        <v>3</v>
      </c>
      <c r="D76" s="38">
        <v>14.7</v>
      </c>
      <c r="E76" s="37">
        <f t="shared" si="5"/>
        <v>9.3345000000000002</v>
      </c>
      <c r="F76" s="40">
        <v>64</v>
      </c>
      <c r="G76" s="36">
        <v>69.7</v>
      </c>
      <c r="H76" s="42">
        <f t="shared" si="6"/>
        <v>73.334500000000006</v>
      </c>
      <c r="I76" s="14">
        <f t="shared" si="8"/>
        <v>77.291666666666657</v>
      </c>
      <c r="J76" s="13">
        <f t="shared" si="9"/>
        <v>82.166291666666652</v>
      </c>
      <c r="K76" s="3"/>
      <c r="L76" s="3"/>
      <c r="M76" s="3"/>
      <c r="N76" s="65">
        <f t="shared" si="7"/>
        <v>3.6345000000000027</v>
      </c>
      <c r="O76" s="3"/>
      <c r="P76" s="3"/>
      <c r="Q76" s="3"/>
      <c r="R76" s="3"/>
      <c r="S76" s="3"/>
      <c r="T76" s="3"/>
    </row>
    <row r="77" spans="1:20" ht="16.5" thickBot="1">
      <c r="A77" s="50">
        <v>1953</v>
      </c>
      <c r="B77" s="49">
        <v>4</v>
      </c>
      <c r="D77" s="38">
        <v>39.6</v>
      </c>
      <c r="E77" s="37">
        <f t="shared" si="5"/>
        <v>25.146000000000001</v>
      </c>
      <c r="F77" s="40">
        <v>64</v>
      </c>
      <c r="G77" s="36">
        <v>81.599999999999994</v>
      </c>
      <c r="H77" s="42">
        <f t="shared" si="6"/>
        <v>89.146000000000001</v>
      </c>
      <c r="I77" s="14">
        <f t="shared" si="8"/>
        <v>76.537499999999994</v>
      </c>
      <c r="J77" s="13">
        <f t="shared" si="9"/>
        <v>81.258770833333315</v>
      </c>
      <c r="K77" s="3"/>
      <c r="L77" s="3"/>
      <c r="M77" s="3"/>
      <c r="N77" s="65">
        <f t="shared" si="7"/>
        <v>7.5460000000000065</v>
      </c>
      <c r="O77" s="3"/>
      <c r="P77" s="3"/>
      <c r="Q77" s="3"/>
      <c r="R77" s="3"/>
      <c r="S77" s="3"/>
      <c r="T77" s="3"/>
    </row>
    <row r="78" spans="1:20" ht="16.5" thickBot="1">
      <c r="A78" s="50">
        <v>1953</v>
      </c>
      <c r="B78" s="49">
        <v>5</v>
      </c>
      <c r="D78" s="38">
        <v>18.3</v>
      </c>
      <c r="E78" s="37">
        <f t="shared" si="5"/>
        <v>11.6205</v>
      </c>
      <c r="F78" s="40">
        <v>64</v>
      </c>
      <c r="G78" s="36">
        <v>74.099999999999994</v>
      </c>
      <c r="H78" s="42">
        <f t="shared" si="6"/>
        <v>75.620499999999993</v>
      </c>
      <c r="I78" s="14">
        <f t="shared" si="8"/>
        <v>75.591666666666654</v>
      </c>
      <c r="J78" s="13">
        <f t="shared" si="9"/>
        <v>79.90410416666667</v>
      </c>
      <c r="K78" s="3"/>
      <c r="L78" s="3"/>
      <c r="M78" s="3"/>
      <c r="N78" s="65">
        <f t="shared" si="7"/>
        <v>1.5204999999999984</v>
      </c>
      <c r="O78" s="3"/>
      <c r="P78" s="3"/>
      <c r="Q78" s="3"/>
      <c r="R78" s="3"/>
      <c r="S78" s="3"/>
      <c r="T78" s="3"/>
    </row>
    <row r="79" spans="1:20" ht="16.5" thickBot="1">
      <c r="A79" s="50">
        <v>1953</v>
      </c>
      <c r="B79" s="49">
        <v>6</v>
      </c>
      <c r="D79" s="38">
        <v>31.5</v>
      </c>
      <c r="E79" s="37">
        <f t="shared" si="5"/>
        <v>20.002500000000001</v>
      </c>
      <c r="F79" s="40">
        <v>64</v>
      </c>
      <c r="G79" s="36">
        <v>75.3</v>
      </c>
      <c r="H79" s="42">
        <f t="shared" si="6"/>
        <v>84.002499999999998</v>
      </c>
      <c r="I79" s="14">
        <f t="shared" si="8"/>
        <v>74.499999999999986</v>
      </c>
      <c r="J79" s="13">
        <f t="shared" si="9"/>
        <v>77.938249999999996</v>
      </c>
      <c r="K79" s="3"/>
      <c r="L79" s="3"/>
      <c r="M79" s="3"/>
      <c r="N79" s="65">
        <f t="shared" si="7"/>
        <v>8.7025000000000006</v>
      </c>
      <c r="O79" s="3"/>
      <c r="P79" s="3"/>
      <c r="Q79" s="3"/>
      <c r="R79" s="3"/>
      <c r="S79" s="3"/>
      <c r="T79" s="3"/>
    </row>
    <row r="80" spans="1:20" ht="16.5" thickBot="1">
      <c r="A80" s="50">
        <v>1953</v>
      </c>
      <c r="B80" s="49">
        <v>7</v>
      </c>
      <c r="D80" s="38">
        <v>12.7</v>
      </c>
      <c r="E80" s="37">
        <f t="shared" si="5"/>
        <v>8.0644999999999989</v>
      </c>
      <c r="F80" s="40">
        <v>64</v>
      </c>
      <c r="G80" s="36">
        <v>72.099999999999994</v>
      </c>
      <c r="H80" s="42">
        <f t="shared" si="6"/>
        <v>72.064499999999995</v>
      </c>
      <c r="I80" s="14">
        <f t="shared" si="8"/>
        <v>73.316666666666663</v>
      </c>
      <c r="J80" s="13">
        <f t="shared" si="9"/>
        <v>75.755437499999985</v>
      </c>
      <c r="K80" s="3"/>
      <c r="L80" s="3"/>
      <c r="M80" s="3"/>
      <c r="N80" s="65">
        <f t="shared" si="7"/>
        <v>-3.5499999999998977E-2</v>
      </c>
      <c r="O80" s="3"/>
      <c r="P80" s="3"/>
      <c r="Q80" s="3"/>
      <c r="R80" s="3"/>
      <c r="S80" s="3"/>
      <c r="T80" s="3"/>
    </row>
    <row r="81" spans="1:20" ht="16.5" thickBot="1">
      <c r="A81" s="50">
        <v>1953</v>
      </c>
      <c r="B81" s="49">
        <v>8</v>
      </c>
      <c r="D81" s="38">
        <v>33.6</v>
      </c>
      <c r="E81" s="37">
        <f t="shared" si="5"/>
        <v>21.336000000000002</v>
      </c>
      <c r="F81" s="40">
        <v>64</v>
      </c>
      <c r="G81" s="36">
        <v>77.400000000000006</v>
      </c>
      <c r="H81" s="42">
        <f t="shared" si="6"/>
        <v>85.335999999999999</v>
      </c>
      <c r="I81" s="14">
        <f t="shared" si="8"/>
        <v>72.583333333333329</v>
      </c>
      <c r="J81" s="13">
        <f t="shared" si="9"/>
        <v>74.628312500000007</v>
      </c>
      <c r="K81" s="3"/>
      <c r="L81" s="3"/>
      <c r="M81" s="3"/>
      <c r="N81" s="65">
        <f t="shared" si="7"/>
        <v>7.9359999999999928</v>
      </c>
      <c r="O81" s="3"/>
      <c r="P81" s="3"/>
      <c r="Q81" s="3"/>
      <c r="R81" s="3"/>
      <c r="S81" s="3"/>
      <c r="T81" s="3"/>
    </row>
    <row r="82" spans="1:20" ht="16.5" thickBot="1">
      <c r="A82" s="50">
        <v>1953</v>
      </c>
      <c r="B82" s="49">
        <v>9</v>
      </c>
      <c r="D82" s="38">
        <v>28</v>
      </c>
      <c r="E82" s="37">
        <f t="shared" si="5"/>
        <v>17.78</v>
      </c>
      <c r="F82" s="40">
        <v>64</v>
      </c>
      <c r="G82" s="36">
        <v>75.099999999999994</v>
      </c>
      <c r="H82" s="42">
        <f t="shared" si="6"/>
        <v>81.78</v>
      </c>
      <c r="I82" s="14">
        <f t="shared" si="8"/>
        <v>72.49166666666666</v>
      </c>
      <c r="J82" s="13">
        <f t="shared" si="9"/>
        <v>74.52247916666667</v>
      </c>
      <c r="K82" s="3"/>
      <c r="L82" s="3"/>
      <c r="M82" s="3"/>
      <c r="N82" s="65">
        <f t="shared" si="7"/>
        <v>6.6800000000000068</v>
      </c>
      <c r="O82" s="3"/>
      <c r="P82" s="3"/>
      <c r="Q82" s="3"/>
      <c r="R82" s="3"/>
      <c r="S82" s="3"/>
      <c r="T82" s="3"/>
    </row>
    <row r="83" spans="1:20" ht="16.5" thickBot="1">
      <c r="A83" s="50">
        <v>1953</v>
      </c>
      <c r="B83" s="49">
        <v>10</v>
      </c>
      <c r="D83" s="38">
        <v>12.3</v>
      </c>
      <c r="E83" s="37">
        <f t="shared" si="5"/>
        <v>7.8105000000000002</v>
      </c>
      <c r="F83" s="40">
        <v>64</v>
      </c>
      <c r="G83" s="36">
        <v>71.5</v>
      </c>
      <c r="H83" s="42">
        <f t="shared" si="6"/>
        <v>71.810500000000005</v>
      </c>
      <c r="I83" s="14">
        <f t="shared" si="8"/>
        <v>72.033333333333331</v>
      </c>
      <c r="J83" s="13">
        <f t="shared" si="9"/>
        <v>73.575270833333335</v>
      </c>
      <c r="K83" s="3"/>
      <c r="L83" s="3"/>
      <c r="M83" s="3"/>
      <c r="N83" s="65">
        <f t="shared" si="7"/>
        <v>0.31050000000000466</v>
      </c>
      <c r="O83" s="3"/>
      <c r="P83" s="3"/>
      <c r="Q83" s="3"/>
      <c r="R83" s="3"/>
      <c r="S83" s="3"/>
      <c r="T83" s="3"/>
    </row>
    <row r="84" spans="1:20" ht="16.5" thickBot="1">
      <c r="A84" s="50">
        <v>1953</v>
      </c>
      <c r="B84" s="49">
        <v>11</v>
      </c>
      <c r="D84" s="38">
        <v>2.5</v>
      </c>
      <c r="E84" s="37">
        <f t="shared" si="5"/>
        <v>1.5874999999999999</v>
      </c>
      <c r="F84" s="40">
        <v>64</v>
      </c>
      <c r="G84" s="36">
        <v>69.8</v>
      </c>
      <c r="H84" s="42">
        <f t="shared" si="6"/>
        <v>65.587500000000006</v>
      </c>
      <c r="I84" s="14">
        <f t="shared" si="8"/>
        <v>71.325000000000003</v>
      </c>
      <c r="J84" s="13">
        <f t="shared" si="9"/>
        <v>72.146520833333341</v>
      </c>
      <c r="K84" s="3"/>
      <c r="L84" s="3"/>
      <c r="M84" s="3"/>
      <c r="N84" s="65">
        <f t="shared" si="7"/>
        <v>-4.2124999999999915</v>
      </c>
      <c r="O84" s="3"/>
      <c r="P84" s="3"/>
      <c r="Q84" s="3"/>
      <c r="R84" s="3"/>
      <c r="S84" s="3"/>
      <c r="T84" s="3"/>
    </row>
    <row r="85" spans="1:20" ht="16.5" thickBot="1">
      <c r="A85" s="50">
        <v>1953</v>
      </c>
      <c r="B85" s="49">
        <v>12</v>
      </c>
      <c r="D85" s="38">
        <v>3.9</v>
      </c>
      <c r="E85" s="37">
        <f t="shared" si="5"/>
        <v>2.4765000000000001</v>
      </c>
      <c r="F85" s="40">
        <v>64</v>
      </c>
      <c r="G85" s="36">
        <v>68.599999999999994</v>
      </c>
      <c r="H85" s="42">
        <f t="shared" si="6"/>
        <v>66.476500000000001</v>
      </c>
      <c r="I85" s="14">
        <f t="shared" si="8"/>
        <v>70.887500000000003</v>
      </c>
      <c r="J85" s="13">
        <f t="shared" si="9"/>
        <v>70.87122916666668</v>
      </c>
      <c r="K85" s="3"/>
      <c r="L85" s="3"/>
      <c r="M85" s="3"/>
      <c r="N85" s="65">
        <f t="shared" si="7"/>
        <v>-2.1234999999999928</v>
      </c>
      <c r="O85" s="3"/>
      <c r="P85" s="3"/>
      <c r="Q85" s="3"/>
      <c r="R85" s="3"/>
      <c r="S85" s="3"/>
      <c r="T85" s="3"/>
    </row>
    <row r="86" spans="1:20" ht="16.5" thickBot="1">
      <c r="A86" s="50">
        <v>1954</v>
      </c>
      <c r="B86" s="49">
        <v>1</v>
      </c>
      <c r="D86" s="38">
        <v>0.4</v>
      </c>
      <c r="E86" s="37">
        <f t="shared" si="5"/>
        <v>0.254</v>
      </c>
      <c r="F86" s="40">
        <v>64</v>
      </c>
      <c r="G86" s="36">
        <v>66.5</v>
      </c>
      <c r="H86" s="42">
        <f t="shared" si="6"/>
        <v>64.254000000000005</v>
      </c>
      <c r="I86" s="14">
        <f t="shared" si="8"/>
        <v>70.554166666666674</v>
      </c>
      <c r="J86" s="13">
        <f t="shared" si="9"/>
        <v>69.905500000000018</v>
      </c>
      <c r="K86" s="3"/>
      <c r="L86" s="3"/>
      <c r="M86" s="3"/>
      <c r="N86" s="65">
        <f t="shared" si="7"/>
        <v>-2.2459999999999951</v>
      </c>
      <c r="O86" s="3"/>
      <c r="P86" s="3"/>
      <c r="Q86" s="3"/>
      <c r="R86" s="3"/>
      <c r="S86" s="3"/>
      <c r="T86" s="3"/>
    </row>
    <row r="87" spans="1:20" ht="16.5" thickBot="1">
      <c r="A87" s="50">
        <v>1954</v>
      </c>
      <c r="B87" s="49">
        <v>2</v>
      </c>
      <c r="D87" s="38">
        <v>0.8</v>
      </c>
      <c r="E87" s="37">
        <f t="shared" si="5"/>
        <v>0.50800000000000001</v>
      </c>
      <c r="F87" s="40">
        <v>64</v>
      </c>
      <c r="G87" s="36">
        <v>67.5</v>
      </c>
      <c r="H87" s="42">
        <f t="shared" si="6"/>
        <v>64.507999999999996</v>
      </c>
      <c r="I87" s="14">
        <f t="shared" si="8"/>
        <v>70.225000000000009</v>
      </c>
      <c r="J87" s="13">
        <f t="shared" si="9"/>
        <v>69.207000000000008</v>
      </c>
      <c r="K87" s="3"/>
      <c r="L87" s="3"/>
      <c r="M87" s="3"/>
      <c r="N87" s="65">
        <f t="shared" si="7"/>
        <v>-2.9920000000000044</v>
      </c>
      <c r="O87" s="3"/>
      <c r="P87" s="3"/>
      <c r="Q87" s="3"/>
      <c r="R87" s="3"/>
      <c r="S87" s="3"/>
      <c r="T87" s="3"/>
    </row>
    <row r="88" spans="1:20" ht="16.5" thickBot="1">
      <c r="A88" s="50">
        <v>1954</v>
      </c>
      <c r="B88" s="49">
        <v>3</v>
      </c>
      <c r="D88" s="38">
        <v>15.8</v>
      </c>
      <c r="E88" s="37">
        <f t="shared" si="5"/>
        <v>10.033000000000001</v>
      </c>
      <c r="F88" s="40">
        <v>64</v>
      </c>
      <c r="G88" s="36">
        <v>71.099999999999994</v>
      </c>
      <c r="H88" s="42">
        <f t="shared" si="6"/>
        <v>74.033000000000001</v>
      </c>
      <c r="I88" s="14">
        <f t="shared" si="8"/>
        <v>69.808333333333337</v>
      </c>
      <c r="J88" s="13">
        <f t="shared" si="9"/>
        <v>67.971395833333332</v>
      </c>
      <c r="K88" s="3"/>
      <c r="L88" s="3"/>
      <c r="M88" s="3"/>
      <c r="N88" s="65">
        <f t="shared" si="7"/>
        <v>2.9330000000000069</v>
      </c>
      <c r="O88" s="3"/>
      <c r="P88" s="3"/>
      <c r="Q88" s="3"/>
      <c r="R88" s="3"/>
      <c r="S88" s="3"/>
      <c r="T88" s="3"/>
    </row>
    <row r="89" spans="1:20" ht="16.5" thickBot="1">
      <c r="A89" s="50">
        <v>1954</v>
      </c>
      <c r="B89" s="49">
        <v>4</v>
      </c>
      <c r="D89" s="38">
        <v>2.7</v>
      </c>
      <c r="E89" s="37">
        <f t="shared" si="5"/>
        <v>1.7145000000000001</v>
      </c>
      <c r="F89" s="40">
        <v>64</v>
      </c>
      <c r="G89" s="36">
        <v>69.2</v>
      </c>
      <c r="H89" s="42">
        <f t="shared" si="6"/>
        <v>65.714500000000001</v>
      </c>
      <c r="I89" s="14">
        <f t="shared" si="8"/>
        <v>69.683333333333337</v>
      </c>
      <c r="J89" s="13">
        <f t="shared" si="9"/>
        <v>67.243791666666667</v>
      </c>
      <c r="K89" s="3"/>
      <c r="L89" s="3"/>
      <c r="M89" s="3"/>
      <c r="N89" s="65">
        <f t="shared" si="7"/>
        <v>-3.4855000000000018</v>
      </c>
      <c r="O89" s="3"/>
      <c r="P89" s="3"/>
      <c r="Q89" s="3"/>
      <c r="R89" s="3"/>
      <c r="S89" s="3"/>
      <c r="T89" s="3"/>
    </row>
    <row r="90" spans="1:20" ht="16.5" thickBot="1">
      <c r="A90" s="50">
        <v>1954</v>
      </c>
      <c r="B90" s="49">
        <v>5</v>
      </c>
      <c r="D90" s="38">
        <v>1.2</v>
      </c>
      <c r="E90" s="37">
        <f t="shared" si="5"/>
        <v>0.76200000000000001</v>
      </c>
      <c r="F90" s="40">
        <v>64</v>
      </c>
      <c r="G90" s="36">
        <v>69.5</v>
      </c>
      <c r="H90" s="42">
        <f t="shared" si="6"/>
        <v>64.762</v>
      </c>
      <c r="I90" s="14">
        <f t="shared" si="8"/>
        <v>69.783333333333346</v>
      </c>
      <c r="J90" s="13">
        <f t="shared" si="9"/>
        <v>67.484562499999996</v>
      </c>
      <c r="K90" s="3"/>
      <c r="L90" s="3"/>
      <c r="M90" s="3"/>
      <c r="N90" s="65">
        <f t="shared" si="7"/>
        <v>-4.7379999999999995</v>
      </c>
      <c r="O90" s="3"/>
      <c r="P90" s="3"/>
      <c r="Q90" s="3"/>
      <c r="R90" s="3"/>
      <c r="S90" s="3"/>
      <c r="T90" s="3"/>
    </row>
    <row r="91" spans="1:20" ht="16.5" thickBot="1">
      <c r="A91" s="50">
        <v>1954</v>
      </c>
      <c r="B91" s="49">
        <v>6</v>
      </c>
      <c r="D91" s="38">
        <v>0.4</v>
      </c>
      <c r="E91" s="37">
        <f t="shared" si="5"/>
        <v>0.254</v>
      </c>
      <c r="F91" s="40">
        <v>64</v>
      </c>
      <c r="G91" s="36">
        <v>69.400000000000006</v>
      </c>
      <c r="H91" s="42">
        <f t="shared" si="6"/>
        <v>64.254000000000005</v>
      </c>
      <c r="I91" s="14">
        <f t="shared" si="8"/>
        <v>70.020833333333329</v>
      </c>
      <c r="J91" s="13">
        <f t="shared" si="9"/>
        <v>67.968750000000014</v>
      </c>
      <c r="K91" s="3"/>
      <c r="L91" s="3"/>
      <c r="M91" s="3"/>
      <c r="N91" s="65">
        <f t="shared" si="7"/>
        <v>-5.1460000000000008</v>
      </c>
      <c r="O91" s="3"/>
      <c r="P91" s="3"/>
      <c r="Q91" s="3"/>
      <c r="R91" s="3"/>
      <c r="S91" s="3"/>
      <c r="T91" s="3"/>
    </row>
    <row r="92" spans="1:20" ht="16.5" thickBot="1">
      <c r="A92" s="50">
        <v>1954</v>
      </c>
      <c r="B92" s="49">
        <v>7</v>
      </c>
      <c r="D92" s="38">
        <v>7.3</v>
      </c>
      <c r="E92" s="37">
        <f t="shared" si="5"/>
        <v>4.6354999999999995</v>
      </c>
      <c r="F92" s="40">
        <v>64</v>
      </c>
      <c r="G92" s="36">
        <v>70</v>
      </c>
      <c r="H92" s="42">
        <f t="shared" si="6"/>
        <v>68.635499999999993</v>
      </c>
      <c r="I92" s="14">
        <f t="shared" si="8"/>
        <v>70.837500000000006</v>
      </c>
      <c r="J92" s="13">
        <f t="shared" si="9"/>
        <v>69.037666666666681</v>
      </c>
      <c r="K92" s="3"/>
      <c r="L92" s="3"/>
      <c r="M92" s="3"/>
      <c r="N92" s="65">
        <f t="shared" si="7"/>
        <v>-1.3645000000000067</v>
      </c>
      <c r="O92" s="3"/>
      <c r="P92" s="3"/>
      <c r="Q92" s="3"/>
      <c r="R92" s="3"/>
      <c r="S92" s="3"/>
      <c r="T92" s="3"/>
    </row>
    <row r="93" spans="1:20" ht="16.5" thickBot="1">
      <c r="A93" s="50">
        <v>1954</v>
      </c>
      <c r="B93" s="49">
        <v>8</v>
      </c>
      <c r="D93" s="38">
        <v>12.6</v>
      </c>
      <c r="E93" s="37">
        <f t="shared" si="5"/>
        <v>8.0009999999999994</v>
      </c>
      <c r="F93" s="40">
        <v>64</v>
      </c>
      <c r="G93" s="36">
        <v>71.599999999999994</v>
      </c>
      <c r="H93" s="42">
        <f t="shared" si="6"/>
        <v>72.001000000000005</v>
      </c>
      <c r="I93" s="14">
        <f t="shared" si="8"/>
        <v>71.987500000000011</v>
      </c>
      <c r="J93" s="13">
        <f t="shared" si="9"/>
        <v>70.680729166666666</v>
      </c>
      <c r="K93" s="3"/>
      <c r="L93" s="3"/>
      <c r="M93" s="3"/>
      <c r="N93" s="65">
        <f t="shared" si="7"/>
        <v>0.40100000000001046</v>
      </c>
      <c r="O93" s="3"/>
      <c r="P93" s="3"/>
      <c r="Q93" s="3"/>
      <c r="R93" s="3"/>
      <c r="S93" s="3"/>
      <c r="T93" s="3"/>
    </row>
    <row r="94" spans="1:20" ht="16.5" thickBot="1">
      <c r="A94" s="50">
        <v>1954</v>
      </c>
      <c r="B94" s="49">
        <v>9</v>
      </c>
      <c r="D94" s="38">
        <v>2.2999999999999998</v>
      </c>
      <c r="E94" s="37">
        <f t="shared" si="5"/>
        <v>1.4604999999999999</v>
      </c>
      <c r="F94" s="40">
        <v>64</v>
      </c>
      <c r="G94" s="36">
        <v>70.900000000000006</v>
      </c>
      <c r="H94" s="42">
        <f t="shared" si="6"/>
        <v>65.460499999999996</v>
      </c>
      <c r="I94" s="14">
        <f t="shared" si="8"/>
        <v>72.629166666666677</v>
      </c>
      <c r="J94" s="13">
        <f t="shared" si="9"/>
        <v>71.225770833333357</v>
      </c>
      <c r="K94" s="3"/>
      <c r="L94" s="3"/>
      <c r="M94" s="3"/>
      <c r="N94" s="65">
        <f t="shared" si="7"/>
        <v>-5.4395000000000095</v>
      </c>
      <c r="O94" s="3"/>
      <c r="P94" s="3"/>
      <c r="Q94" s="3"/>
      <c r="R94" s="3"/>
      <c r="S94" s="3"/>
      <c r="T94" s="3"/>
    </row>
    <row r="95" spans="1:20" ht="16.5" thickBot="1">
      <c r="A95" s="50">
        <v>1954</v>
      </c>
      <c r="B95" s="49">
        <v>10</v>
      </c>
      <c r="D95" s="38">
        <v>10.5</v>
      </c>
      <c r="E95" s="37">
        <f t="shared" si="5"/>
        <v>6.6675000000000004</v>
      </c>
      <c r="F95" s="40">
        <v>64</v>
      </c>
      <c r="G95" s="36">
        <v>72.7</v>
      </c>
      <c r="H95" s="42">
        <f t="shared" si="6"/>
        <v>70.667500000000004</v>
      </c>
      <c r="I95" s="14">
        <f t="shared" si="8"/>
        <v>73.112500000000011</v>
      </c>
      <c r="J95" s="13">
        <f t="shared" si="9"/>
        <v>71.363354166666667</v>
      </c>
      <c r="K95" s="3"/>
      <c r="L95" s="3"/>
      <c r="M95" s="3"/>
      <c r="N95" s="65">
        <f t="shared" si="7"/>
        <v>-2.0324999999999989</v>
      </c>
      <c r="O95" s="3"/>
      <c r="P95" s="3"/>
      <c r="Q95" s="3"/>
      <c r="R95" s="3"/>
      <c r="S95" s="3"/>
      <c r="T95" s="3"/>
    </row>
    <row r="96" spans="1:20" ht="16.5" thickBot="1">
      <c r="A96" s="50">
        <v>1954</v>
      </c>
      <c r="B96" s="49">
        <v>11</v>
      </c>
      <c r="D96" s="38">
        <v>13.4</v>
      </c>
      <c r="E96" s="37">
        <f t="shared" si="5"/>
        <v>8.5090000000000003</v>
      </c>
      <c r="F96" s="40">
        <v>64</v>
      </c>
      <c r="G96" s="36">
        <v>71</v>
      </c>
      <c r="H96" s="42">
        <f t="shared" si="6"/>
        <v>72.509</v>
      </c>
      <c r="I96" s="14">
        <f t="shared" si="8"/>
        <v>74.108333333333334</v>
      </c>
      <c r="J96" s="13">
        <f t="shared" si="9"/>
        <v>72.786812500000011</v>
      </c>
      <c r="K96" s="3"/>
      <c r="L96" s="3"/>
      <c r="M96" s="3"/>
      <c r="N96" s="65">
        <f t="shared" si="7"/>
        <v>1.5090000000000003</v>
      </c>
      <c r="O96" s="3"/>
      <c r="P96" s="3"/>
      <c r="Q96" s="3"/>
      <c r="R96" s="3"/>
      <c r="S96" s="3"/>
      <c r="T96" s="3"/>
    </row>
    <row r="97" spans="1:20" ht="16.5" thickBot="1">
      <c r="A97" s="50">
        <v>1954</v>
      </c>
      <c r="B97" s="49">
        <v>12</v>
      </c>
      <c r="D97" s="38">
        <v>11.3</v>
      </c>
      <c r="E97" s="37">
        <f t="shared" si="5"/>
        <v>7.1755000000000004</v>
      </c>
      <c r="F97" s="40">
        <v>64</v>
      </c>
      <c r="G97" s="36">
        <v>73.099999999999994</v>
      </c>
      <c r="H97" s="42">
        <f t="shared" si="6"/>
        <v>71.1755</v>
      </c>
      <c r="I97" s="14">
        <f t="shared" si="8"/>
        <v>75.670833333333334</v>
      </c>
      <c r="J97" s="13">
        <f t="shared" si="9"/>
        <v>75.033124999999998</v>
      </c>
      <c r="K97" s="3"/>
      <c r="L97" s="3"/>
      <c r="M97" s="3"/>
      <c r="N97" s="65">
        <f t="shared" si="7"/>
        <v>-1.9244999999999948</v>
      </c>
      <c r="O97" s="3"/>
      <c r="P97" s="3"/>
      <c r="Q97" s="3"/>
      <c r="R97" s="3"/>
      <c r="S97" s="3"/>
      <c r="T97" s="3"/>
    </row>
    <row r="98" spans="1:20" ht="16.5" thickBot="1">
      <c r="A98" s="50">
        <v>1955</v>
      </c>
      <c r="B98" s="49">
        <v>1</v>
      </c>
      <c r="D98" s="38">
        <v>33.4</v>
      </c>
      <c r="E98" s="37">
        <f t="shared" si="5"/>
        <v>21.209</v>
      </c>
      <c r="F98" s="40">
        <v>64</v>
      </c>
      <c r="G98" s="36">
        <v>81.599999999999994</v>
      </c>
      <c r="H98" s="42">
        <f t="shared" si="6"/>
        <v>85.209000000000003</v>
      </c>
      <c r="I98" s="14">
        <f t="shared" si="8"/>
        <v>77.441666666666677</v>
      </c>
      <c r="J98" s="13">
        <f t="shared" si="9"/>
        <v>77.036020833333339</v>
      </c>
      <c r="K98" s="3"/>
      <c r="L98" s="3"/>
      <c r="M98" s="3"/>
      <c r="N98" s="65">
        <f t="shared" si="7"/>
        <v>3.6090000000000089</v>
      </c>
      <c r="O98" s="3"/>
      <c r="P98" s="3"/>
      <c r="Q98" s="3"/>
      <c r="R98" s="3"/>
      <c r="S98" s="3"/>
      <c r="T98" s="3"/>
    </row>
    <row r="99" spans="1:20" ht="16.5" thickBot="1">
      <c r="A99" s="50">
        <v>1955</v>
      </c>
      <c r="B99" s="49">
        <v>2</v>
      </c>
      <c r="D99" s="38">
        <v>29.9</v>
      </c>
      <c r="E99" s="37">
        <f t="shared" si="5"/>
        <v>18.986499999999999</v>
      </c>
      <c r="F99" s="40">
        <v>64</v>
      </c>
      <c r="G99" s="36">
        <v>80</v>
      </c>
      <c r="H99" s="42">
        <f t="shared" si="6"/>
        <v>82.986500000000007</v>
      </c>
      <c r="I99" s="14">
        <f t="shared" si="8"/>
        <v>79.175000000000011</v>
      </c>
      <c r="J99" s="13">
        <f t="shared" si="9"/>
        <v>79.054791666666674</v>
      </c>
      <c r="K99" s="3"/>
      <c r="L99" s="3"/>
      <c r="M99" s="3"/>
      <c r="N99" s="65">
        <f t="shared" si="7"/>
        <v>2.9865000000000066</v>
      </c>
      <c r="O99" s="3"/>
      <c r="P99" s="3"/>
      <c r="Q99" s="3"/>
      <c r="R99" s="3"/>
      <c r="S99" s="3"/>
      <c r="T99" s="3"/>
    </row>
    <row r="100" spans="1:20" ht="16.5" thickBot="1">
      <c r="A100" s="50">
        <v>1955</v>
      </c>
      <c r="B100" s="49">
        <v>3</v>
      </c>
      <c r="D100" s="38">
        <v>7.3</v>
      </c>
      <c r="E100" s="37">
        <f t="shared" si="5"/>
        <v>4.6354999999999995</v>
      </c>
      <c r="F100" s="40">
        <v>64</v>
      </c>
      <c r="G100" s="36">
        <v>74</v>
      </c>
      <c r="H100" s="42">
        <f t="shared" si="6"/>
        <v>68.635499999999993</v>
      </c>
      <c r="I100" s="14">
        <f t="shared" si="8"/>
        <v>81.116666666666674</v>
      </c>
      <c r="J100" s="13">
        <f t="shared" si="9"/>
        <v>81.803812499999992</v>
      </c>
      <c r="K100" s="3"/>
      <c r="L100" s="3"/>
      <c r="M100" s="3"/>
      <c r="N100" s="65">
        <f t="shared" si="7"/>
        <v>-5.3645000000000067</v>
      </c>
      <c r="O100" s="3"/>
      <c r="P100" s="3"/>
      <c r="Q100" s="3"/>
      <c r="R100" s="3"/>
      <c r="S100" s="3"/>
      <c r="T100" s="3"/>
    </row>
    <row r="101" spans="1:20" ht="16.5" thickBot="1">
      <c r="A101" s="50">
        <v>1955</v>
      </c>
      <c r="B101" s="49">
        <v>4</v>
      </c>
      <c r="D101" s="38">
        <v>16.399999999999999</v>
      </c>
      <c r="E101" s="37">
        <f t="shared" si="5"/>
        <v>10.414</v>
      </c>
      <c r="F101" s="40">
        <v>64</v>
      </c>
      <c r="G101" s="36">
        <v>77.900000000000006</v>
      </c>
      <c r="H101" s="42">
        <f t="shared" si="6"/>
        <v>74.414000000000001</v>
      </c>
      <c r="I101" s="14">
        <f t="shared" si="8"/>
        <v>83.762500000000003</v>
      </c>
      <c r="J101" s="13">
        <f t="shared" si="9"/>
        <v>85.269854166666676</v>
      </c>
      <c r="K101" s="3"/>
      <c r="L101" s="3"/>
      <c r="M101" s="3"/>
      <c r="N101" s="65">
        <f t="shared" si="7"/>
        <v>-3.4860000000000042</v>
      </c>
      <c r="O101" s="3"/>
      <c r="P101" s="3"/>
      <c r="Q101" s="3"/>
      <c r="R101" s="3"/>
      <c r="S101" s="3"/>
      <c r="T101" s="3"/>
    </row>
    <row r="102" spans="1:20" ht="16.5" thickBot="1">
      <c r="A102" s="50">
        <v>1955</v>
      </c>
      <c r="B102" s="49">
        <v>5</v>
      </c>
      <c r="D102" s="38">
        <v>41.3</v>
      </c>
      <c r="E102" s="37">
        <f t="shared" si="5"/>
        <v>26.2255</v>
      </c>
      <c r="F102" s="40">
        <v>64</v>
      </c>
      <c r="G102" s="36">
        <v>84.7</v>
      </c>
      <c r="H102" s="42">
        <f t="shared" si="6"/>
        <v>90.225499999999997</v>
      </c>
      <c r="I102" s="14">
        <f t="shared" si="8"/>
        <v>87.7</v>
      </c>
      <c r="J102" s="13">
        <f t="shared" si="9"/>
        <v>90.175229166666682</v>
      </c>
      <c r="K102" s="3"/>
      <c r="L102" s="3"/>
      <c r="M102" s="3"/>
      <c r="N102" s="65">
        <f t="shared" si="7"/>
        <v>5.5254999999999939</v>
      </c>
      <c r="O102" s="3"/>
      <c r="P102" s="3"/>
      <c r="Q102" s="3"/>
      <c r="R102" s="3"/>
      <c r="S102" s="3"/>
      <c r="T102" s="3"/>
    </row>
    <row r="103" spans="1:20" ht="16.5" thickBot="1">
      <c r="A103" s="50">
        <v>1955</v>
      </c>
      <c r="B103" s="49">
        <v>6</v>
      </c>
      <c r="D103" s="38">
        <v>45.2</v>
      </c>
      <c r="E103" s="37">
        <f t="shared" si="5"/>
        <v>28.702000000000002</v>
      </c>
      <c r="F103" s="40">
        <v>64</v>
      </c>
      <c r="G103" s="36">
        <v>91.7</v>
      </c>
      <c r="H103" s="42">
        <f t="shared" si="6"/>
        <v>92.701999999999998</v>
      </c>
      <c r="I103" s="14">
        <f t="shared" si="8"/>
        <v>92.429166666666674</v>
      </c>
      <c r="J103" s="13">
        <f t="shared" si="9"/>
        <v>95.742062500000031</v>
      </c>
      <c r="K103" s="3"/>
      <c r="L103" s="3"/>
      <c r="M103" s="3"/>
      <c r="N103" s="65">
        <f t="shared" si="7"/>
        <v>1.0019999999999953</v>
      </c>
      <c r="O103" s="3"/>
      <c r="P103" s="3"/>
      <c r="Q103" s="3"/>
      <c r="R103" s="3"/>
      <c r="S103" s="3"/>
      <c r="T103" s="3"/>
    </row>
    <row r="104" spans="1:20" ht="16.5" thickBot="1">
      <c r="A104" s="50">
        <v>1955</v>
      </c>
      <c r="B104" s="49">
        <v>7</v>
      </c>
      <c r="D104" s="38">
        <v>38.200000000000003</v>
      </c>
      <c r="E104" s="37">
        <f t="shared" si="5"/>
        <v>24.257000000000001</v>
      </c>
      <c r="F104" s="40">
        <v>64</v>
      </c>
      <c r="G104" s="36">
        <v>90.2</v>
      </c>
      <c r="H104" s="42">
        <f t="shared" si="6"/>
        <v>88.257000000000005</v>
      </c>
      <c r="I104" s="14">
        <f t="shared" si="8"/>
        <v>97.108333333333348</v>
      </c>
      <c r="J104" s="13">
        <f t="shared" si="9"/>
        <v>100.19235416666669</v>
      </c>
      <c r="K104" s="3"/>
      <c r="L104" s="3"/>
      <c r="M104" s="3"/>
      <c r="N104" s="65">
        <f t="shared" si="7"/>
        <v>-1.9429999999999978</v>
      </c>
      <c r="O104" s="3"/>
      <c r="P104" s="3"/>
      <c r="Q104" s="3"/>
      <c r="R104" s="3"/>
      <c r="S104" s="3"/>
      <c r="T104" s="3"/>
    </row>
    <row r="105" spans="1:20" ht="16.5" thickBot="1">
      <c r="A105" s="50">
        <v>1955</v>
      </c>
      <c r="B105" s="49">
        <v>8</v>
      </c>
      <c r="D105" s="38">
        <v>58</v>
      </c>
      <c r="E105" s="37">
        <f t="shared" si="5"/>
        <v>36.83</v>
      </c>
      <c r="F105" s="40">
        <v>64</v>
      </c>
      <c r="G105" s="36">
        <v>93</v>
      </c>
      <c r="H105" s="42">
        <f t="shared" si="6"/>
        <v>100.83</v>
      </c>
      <c r="I105" s="14">
        <f t="shared" si="8"/>
        <v>102.86666666666666</v>
      </c>
      <c r="J105" s="13">
        <f t="shared" si="9"/>
        <v>105.91793749999999</v>
      </c>
      <c r="K105" s="3"/>
      <c r="L105" s="3"/>
      <c r="M105" s="3"/>
      <c r="N105" s="65">
        <f t="shared" si="7"/>
        <v>7.8299999999999983</v>
      </c>
      <c r="O105" s="3"/>
      <c r="P105" s="3"/>
      <c r="Q105" s="3"/>
      <c r="R105" s="3"/>
      <c r="S105" s="3"/>
      <c r="T105" s="3"/>
    </row>
    <row r="106" spans="1:20" ht="16.5" thickBot="1">
      <c r="A106" s="50">
        <v>1955</v>
      </c>
      <c r="B106" s="49">
        <v>9</v>
      </c>
      <c r="D106" s="38">
        <v>60.8</v>
      </c>
      <c r="E106" s="37">
        <f t="shared" si="5"/>
        <v>38.607999999999997</v>
      </c>
      <c r="F106" s="40">
        <v>64</v>
      </c>
      <c r="G106" s="36">
        <v>96.1</v>
      </c>
      <c r="H106" s="42">
        <f t="shared" si="6"/>
        <v>102.608</v>
      </c>
      <c r="I106" s="14">
        <f t="shared" si="8"/>
        <v>109.875</v>
      </c>
      <c r="J106" s="13">
        <f t="shared" si="9"/>
        <v>114.01683333333335</v>
      </c>
      <c r="K106" s="3"/>
      <c r="L106" s="3"/>
      <c r="M106" s="3"/>
      <c r="N106" s="65">
        <f t="shared" si="7"/>
        <v>6.5080000000000098</v>
      </c>
      <c r="O106" s="3"/>
      <c r="P106" s="3"/>
      <c r="Q106" s="3"/>
      <c r="R106" s="3"/>
      <c r="S106" s="3"/>
      <c r="T106" s="3"/>
    </row>
    <row r="107" spans="1:20" ht="16.5" thickBot="1">
      <c r="A107" s="50">
        <v>1955</v>
      </c>
      <c r="B107" s="49">
        <v>10</v>
      </c>
      <c r="D107" s="38">
        <v>83</v>
      </c>
      <c r="E107" s="37">
        <f t="shared" si="5"/>
        <v>52.704999999999998</v>
      </c>
      <c r="F107" s="40">
        <v>64</v>
      </c>
      <c r="G107" s="36">
        <v>111</v>
      </c>
      <c r="H107" s="42">
        <f t="shared" si="6"/>
        <v>116.705</v>
      </c>
      <c r="I107" s="14">
        <f t="shared" si="8"/>
        <v>117.13749999999999</v>
      </c>
      <c r="J107" s="13">
        <f t="shared" si="9"/>
        <v>121.97285416666666</v>
      </c>
      <c r="K107" s="14">
        <v>122</v>
      </c>
      <c r="L107" s="14">
        <v>117.1</v>
      </c>
      <c r="M107" s="14"/>
      <c r="N107" s="65">
        <f t="shared" si="7"/>
        <v>5.7049999999999983</v>
      </c>
      <c r="O107" s="14"/>
      <c r="P107" s="23">
        <v>116.7</v>
      </c>
      <c r="Q107" s="24">
        <v>111</v>
      </c>
      <c r="R107" s="14"/>
      <c r="S107" s="30">
        <v>4.0999999999999996</v>
      </c>
      <c r="T107" s="14"/>
    </row>
    <row r="108" spans="1:20" ht="16.5" thickBot="1">
      <c r="A108" s="50">
        <v>1955</v>
      </c>
      <c r="B108" s="49">
        <v>11</v>
      </c>
      <c r="D108" s="38">
        <v>126.3</v>
      </c>
      <c r="E108" s="37">
        <f t="shared" si="5"/>
        <v>80.200500000000005</v>
      </c>
      <c r="F108" s="40">
        <v>64</v>
      </c>
      <c r="G108" s="36">
        <v>127.2</v>
      </c>
      <c r="H108" s="42">
        <f t="shared" si="6"/>
        <v>144.20050000000001</v>
      </c>
      <c r="I108" s="14">
        <f t="shared" si="8"/>
        <v>124.28750000000001</v>
      </c>
      <c r="J108" s="13">
        <f t="shared" si="9"/>
        <v>129.70927083333333</v>
      </c>
      <c r="K108" s="14">
        <v>129.69999999999999</v>
      </c>
      <c r="L108" s="14">
        <v>124.3</v>
      </c>
      <c r="M108" s="14"/>
      <c r="N108" s="65">
        <f t="shared" si="7"/>
        <v>17.000500000000002</v>
      </c>
      <c r="O108" s="14"/>
      <c r="P108" s="23">
        <v>144.19999999999999</v>
      </c>
      <c r="Q108" s="24">
        <v>127.2</v>
      </c>
      <c r="R108" s="14"/>
      <c r="S108" s="30">
        <v>4.4000000000000004</v>
      </c>
      <c r="T108" s="14"/>
    </row>
    <row r="109" spans="1:20" ht="16.5" thickBot="1">
      <c r="A109" s="50">
        <v>1955</v>
      </c>
      <c r="B109" s="49">
        <v>12</v>
      </c>
      <c r="D109" s="38">
        <v>108.8</v>
      </c>
      <c r="E109" s="37">
        <f t="shared" si="5"/>
        <v>69.087999999999994</v>
      </c>
      <c r="F109" s="40">
        <v>64</v>
      </c>
      <c r="G109" s="36">
        <v>130.4</v>
      </c>
      <c r="H109" s="42">
        <f t="shared" si="6"/>
        <v>133.08799999999999</v>
      </c>
      <c r="I109" s="14">
        <f t="shared" si="8"/>
        <v>130.51666666666668</v>
      </c>
      <c r="J109" s="13">
        <f t="shared" si="9"/>
        <v>136.90593749999999</v>
      </c>
      <c r="K109" s="14">
        <v>136.9</v>
      </c>
      <c r="L109" s="14">
        <v>130.5</v>
      </c>
      <c r="M109" s="14"/>
      <c r="N109" s="65">
        <f t="shared" si="7"/>
        <v>2.6879999999999882</v>
      </c>
      <c r="O109" s="14"/>
      <c r="P109" s="23">
        <v>133.1</v>
      </c>
      <c r="Q109" s="24">
        <v>130.4</v>
      </c>
      <c r="R109" s="14"/>
      <c r="S109" s="30">
        <v>4.9000000000000004</v>
      </c>
      <c r="T109" s="14"/>
    </row>
    <row r="110" spans="1:20" ht="16.5" thickBot="1">
      <c r="A110" s="50">
        <v>1956</v>
      </c>
      <c r="B110" s="49">
        <v>1</v>
      </c>
      <c r="D110" s="38">
        <v>104.1</v>
      </c>
      <c r="E110" s="37">
        <f t="shared" si="5"/>
        <v>66.103499999999997</v>
      </c>
      <c r="F110" s="40">
        <v>64</v>
      </c>
      <c r="G110" s="36">
        <v>136.6</v>
      </c>
      <c r="H110" s="42">
        <f t="shared" si="6"/>
        <v>130.1035</v>
      </c>
      <c r="I110" s="14">
        <f t="shared" si="8"/>
        <v>136.5625</v>
      </c>
      <c r="J110" s="13">
        <f t="shared" si="9"/>
        <v>143.90152083333331</v>
      </c>
      <c r="K110" s="14">
        <v>143.9</v>
      </c>
      <c r="L110" s="14">
        <v>136.6</v>
      </c>
      <c r="M110" s="14"/>
      <c r="N110" s="65">
        <f t="shared" si="7"/>
        <v>-6.4964999999999975</v>
      </c>
      <c r="O110" s="14"/>
      <c r="P110" s="23">
        <v>130.1</v>
      </c>
      <c r="Q110" s="24">
        <v>136.6</v>
      </c>
      <c r="R110" s="14"/>
      <c r="S110" s="30">
        <v>5.4</v>
      </c>
      <c r="T110" s="14"/>
    </row>
    <row r="111" spans="1:20" ht="16.5" thickBot="1">
      <c r="A111" s="50">
        <v>1956</v>
      </c>
      <c r="B111" s="49">
        <v>2</v>
      </c>
      <c r="D111" s="38">
        <v>175.6</v>
      </c>
      <c r="E111" s="37">
        <f t="shared" si="5"/>
        <v>111.506</v>
      </c>
      <c r="F111" s="40">
        <v>64</v>
      </c>
      <c r="G111" s="36">
        <v>163.19999999999999</v>
      </c>
      <c r="H111" s="42">
        <f t="shared" si="6"/>
        <v>175.506</v>
      </c>
      <c r="I111" s="14">
        <f t="shared" si="8"/>
        <v>144.20833333333334</v>
      </c>
      <c r="J111" s="13">
        <f t="shared" si="9"/>
        <v>152.54545833333333</v>
      </c>
      <c r="K111" s="14">
        <v>152.5</v>
      </c>
      <c r="L111" s="14">
        <v>144.19999999999999</v>
      </c>
      <c r="M111" s="14"/>
      <c r="N111" s="65">
        <f t="shared" si="7"/>
        <v>12.306000000000012</v>
      </c>
      <c r="O111" s="14"/>
      <c r="P111" s="23">
        <v>175.5</v>
      </c>
      <c r="Q111" s="24">
        <v>163.19999999999999</v>
      </c>
      <c r="R111" s="14"/>
      <c r="S111" s="30">
        <v>5.8</v>
      </c>
      <c r="T111" s="14"/>
    </row>
    <row r="112" spans="1:20" ht="16.5" thickBot="1">
      <c r="A112" s="50">
        <v>1956</v>
      </c>
      <c r="B112" s="49">
        <v>3</v>
      </c>
      <c r="D112" s="38">
        <v>167.7</v>
      </c>
      <c r="E112" s="37">
        <f t="shared" si="5"/>
        <v>106.48949999999999</v>
      </c>
      <c r="F112" s="40">
        <v>64</v>
      </c>
      <c r="G112" s="36">
        <v>159</v>
      </c>
      <c r="H112" s="42">
        <f t="shared" si="6"/>
        <v>170.48949999999999</v>
      </c>
      <c r="I112" s="14">
        <f t="shared" si="8"/>
        <v>153.06666666666666</v>
      </c>
      <c r="J112" s="13">
        <f t="shared" si="9"/>
        <v>162.25037500000002</v>
      </c>
      <c r="K112" s="14">
        <v>162.30000000000001</v>
      </c>
      <c r="L112" s="14">
        <v>153.1</v>
      </c>
      <c r="M112" s="14"/>
      <c r="N112" s="65">
        <f t="shared" si="7"/>
        <v>11.489499999999992</v>
      </c>
      <c r="O112" s="14"/>
      <c r="P112" s="23">
        <v>170.5</v>
      </c>
      <c r="Q112" s="24">
        <v>159</v>
      </c>
      <c r="R112" s="14"/>
      <c r="S112" s="30">
        <v>6</v>
      </c>
      <c r="T112" s="14"/>
    </row>
    <row r="113" spans="1:20" ht="16.5" thickBot="1">
      <c r="A113" s="50">
        <v>1956</v>
      </c>
      <c r="B113" s="49">
        <v>4</v>
      </c>
      <c r="D113" s="38">
        <v>156.69999999999999</v>
      </c>
      <c r="E113" s="37">
        <f t="shared" si="5"/>
        <v>99.504499999999993</v>
      </c>
      <c r="F113" s="40">
        <v>64</v>
      </c>
      <c r="G113" s="36">
        <v>167.2</v>
      </c>
      <c r="H113" s="42">
        <f t="shared" si="6"/>
        <v>163.50450000000001</v>
      </c>
      <c r="I113" s="14">
        <f t="shared" si="8"/>
        <v>161.24583333333334</v>
      </c>
      <c r="J113" s="13">
        <f t="shared" si="9"/>
        <v>170.75672916666667</v>
      </c>
      <c r="K113" s="14">
        <v>170.8</v>
      </c>
      <c r="L113" s="14">
        <v>161.19999999999999</v>
      </c>
      <c r="M113" s="14"/>
      <c r="N113" s="65">
        <f t="shared" si="7"/>
        <v>-3.6954999999999814</v>
      </c>
      <c r="O113" s="14"/>
      <c r="P113" s="23">
        <v>163.5</v>
      </c>
      <c r="Q113" s="24">
        <v>167.2</v>
      </c>
      <c r="R113" s="14"/>
      <c r="S113" s="30">
        <v>5.9</v>
      </c>
      <c r="T113" s="14"/>
    </row>
    <row r="114" spans="1:20" ht="16.5" thickBot="1">
      <c r="A114" s="50">
        <v>1956</v>
      </c>
      <c r="B114" s="49">
        <v>5</v>
      </c>
      <c r="D114" s="38">
        <v>193.4</v>
      </c>
      <c r="E114" s="37">
        <f t="shared" si="5"/>
        <v>122.80900000000001</v>
      </c>
      <c r="F114" s="40">
        <v>64</v>
      </c>
      <c r="G114" s="36">
        <v>167</v>
      </c>
      <c r="H114" s="42">
        <f t="shared" si="6"/>
        <v>186.80900000000003</v>
      </c>
      <c r="I114" s="14">
        <f t="shared" si="8"/>
        <v>169.87499999999997</v>
      </c>
      <c r="J114" s="13">
        <f t="shared" si="9"/>
        <v>178.57781250000002</v>
      </c>
      <c r="K114" s="14">
        <v>178.6</v>
      </c>
      <c r="L114" s="14">
        <v>169.9</v>
      </c>
      <c r="M114" s="14"/>
      <c r="N114" s="65">
        <f t="shared" si="7"/>
        <v>19.809000000000026</v>
      </c>
      <c r="O114" s="14"/>
      <c r="P114" s="23">
        <v>186.8</v>
      </c>
      <c r="Q114" s="24">
        <v>167</v>
      </c>
      <c r="R114" s="14"/>
      <c r="S114" s="30">
        <v>5.0999999999999996</v>
      </c>
      <c r="T114" s="14"/>
    </row>
    <row r="115" spans="1:20" ht="16.5" thickBot="1">
      <c r="A115" s="50">
        <v>1956</v>
      </c>
      <c r="B115" s="49">
        <v>6</v>
      </c>
      <c r="D115" s="38">
        <v>165.1</v>
      </c>
      <c r="E115" s="37">
        <f t="shared" si="5"/>
        <v>104.8385</v>
      </c>
      <c r="F115" s="40">
        <v>64</v>
      </c>
      <c r="G115" s="36">
        <v>158.9</v>
      </c>
      <c r="H115" s="42">
        <f t="shared" si="6"/>
        <v>168.83850000000001</v>
      </c>
      <c r="I115" s="14">
        <f t="shared" si="8"/>
        <v>179.59166666666667</v>
      </c>
      <c r="J115" s="13">
        <f t="shared" si="9"/>
        <v>187.09475</v>
      </c>
      <c r="K115" s="14">
        <v>187.1</v>
      </c>
      <c r="L115" s="14">
        <v>179.6</v>
      </c>
      <c r="M115" s="14"/>
      <c r="N115" s="65">
        <f t="shared" si="7"/>
        <v>9.9385000000000048</v>
      </c>
      <c r="O115" s="14"/>
      <c r="P115" s="23">
        <v>168.8</v>
      </c>
      <c r="Q115" s="24">
        <v>158.9</v>
      </c>
      <c r="R115" s="14"/>
      <c r="S115" s="30">
        <v>4.2</v>
      </c>
      <c r="T115" s="14"/>
    </row>
    <row r="116" spans="1:20" ht="16.5" thickBot="1">
      <c r="A116" s="50">
        <v>1956</v>
      </c>
      <c r="B116" s="49">
        <v>7</v>
      </c>
      <c r="D116" s="38">
        <v>182.7</v>
      </c>
      <c r="E116" s="37">
        <f t="shared" si="5"/>
        <v>116.0145</v>
      </c>
      <c r="F116" s="40">
        <v>64</v>
      </c>
      <c r="G116" s="36">
        <v>168.1</v>
      </c>
      <c r="H116" s="42">
        <f t="shared" si="6"/>
        <v>180.0145</v>
      </c>
      <c r="I116" s="14">
        <f t="shared" si="8"/>
        <v>188.03333333333333</v>
      </c>
      <c r="J116" s="13">
        <f t="shared" si="9"/>
        <v>194.84174999999996</v>
      </c>
      <c r="K116" s="14">
        <v>194.8</v>
      </c>
      <c r="L116" s="14">
        <v>188</v>
      </c>
      <c r="M116" s="14"/>
      <c r="N116" s="65">
        <f t="shared" si="7"/>
        <v>11.914500000000004</v>
      </c>
      <c r="O116" s="14"/>
      <c r="P116" s="23">
        <v>180</v>
      </c>
      <c r="Q116" s="24">
        <v>168.1</v>
      </c>
      <c r="R116" s="14"/>
      <c r="S116" s="30">
        <v>3.6</v>
      </c>
      <c r="T116" s="14"/>
    </row>
    <row r="117" spans="1:20" ht="16.5" thickBot="1">
      <c r="A117" s="50">
        <v>1956</v>
      </c>
      <c r="B117" s="49">
        <v>8</v>
      </c>
      <c r="D117" s="38">
        <v>240.2</v>
      </c>
      <c r="E117" s="37">
        <f t="shared" si="5"/>
        <v>152.52699999999999</v>
      </c>
      <c r="F117" s="40">
        <v>64</v>
      </c>
      <c r="G117" s="36">
        <v>198.6</v>
      </c>
      <c r="H117" s="42">
        <f t="shared" si="6"/>
        <v>216.52699999999999</v>
      </c>
      <c r="I117" s="14">
        <f t="shared" si="8"/>
        <v>192.45833333333329</v>
      </c>
      <c r="J117" s="13">
        <f t="shared" si="9"/>
        <v>198.50622916666669</v>
      </c>
      <c r="K117" s="14">
        <v>198.5</v>
      </c>
      <c r="L117" s="14">
        <v>192.5</v>
      </c>
      <c r="M117" s="14"/>
      <c r="N117" s="65">
        <f t="shared" si="7"/>
        <v>17.926999999999992</v>
      </c>
      <c r="O117" s="14"/>
      <c r="P117" s="23">
        <v>216.5</v>
      </c>
      <c r="Q117" s="24">
        <v>198.6</v>
      </c>
      <c r="R117" s="14"/>
      <c r="S117" s="30">
        <v>3.1</v>
      </c>
      <c r="T117" s="14"/>
    </row>
    <row r="118" spans="1:20" ht="16.5" thickBot="1">
      <c r="A118" s="50">
        <v>1956</v>
      </c>
      <c r="B118" s="49">
        <v>9</v>
      </c>
      <c r="D118" s="38">
        <v>245.4</v>
      </c>
      <c r="E118" s="37">
        <f t="shared" si="5"/>
        <v>155.82900000000001</v>
      </c>
      <c r="F118" s="40">
        <v>64</v>
      </c>
      <c r="G118" s="36">
        <v>203.1</v>
      </c>
      <c r="H118" s="42">
        <f t="shared" si="6"/>
        <v>219.82900000000001</v>
      </c>
      <c r="I118" s="14">
        <f t="shared" si="8"/>
        <v>194.78333333333333</v>
      </c>
      <c r="J118" s="13">
        <f t="shared" si="9"/>
        <v>200.19956249999998</v>
      </c>
      <c r="K118" s="14">
        <v>200.2</v>
      </c>
      <c r="L118" s="14">
        <v>194.8</v>
      </c>
      <c r="M118" s="14"/>
      <c r="N118" s="65">
        <f t="shared" si="7"/>
        <v>16.729000000000013</v>
      </c>
      <c r="O118" s="14"/>
      <c r="P118" s="23">
        <v>219.8</v>
      </c>
      <c r="Q118" s="24">
        <v>203.1</v>
      </c>
      <c r="R118" s="14"/>
      <c r="S118" s="30">
        <v>2.8</v>
      </c>
      <c r="T118" s="14"/>
    </row>
    <row r="119" spans="1:20" ht="16.5" thickBot="1">
      <c r="A119" s="50">
        <v>1956</v>
      </c>
      <c r="B119" s="49">
        <v>10</v>
      </c>
      <c r="D119" s="38">
        <v>219.9</v>
      </c>
      <c r="E119" s="37">
        <f t="shared" si="5"/>
        <v>139.63650000000001</v>
      </c>
      <c r="F119" s="40">
        <v>64</v>
      </c>
      <c r="G119" s="36">
        <v>200.3</v>
      </c>
      <c r="H119" s="42">
        <f t="shared" si="6"/>
        <v>203.63650000000001</v>
      </c>
      <c r="I119" s="14">
        <f t="shared" si="8"/>
        <v>197.74166666666667</v>
      </c>
      <c r="J119" s="13">
        <f t="shared" si="9"/>
        <v>204.07306249999999</v>
      </c>
      <c r="K119" s="14">
        <v>204.1</v>
      </c>
      <c r="L119" s="14">
        <v>197.7</v>
      </c>
      <c r="M119" s="14"/>
      <c r="N119" s="65">
        <f t="shared" si="7"/>
        <v>3.3365000000000009</v>
      </c>
      <c r="O119" s="14"/>
      <c r="P119" s="23">
        <v>203.6</v>
      </c>
      <c r="Q119" s="24">
        <v>200.3</v>
      </c>
      <c r="R119" s="14"/>
      <c r="S119" s="30">
        <v>3.2</v>
      </c>
      <c r="T119" s="14"/>
    </row>
    <row r="120" spans="1:20" ht="16.5" thickBot="1">
      <c r="A120" s="50">
        <v>1956</v>
      </c>
      <c r="B120" s="49">
        <v>11</v>
      </c>
      <c r="D120" s="38">
        <v>285</v>
      </c>
      <c r="E120" s="37">
        <f t="shared" si="5"/>
        <v>180.97499999999999</v>
      </c>
      <c r="F120" s="40">
        <v>64</v>
      </c>
      <c r="G120" s="36">
        <v>245</v>
      </c>
      <c r="H120" s="42">
        <f t="shared" si="6"/>
        <v>244.97499999999999</v>
      </c>
      <c r="I120" s="14">
        <f t="shared" si="8"/>
        <v>201.09166666666667</v>
      </c>
      <c r="J120" s="13">
        <f t="shared" si="9"/>
        <v>207.53645833333334</v>
      </c>
      <c r="K120" s="14">
        <v>207.5</v>
      </c>
      <c r="L120" s="14">
        <v>201.1</v>
      </c>
      <c r="M120" s="14"/>
      <c r="N120" s="65">
        <f t="shared" si="7"/>
        <v>-2.5000000000005684E-2</v>
      </c>
      <c r="O120" s="14"/>
      <c r="P120" s="23">
        <v>245</v>
      </c>
      <c r="Q120" s="24">
        <v>245</v>
      </c>
      <c r="R120" s="14"/>
      <c r="S120" s="30">
        <v>3.2</v>
      </c>
      <c r="T120" s="14"/>
    </row>
    <row r="121" spans="1:20" ht="16.5" thickBot="1">
      <c r="A121" s="50">
        <v>1956</v>
      </c>
      <c r="B121" s="49">
        <v>12</v>
      </c>
      <c r="D121" s="38">
        <v>272</v>
      </c>
      <c r="E121" s="37">
        <f t="shared" si="5"/>
        <v>172.72</v>
      </c>
      <c r="F121" s="40">
        <v>64</v>
      </c>
      <c r="G121" s="36">
        <v>245.8</v>
      </c>
      <c r="H121" s="42">
        <f t="shared" si="6"/>
        <v>236.72</v>
      </c>
      <c r="I121" s="14">
        <f t="shared" si="8"/>
        <v>207.23749999999995</v>
      </c>
      <c r="J121" s="13">
        <f t="shared" si="9"/>
        <v>211.73804166666665</v>
      </c>
      <c r="K121" s="14">
        <v>211.7</v>
      </c>
      <c r="L121" s="14">
        <v>207.2</v>
      </c>
      <c r="M121" s="14"/>
      <c r="N121" s="65">
        <f t="shared" si="7"/>
        <v>-9.0800000000000125</v>
      </c>
      <c r="O121" s="14"/>
      <c r="P121" s="23">
        <v>236.7</v>
      </c>
      <c r="Q121" s="24">
        <v>245.8</v>
      </c>
      <c r="R121" s="14"/>
      <c r="S121" s="30">
        <v>2.2000000000000002</v>
      </c>
      <c r="T121" s="14"/>
    </row>
    <row r="122" spans="1:20" ht="16.5" thickBot="1">
      <c r="A122" s="50">
        <v>1957</v>
      </c>
      <c r="B122" s="49">
        <v>1</v>
      </c>
      <c r="D122" s="38">
        <v>233.7</v>
      </c>
      <c r="E122" s="37">
        <f t="shared" si="5"/>
        <v>148.39949999999999</v>
      </c>
      <c r="F122" s="40">
        <v>64</v>
      </c>
      <c r="G122" s="36">
        <v>223.8</v>
      </c>
      <c r="H122" s="42">
        <f t="shared" si="6"/>
        <v>212.39949999999999</v>
      </c>
      <c r="I122" s="14">
        <f t="shared" si="8"/>
        <v>213.83749999999998</v>
      </c>
      <c r="J122" s="13">
        <f t="shared" si="9"/>
        <v>217.07204166666665</v>
      </c>
      <c r="K122" s="14">
        <v>217.1</v>
      </c>
      <c r="L122" s="14">
        <v>213.8</v>
      </c>
      <c r="M122" s="14"/>
      <c r="N122" s="65">
        <f t="shared" si="7"/>
        <v>-11.400500000000022</v>
      </c>
      <c r="O122" s="14"/>
      <c r="P122" s="23">
        <v>212.4</v>
      </c>
      <c r="Q122" s="24">
        <v>223.8</v>
      </c>
      <c r="R122" s="14"/>
      <c r="S122" s="30">
        <v>1.5</v>
      </c>
      <c r="T122" s="14"/>
    </row>
    <row r="123" spans="1:20" ht="16.5" thickBot="1">
      <c r="A123" s="50">
        <v>1957</v>
      </c>
      <c r="B123" s="49">
        <v>2</v>
      </c>
      <c r="D123" s="38">
        <v>184.5</v>
      </c>
      <c r="E123" s="37">
        <f t="shared" si="5"/>
        <v>117.1575</v>
      </c>
      <c r="F123" s="40">
        <v>64</v>
      </c>
      <c r="G123" s="36">
        <v>182.2</v>
      </c>
      <c r="H123" s="42">
        <f t="shared" si="6"/>
        <v>181.1575</v>
      </c>
      <c r="I123" s="14">
        <f t="shared" si="8"/>
        <v>216.57916666666665</v>
      </c>
      <c r="J123" s="13">
        <f t="shared" si="9"/>
        <v>218.81564583333332</v>
      </c>
      <c r="K123" s="14">
        <v>218.8</v>
      </c>
      <c r="L123" s="14">
        <v>216.6</v>
      </c>
      <c r="M123" s="14"/>
      <c r="N123" s="65">
        <f t="shared" si="7"/>
        <v>-1.0424999999999898</v>
      </c>
      <c r="O123" s="14"/>
      <c r="P123" s="23">
        <v>181.2</v>
      </c>
      <c r="Q123" s="24">
        <v>182.2</v>
      </c>
      <c r="R123" s="14"/>
      <c r="S123" s="30">
        <v>1</v>
      </c>
      <c r="T123" s="14"/>
    </row>
    <row r="124" spans="1:20" ht="16.5" thickBot="1">
      <c r="A124" s="50">
        <v>1957</v>
      </c>
      <c r="B124" s="49">
        <v>3</v>
      </c>
      <c r="D124" s="38">
        <v>222.8</v>
      </c>
      <c r="E124" s="37">
        <f t="shared" si="5"/>
        <v>141.47800000000001</v>
      </c>
      <c r="F124" s="40">
        <v>64</v>
      </c>
      <c r="G124" s="36">
        <v>195.8</v>
      </c>
      <c r="H124" s="42">
        <f t="shared" si="6"/>
        <v>205.47800000000001</v>
      </c>
      <c r="I124" s="14">
        <f t="shared" si="8"/>
        <v>219.72499999999999</v>
      </c>
      <c r="J124" s="13">
        <f t="shared" si="9"/>
        <v>220.72329166666668</v>
      </c>
      <c r="K124" s="14">
        <v>220.7</v>
      </c>
      <c r="L124" s="14">
        <v>219.7</v>
      </c>
      <c r="M124" s="14"/>
      <c r="N124" s="65">
        <f t="shared" si="7"/>
        <v>9.6779999999999973</v>
      </c>
      <c r="O124" s="14"/>
      <c r="P124" s="23">
        <v>205.5</v>
      </c>
      <c r="Q124" s="24">
        <v>195.8</v>
      </c>
      <c r="R124" s="14"/>
      <c r="S124" s="30">
        <v>0.5</v>
      </c>
      <c r="T124" s="14"/>
    </row>
    <row r="125" spans="1:20" ht="16.5" thickBot="1">
      <c r="A125" s="50">
        <v>1957</v>
      </c>
      <c r="B125" s="49">
        <v>4</v>
      </c>
      <c r="D125" s="38">
        <v>248</v>
      </c>
      <c r="E125" s="37">
        <f t="shared" si="5"/>
        <v>157.47999999999999</v>
      </c>
      <c r="F125" s="40">
        <v>64</v>
      </c>
      <c r="G125" s="36">
        <v>201.4</v>
      </c>
      <c r="H125" s="42">
        <f t="shared" si="6"/>
        <v>221.48</v>
      </c>
      <c r="I125" s="14">
        <f t="shared" si="8"/>
        <v>225.87916666666669</v>
      </c>
      <c r="J125" s="13">
        <f t="shared" si="9"/>
        <v>226.75843750000001</v>
      </c>
      <c r="K125" s="14">
        <v>226.8</v>
      </c>
      <c r="L125" s="14">
        <v>225.9</v>
      </c>
      <c r="M125" s="14"/>
      <c r="N125" s="65">
        <f t="shared" si="7"/>
        <v>20.079999999999984</v>
      </c>
      <c r="O125" s="14"/>
      <c r="P125" s="23">
        <v>221.5</v>
      </c>
      <c r="Q125" s="24">
        <v>201.4</v>
      </c>
      <c r="R125" s="14"/>
      <c r="S125" s="30">
        <v>0.4</v>
      </c>
      <c r="T125" s="14"/>
    </row>
    <row r="126" spans="1:20" ht="16.5" thickBot="1">
      <c r="A126" s="50">
        <v>1957</v>
      </c>
      <c r="B126" s="49">
        <v>5</v>
      </c>
      <c r="D126" s="38">
        <v>233</v>
      </c>
      <c r="E126" s="37">
        <f t="shared" si="5"/>
        <v>147.95500000000001</v>
      </c>
      <c r="F126" s="40">
        <v>64</v>
      </c>
      <c r="G126" s="36">
        <v>213.2</v>
      </c>
      <c r="H126" s="42">
        <f t="shared" si="6"/>
        <v>211.95500000000001</v>
      </c>
      <c r="I126" s="14">
        <f t="shared" si="8"/>
        <v>229.60416666666666</v>
      </c>
      <c r="J126" s="13">
        <f t="shared" si="9"/>
        <v>230.80920833333334</v>
      </c>
      <c r="K126" s="14">
        <v>230.8</v>
      </c>
      <c r="L126" s="14">
        <v>229.6</v>
      </c>
      <c r="M126" s="14"/>
      <c r="N126" s="65">
        <f t="shared" si="7"/>
        <v>-1.2449999999999761</v>
      </c>
      <c r="O126" s="14"/>
      <c r="P126" s="23">
        <v>212</v>
      </c>
      <c r="Q126" s="24">
        <v>213.2</v>
      </c>
      <c r="R126" s="14"/>
      <c r="S126" s="30">
        <v>0.5</v>
      </c>
      <c r="T126" s="14"/>
    </row>
    <row r="127" spans="1:20" ht="16.5" thickBot="1">
      <c r="A127" s="50">
        <v>1957</v>
      </c>
      <c r="B127" s="49">
        <v>6</v>
      </c>
      <c r="D127" s="38">
        <v>284.3</v>
      </c>
      <c r="E127" s="37">
        <f t="shared" si="5"/>
        <v>180.53050000000002</v>
      </c>
      <c r="F127" s="40">
        <v>64</v>
      </c>
      <c r="G127" s="36">
        <v>260.2</v>
      </c>
      <c r="H127" s="42">
        <f t="shared" si="6"/>
        <v>244.53050000000002</v>
      </c>
      <c r="I127" s="14">
        <f t="shared" si="8"/>
        <v>231.27916666666667</v>
      </c>
      <c r="J127" s="13">
        <f t="shared" si="9"/>
        <v>232.94175000000004</v>
      </c>
      <c r="K127" s="14">
        <v>232.9</v>
      </c>
      <c r="L127" s="14">
        <v>231.3</v>
      </c>
      <c r="M127" s="14"/>
      <c r="N127" s="65">
        <f t="shared" si="7"/>
        <v>-15.669499999999971</v>
      </c>
      <c r="O127" s="14"/>
      <c r="P127" s="23">
        <v>244.5</v>
      </c>
      <c r="Q127" s="24">
        <v>260.2</v>
      </c>
      <c r="R127" s="14"/>
      <c r="S127" s="30">
        <v>0.7</v>
      </c>
      <c r="T127" s="14"/>
    </row>
    <row r="128" spans="1:20" ht="16.5" thickBot="1">
      <c r="A128" s="50">
        <v>1957</v>
      </c>
      <c r="B128" s="49">
        <v>7</v>
      </c>
      <c r="D128" s="38">
        <v>265.10000000000002</v>
      </c>
      <c r="E128" s="37">
        <f t="shared" si="5"/>
        <v>168.33850000000001</v>
      </c>
      <c r="F128" s="40">
        <v>64</v>
      </c>
      <c r="G128" s="36">
        <v>225.2</v>
      </c>
      <c r="H128" s="42">
        <f t="shared" si="6"/>
        <v>232.33850000000001</v>
      </c>
      <c r="I128" s="14">
        <f t="shared" si="8"/>
        <v>233.41666666666663</v>
      </c>
      <c r="J128" s="13">
        <f t="shared" si="9"/>
        <v>236.11675000000002</v>
      </c>
      <c r="K128" s="14">
        <v>236.1</v>
      </c>
      <c r="L128" s="14">
        <v>233.4</v>
      </c>
      <c r="M128" s="14"/>
      <c r="N128" s="65">
        <f t="shared" si="7"/>
        <v>7.1385000000000218</v>
      </c>
      <c r="O128" s="14"/>
      <c r="P128" s="23">
        <v>232.3</v>
      </c>
      <c r="Q128" s="24">
        <v>225.2</v>
      </c>
      <c r="R128" s="14"/>
      <c r="S128" s="30">
        <v>1.2</v>
      </c>
      <c r="T128" s="14"/>
    </row>
    <row r="129" spans="1:20" ht="16.5" thickBot="1">
      <c r="A129" s="50">
        <v>1957</v>
      </c>
      <c r="B129" s="49">
        <v>8</v>
      </c>
      <c r="D129" s="38">
        <v>223.7</v>
      </c>
      <c r="E129" s="37">
        <f t="shared" si="5"/>
        <v>142.04949999999999</v>
      </c>
      <c r="F129" s="40">
        <v>64</v>
      </c>
      <c r="G129" s="36">
        <v>207.3</v>
      </c>
      <c r="H129" s="42">
        <f t="shared" si="6"/>
        <v>206.04949999999999</v>
      </c>
      <c r="I129" s="14">
        <f t="shared" si="8"/>
        <v>235.26666666666668</v>
      </c>
      <c r="J129" s="13">
        <f t="shared" si="9"/>
        <v>238.81814583333335</v>
      </c>
      <c r="K129" s="14">
        <v>238.8</v>
      </c>
      <c r="L129" s="14">
        <v>235.3</v>
      </c>
      <c r="M129" s="14"/>
      <c r="N129" s="65">
        <f t="shared" si="7"/>
        <v>-1.2505000000000166</v>
      </c>
      <c r="O129" s="14"/>
      <c r="P129" s="23">
        <v>206</v>
      </c>
      <c r="Q129" s="24">
        <v>207.3</v>
      </c>
      <c r="R129" s="14"/>
      <c r="S129" s="30">
        <v>1.5</v>
      </c>
      <c r="T129" s="14"/>
    </row>
    <row r="130" spans="1:20" ht="16.5" thickBot="1">
      <c r="A130" s="50">
        <v>1957</v>
      </c>
      <c r="B130" s="49">
        <v>9</v>
      </c>
      <c r="D130" s="38">
        <v>334</v>
      </c>
      <c r="E130" s="37">
        <f t="shared" si="5"/>
        <v>212.09</v>
      </c>
      <c r="F130" s="40">
        <v>64</v>
      </c>
      <c r="G130" s="36">
        <v>269.89999999999998</v>
      </c>
      <c r="H130" s="42">
        <f t="shared" si="6"/>
        <v>276.09000000000003</v>
      </c>
      <c r="I130" s="14">
        <f t="shared" si="8"/>
        <v>238.52500000000001</v>
      </c>
      <c r="J130" s="13">
        <f t="shared" si="9"/>
        <v>241.36608333333336</v>
      </c>
      <c r="K130" s="14">
        <v>241.4</v>
      </c>
      <c r="L130" s="14">
        <v>238.5</v>
      </c>
      <c r="M130" s="14"/>
      <c r="N130" s="65">
        <f t="shared" si="7"/>
        <v>6.1900000000000546</v>
      </c>
      <c r="O130" s="14"/>
      <c r="P130" s="23">
        <v>276.10000000000002</v>
      </c>
      <c r="Q130" s="24">
        <v>269.89999999999998</v>
      </c>
      <c r="R130" s="14"/>
      <c r="S130" s="30">
        <v>1.2</v>
      </c>
      <c r="T130" s="14"/>
    </row>
    <row r="131" spans="1:20" ht="16.5" thickBot="1">
      <c r="A131" s="50">
        <v>1957</v>
      </c>
      <c r="B131" s="49">
        <v>10</v>
      </c>
      <c r="D131" s="39">
        <v>359.4</v>
      </c>
      <c r="E131" s="37">
        <f t="shared" si="5"/>
        <v>228.21899999999999</v>
      </c>
      <c r="F131" s="40">
        <v>64</v>
      </c>
      <c r="G131" s="36">
        <v>281.2</v>
      </c>
      <c r="H131" s="42">
        <f t="shared" si="6"/>
        <v>292.21899999999999</v>
      </c>
      <c r="I131" s="14">
        <f t="shared" si="8"/>
        <v>242.67083333333332</v>
      </c>
      <c r="J131" s="13">
        <f t="shared" si="9"/>
        <v>243.39808333333335</v>
      </c>
      <c r="K131" s="14">
        <v>243.4</v>
      </c>
      <c r="L131" s="14">
        <v>242.7</v>
      </c>
      <c r="M131" s="14"/>
      <c r="N131" s="65">
        <f t="shared" si="7"/>
        <v>11.019000000000005</v>
      </c>
      <c r="O131" s="14"/>
      <c r="P131" s="23">
        <v>292.2</v>
      </c>
      <c r="Q131" s="24">
        <v>281.2</v>
      </c>
      <c r="R131" s="4" t="s">
        <v>16</v>
      </c>
      <c r="S131" s="30">
        <v>0.3</v>
      </c>
      <c r="T131" s="14"/>
    </row>
    <row r="132" spans="1:20" ht="16.5" thickBot="1">
      <c r="A132" s="50">
        <v>1957</v>
      </c>
      <c r="B132" s="49">
        <v>11</v>
      </c>
      <c r="D132" s="38">
        <v>298.60000000000002</v>
      </c>
      <c r="E132" s="37">
        <f t="shared" si="5"/>
        <v>189.61100000000002</v>
      </c>
      <c r="F132" s="40">
        <v>64</v>
      </c>
      <c r="G132" s="36">
        <v>253.5</v>
      </c>
      <c r="H132" s="42">
        <f t="shared" si="6"/>
        <v>253.61100000000002</v>
      </c>
      <c r="I132" s="14">
        <f t="shared" si="8"/>
        <v>245.02083333333329</v>
      </c>
      <c r="J132" s="13">
        <f t="shared" si="9"/>
        <v>244.58341666666664</v>
      </c>
      <c r="K132" s="14">
        <v>244.6</v>
      </c>
      <c r="L132" s="14">
        <v>245</v>
      </c>
      <c r="M132" s="14"/>
      <c r="N132" s="65">
        <f t="shared" si="7"/>
        <v>0.11100000000001842</v>
      </c>
      <c r="O132" s="14"/>
      <c r="P132" s="23">
        <v>253.6</v>
      </c>
      <c r="Q132" s="24">
        <v>253.5</v>
      </c>
      <c r="R132" s="14">
        <v>3.9</v>
      </c>
      <c r="S132" s="30">
        <v>-0.2</v>
      </c>
      <c r="T132" s="14"/>
    </row>
    <row r="133" spans="1:20" ht="16.5" thickBot="1">
      <c r="A133" s="50">
        <v>1957</v>
      </c>
      <c r="B133" s="49">
        <v>12</v>
      </c>
      <c r="D133" s="38">
        <v>339</v>
      </c>
      <c r="E133" s="37">
        <f t="shared" ref="E133:E196" si="10">D133*0.635</f>
        <v>215.26500000000001</v>
      </c>
      <c r="F133" s="40">
        <v>64</v>
      </c>
      <c r="G133" s="36">
        <v>277.5</v>
      </c>
      <c r="H133" s="42">
        <f t="shared" ref="H133:H196" si="11">(E133+64)</f>
        <v>279.26499999999999</v>
      </c>
      <c r="I133" s="14">
        <f t="shared" si="8"/>
        <v>244.08749999999998</v>
      </c>
      <c r="J133" s="13">
        <f t="shared" si="9"/>
        <v>243.89020833333333</v>
      </c>
      <c r="K133" s="14">
        <v>243.9</v>
      </c>
      <c r="L133" s="14">
        <v>244.1</v>
      </c>
      <c r="M133" s="14"/>
      <c r="N133" s="65">
        <f t="shared" ref="N133:N196" si="12">H133-G133</f>
        <v>1.7649999999999864</v>
      </c>
      <c r="O133" s="14"/>
      <c r="P133" s="23">
        <v>279.3</v>
      </c>
      <c r="Q133" s="24">
        <v>277.5</v>
      </c>
      <c r="R133" s="14"/>
      <c r="S133" s="30">
        <v>-0.1</v>
      </c>
      <c r="T133" s="14"/>
    </row>
    <row r="134" spans="1:20" ht="16.5" thickBot="1">
      <c r="A134" s="50">
        <v>1958</v>
      </c>
      <c r="B134" s="49">
        <v>1</v>
      </c>
      <c r="D134" s="38">
        <v>286.7</v>
      </c>
      <c r="E134" s="37">
        <f t="shared" si="10"/>
        <v>182.05449999999999</v>
      </c>
      <c r="F134" s="40">
        <v>64</v>
      </c>
      <c r="G134" s="36">
        <v>243.4</v>
      </c>
      <c r="H134" s="42">
        <f t="shared" si="11"/>
        <v>246.05449999999999</v>
      </c>
      <c r="I134" s="14">
        <f t="shared" si="8"/>
        <v>242.98333333333332</v>
      </c>
      <c r="J134" s="13">
        <f t="shared" si="9"/>
        <v>242.95093749999998</v>
      </c>
      <c r="K134" s="14">
        <v>243</v>
      </c>
      <c r="L134" s="14">
        <v>243</v>
      </c>
      <c r="M134" s="14"/>
      <c r="N134" s="65">
        <f t="shared" si="12"/>
        <v>2.6544999999999845</v>
      </c>
      <c r="O134" s="14"/>
      <c r="P134" s="23">
        <v>246.1</v>
      </c>
      <c r="Q134" s="24">
        <v>243.4</v>
      </c>
      <c r="R134" s="14"/>
      <c r="S134" s="30">
        <v>0</v>
      </c>
      <c r="T134" s="14"/>
    </row>
    <row r="135" spans="1:20" ht="16.5" thickBot="1">
      <c r="A135" s="50">
        <v>1958</v>
      </c>
      <c r="B135" s="49">
        <v>2</v>
      </c>
      <c r="D135" s="38">
        <v>233.6</v>
      </c>
      <c r="E135" s="37">
        <f t="shared" si="10"/>
        <v>148.33599999999998</v>
      </c>
      <c r="F135" s="40">
        <v>64</v>
      </c>
      <c r="G135" s="36">
        <v>207</v>
      </c>
      <c r="H135" s="42">
        <f t="shared" si="11"/>
        <v>212.33599999999998</v>
      </c>
      <c r="I135" s="14">
        <f t="shared" si="8"/>
        <v>244.72500000000002</v>
      </c>
      <c r="J135" s="13">
        <f t="shared" si="9"/>
        <v>244.68925000000002</v>
      </c>
      <c r="K135" s="14">
        <v>244.7</v>
      </c>
      <c r="L135" s="14">
        <v>244.7</v>
      </c>
      <c r="M135" s="14"/>
      <c r="N135" s="65">
        <f t="shared" si="12"/>
        <v>5.3359999999999843</v>
      </c>
      <c r="O135" s="14"/>
      <c r="P135" s="23">
        <v>212.3</v>
      </c>
      <c r="Q135" s="24">
        <v>207</v>
      </c>
      <c r="R135" s="14"/>
      <c r="S135" s="30">
        <v>0</v>
      </c>
      <c r="T135" s="14"/>
    </row>
    <row r="136" spans="1:20" ht="16.5" thickBot="1">
      <c r="A136" s="50">
        <v>1958</v>
      </c>
      <c r="B136" s="49">
        <v>3</v>
      </c>
      <c r="D136" s="38">
        <v>270</v>
      </c>
      <c r="E136" s="37">
        <f t="shared" si="10"/>
        <v>171.45</v>
      </c>
      <c r="F136" s="40">
        <v>64</v>
      </c>
      <c r="G136" s="36">
        <v>249.2</v>
      </c>
      <c r="H136" s="42">
        <f t="shared" si="11"/>
        <v>235.45</v>
      </c>
      <c r="I136" s="15">
        <f t="shared" si="8"/>
        <v>245.22083333333333</v>
      </c>
      <c r="J136" s="13">
        <f t="shared" si="9"/>
        <v>244.97764583333336</v>
      </c>
      <c r="K136" s="14">
        <v>245</v>
      </c>
      <c r="L136" s="14">
        <v>245.2</v>
      </c>
      <c r="M136" s="14"/>
      <c r="N136" s="65">
        <f t="shared" si="12"/>
        <v>-13.75</v>
      </c>
      <c r="O136" s="14"/>
      <c r="P136" s="23">
        <v>235.5</v>
      </c>
      <c r="Q136" s="24">
        <v>249.2</v>
      </c>
      <c r="R136" s="14"/>
      <c r="S136" s="30">
        <v>-0.1</v>
      </c>
      <c r="T136" s="14"/>
    </row>
    <row r="137" spans="1:20" ht="16.5" thickBot="1">
      <c r="A137" s="50">
        <v>1958</v>
      </c>
      <c r="B137" s="49">
        <v>4</v>
      </c>
      <c r="D137" s="38">
        <v>277.60000000000002</v>
      </c>
      <c r="E137" s="37">
        <f t="shared" si="10"/>
        <v>176.27600000000001</v>
      </c>
      <c r="F137" s="40">
        <v>64</v>
      </c>
      <c r="G137" s="36">
        <v>247.5</v>
      </c>
      <c r="H137" s="42">
        <f t="shared" si="11"/>
        <v>240.27600000000001</v>
      </c>
      <c r="I137" s="14">
        <f t="shared" si="8"/>
        <v>241.94999999999996</v>
      </c>
      <c r="J137" s="13">
        <f t="shared" si="9"/>
        <v>240.9718541666667</v>
      </c>
      <c r="K137" s="14">
        <v>241</v>
      </c>
      <c r="L137" s="14">
        <v>242</v>
      </c>
      <c r="M137" s="14"/>
      <c r="N137" s="65">
        <f t="shared" si="12"/>
        <v>-7.2239999999999895</v>
      </c>
      <c r="O137" s="14"/>
      <c r="P137" s="23">
        <v>240.3</v>
      </c>
      <c r="Q137" s="24">
        <v>247.5</v>
      </c>
      <c r="R137" s="14"/>
      <c r="S137" s="30">
        <v>-0.4</v>
      </c>
      <c r="T137" s="14"/>
    </row>
    <row r="138" spans="1:20" ht="16.5" thickBot="1">
      <c r="A138" s="50">
        <v>1958</v>
      </c>
      <c r="B138" s="49">
        <v>5</v>
      </c>
      <c r="D138" s="38">
        <v>248.2</v>
      </c>
      <c r="E138" s="37">
        <f t="shared" si="10"/>
        <v>157.607</v>
      </c>
      <c r="F138" s="40">
        <v>64</v>
      </c>
      <c r="G138" s="36">
        <v>223.5</v>
      </c>
      <c r="H138" s="42">
        <f t="shared" si="11"/>
        <v>221.607</v>
      </c>
      <c r="I138" s="14">
        <f t="shared" si="8"/>
        <v>237.62916666666669</v>
      </c>
      <c r="J138" s="13">
        <f t="shared" si="9"/>
        <v>236.06383333333335</v>
      </c>
      <c r="K138" s="14">
        <v>236.1</v>
      </c>
      <c r="L138" s="14">
        <v>237.6</v>
      </c>
      <c r="M138" s="14"/>
      <c r="N138" s="65">
        <f t="shared" si="12"/>
        <v>-1.8930000000000007</v>
      </c>
      <c r="O138" s="14"/>
      <c r="P138" s="23">
        <v>221.6</v>
      </c>
      <c r="Q138" s="24">
        <v>223.5</v>
      </c>
      <c r="R138" s="14"/>
      <c r="S138" s="30">
        <v>-0.7</v>
      </c>
      <c r="T138" s="14"/>
    </row>
    <row r="139" spans="1:20" ht="16.5" thickBot="1">
      <c r="A139" s="50">
        <v>1958</v>
      </c>
      <c r="B139" s="49">
        <v>6</v>
      </c>
      <c r="D139" s="38">
        <v>242.9</v>
      </c>
      <c r="E139" s="37">
        <f t="shared" si="10"/>
        <v>154.2415</v>
      </c>
      <c r="F139" s="40">
        <v>64</v>
      </c>
      <c r="G139" s="36">
        <v>227.5</v>
      </c>
      <c r="H139" s="42">
        <f t="shared" si="11"/>
        <v>218.2415</v>
      </c>
      <c r="I139" s="14">
        <f t="shared" ref="I139:I202" si="13">(G133/2+G134+G135+G136+G137+G138+G139+G140+G141+G142+G143+G144+G145/2)/12</f>
        <v>233.64583333333334</v>
      </c>
      <c r="J139" s="13">
        <f t="shared" ref="J139:J202" si="14">(H133/2+H134+H135+H136+H137+H138+H139+H140+H141+H142+H143+H144+H145/2)/12</f>
        <v>231.92839583333333</v>
      </c>
      <c r="K139" s="14">
        <v>231.9</v>
      </c>
      <c r="L139" s="14">
        <v>233.6</v>
      </c>
      <c r="M139" s="14"/>
      <c r="N139" s="65">
        <f t="shared" si="12"/>
        <v>-9.258499999999998</v>
      </c>
      <c r="O139" s="14"/>
      <c r="P139" s="23">
        <v>218.2</v>
      </c>
      <c r="Q139" s="24">
        <v>227.5</v>
      </c>
      <c r="R139" s="14"/>
      <c r="S139" s="30">
        <v>-0.7</v>
      </c>
      <c r="T139" s="14"/>
    </row>
    <row r="140" spans="1:20" ht="16.5" thickBot="1">
      <c r="A140" s="50">
        <v>1958</v>
      </c>
      <c r="B140" s="49">
        <v>7</v>
      </c>
      <c r="D140" s="38">
        <v>271</v>
      </c>
      <c r="E140" s="37">
        <f t="shared" si="10"/>
        <v>172.08500000000001</v>
      </c>
      <c r="F140" s="40">
        <v>64</v>
      </c>
      <c r="G140" s="36">
        <v>231.4</v>
      </c>
      <c r="H140" s="42">
        <f t="shared" si="11"/>
        <v>236.08500000000001</v>
      </c>
      <c r="I140" s="14">
        <f t="shared" si="13"/>
        <v>232.62916666666669</v>
      </c>
      <c r="J140" s="13">
        <f t="shared" si="14"/>
        <v>230.54462500000002</v>
      </c>
      <c r="K140" s="14">
        <v>230.5</v>
      </c>
      <c r="L140" s="14">
        <v>232.6</v>
      </c>
      <c r="M140" s="14"/>
      <c r="N140" s="65">
        <f t="shared" si="12"/>
        <v>4.6850000000000023</v>
      </c>
      <c r="O140" s="14"/>
      <c r="P140" s="23">
        <v>236.1</v>
      </c>
      <c r="Q140" s="24">
        <v>231.4</v>
      </c>
      <c r="R140" s="14"/>
      <c r="S140" s="30">
        <v>-0.9</v>
      </c>
      <c r="T140" s="14"/>
    </row>
    <row r="141" spans="1:20" ht="16.5" thickBot="1">
      <c r="A141" s="50">
        <v>1958</v>
      </c>
      <c r="B141" s="49">
        <v>8</v>
      </c>
      <c r="D141" s="38">
        <v>283.5</v>
      </c>
      <c r="E141" s="37">
        <f t="shared" si="10"/>
        <v>180.02250000000001</v>
      </c>
      <c r="F141" s="40">
        <v>64</v>
      </c>
      <c r="G141" s="36">
        <v>242.9</v>
      </c>
      <c r="H141" s="42">
        <f t="shared" si="11"/>
        <v>244.02250000000001</v>
      </c>
      <c r="I141" s="14">
        <f t="shared" si="13"/>
        <v>233.38333333333335</v>
      </c>
      <c r="J141" s="13">
        <f t="shared" si="14"/>
        <v>230.28004166666665</v>
      </c>
      <c r="K141" s="14">
        <v>230.3</v>
      </c>
      <c r="L141" s="14">
        <v>233.4</v>
      </c>
      <c r="M141" s="14"/>
      <c r="N141" s="65">
        <f t="shared" si="12"/>
        <v>1.1225000000000023</v>
      </c>
      <c r="O141" s="14"/>
      <c r="P141" s="23">
        <v>244</v>
      </c>
      <c r="Q141" s="24">
        <v>242.9</v>
      </c>
      <c r="R141" s="14"/>
      <c r="S141" s="30">
        <v>-1.3</v>
      </c>
      <c r="T141" s="14"/>
    </row>
    <row r="142" spans="1:20" ht="16.5" thickBot="1">
      <c r="A142" s="50">
        <v>1958</v>
      </c>
      <c r="B142" s="49">
        <v>9</v>
      </c>
      <c r="D142" s="38">
        <v>285.10000000000002</v>
      </c>
      <c r="E142" s="37">
        <f t="shared" si="10"/>
        <v>181.03850000000003</v>
      </c>
      <c r="F142" s="40">
        <v>64</v>
      </c>
      <c r="G142" s="36">
        <v>246.2</v>
      </c>
      <c r="H142" s="42">
        <f t="shared" si="11"/>
        <v>245.03850000000003</v>
      </c>
      <c r="I142" s="14">
        <f t="shared" si="13"/>
        <v>232.28333333333333</v>
      </c>
      <c r="J142" s="13">
        <f t="shared" si="14"/>
        <v>229.27462499999999</v>
      </c>
      <c r="K142" s="14">
        <v>229.3</v>
      </c>
      <c r="L142" s="14">
        <v>232.3</v>
      </c>
      <c r="M142" s="14"/>
      <c r="N142" s="65">
        <f t="shared" si="12"/>
        <v>-1.1614999999999611</v>
      </c>
      <c r="O142" s="14"/>
      <c r="P142" s="23">
        <v>245</v>
      </c>
      <c r="Q142" s="24">
        <v>246.2</v>
      </c>
      <c r="R142" s="14"/>
      <c r="S142" s="30">
        <v>-1.3</v>
      </c>
      <c r="T142" s="14"/>
    </row>
    <row r="143" spans="1:20" ht="16.5" thickBot="1">
      <c r="A143" s="50">
        <v>1958</v>
      </c>
      <c r="B143" s="49">
        <v>10</v>
      </c>
      <c r="D143" s="38">
        <v>256.89999999999998</v>
      </c>
      <c r="E143" s="37">
        <f t="shared" si="10"/>
        <v>163.13149999999999</v>
      </c>
      <c r="F143" s="40">
        <v>64</v>
      </c>
      <c r="G143" s="36">
        <v>226.4</v>
      </c>
      <c r="H143" s="42">
        <f t="shared" si="11"/>
        <v>227.13149999999999</v>
      </c>
      <c r="I143" s="14">
        <f t="shared" si="13"/>
        <v>229.87916666666669</v>
      </c>
      <c r="J143" s="13">
        <f t="shared" si="14"/>
        <v>227.86439583333333</v>
      </c>
      <c r="K143" s="14">
        <v>227.9</v>
      </c>
      <c r="L143" s="14">
        <v>229.9</v>
      </c>
      <c r="M143" s="14"/>
      <c r="N143" s="65">
        <f t="shared" si="12"/>
        <v>0.73149999999998272</v>
      </c>
      <c r="O143" s="14"/>
      <c r="P143" s="23">
        <v>227.1</v>
      </c>
      <c r="Q143" s="24">
        <v>226.4</v>
      </c>
      <c r="R143" s="14"/>
      <c r="S143" s="30">
        <v>-0.9</v>
      </c>
      <c r="T143" s="14"/>
    </row>
    <row r="144" spans="1:20" ht="16.5" thickBot="1">
      <c r="A144" s="50">
        <v>1958</v>
      </c>
      <c r="B144" s="49">
        <v>11</v>
      </c>
      <c r="D144" s="38">
        <v>215.6</v>
      </c>
      <c r="E144" s="37">
        <f t="shared" si="10"/>
        <v>136.90600000000001</v>
      </c>
      <c r="F144" s="40">
        <v>64</v>
      </c>
      <c r="G144" s="36">
        <v>204.6</v>
      </c>
      <c r="H144" s="42">
        <f t="shared" si="11"/>
        <v>200.90600000000001</v>
      </c>
      <c r="I144" s="14">
        <f t="shared" si="13"/>
        <v>228.15</v>
      </c>
      <c r="J144" s="13">
        <f t="shared" si="14"/>
        <v>226.51766666666666</v>
      </c>
      <c r="K144" s="14">
        <v>226.5</v>
      </c>
      <c r="L144" s="14">
        <v>228.2</v>
      </c>
      <c r="M144" s="14"/>
      <c r="N144" s="65">
        <f t="shared" si="12"/>
        <v>-3.6939999999999884</v>
      </c>
      <c r="O144" s="14"/>
      <c r="P144" s="23">
        <v>200.9</v>
      </c>
      <c r="Q144" s="24">
        <v>204.6</v>
      </c>
      <c r="R144" s="14"/>
      <c r="S144" s="30">
        <v>-0.7</v>
      </c>
      <c r="T144" s="14"/>
    </row>
    <row r="145" spans="1:20" ht="16.5" thickBot="1">
      <c r="A145" s="50">
        <v>1958</v>
      </c>
      <c r="B145" s="49">
        <v>12</v>
      </c>
      <c r="D145" s="38">
        <v>265.7</v>
      </c>
      <c r="E145" s="37">
        <f t="shared" si="10"/>
        <v>168.71949999999998</v>
      </c>
      <c r="F145" s="40">
        <v>64</v>
      </c>
      <c r="G145" s="36">
        <v>230.8</v>
      </c>
      <c r="H145" s="42">
        <f t="shared" si="11"/>
        <v>232.71949999999998</v>
      </c>
      <c r="I145" s="14">
        <f t="shared" si="13"/>
        <v>227.77083333333334</v>
      </c>
      <c r="J145" s="13">
        <f t="shared" si="14"/>
        <v>226.29012500000002</v>
      </c>
      <c r="K145" s="14">
        <v>226.3</v>
      </c>
      <c r="L145" s="14">
        <v>227.8</v>
      </c>
      <c r="M145" s="14"/>
      <c r="N145" s="65">
        <f t="shared" si="12"/>
        <v>1.9194999999999709</v>
      </c>
      <c r="O145" s="14"/>
      <c r="P145" s="23">
        <v>232.7</v>
      </c>
      <c r="Q145" s="24">
        <v>230.8</v>
      </c>
      <c r="R145" s="14"/>
      <c r="S145" s="30">
        <v>-0.7</v>
      </c>
      <c r="T145" s="14"/>
    </row>
    <row r="146" spans="1:20" ht="16.5" thickBot="1">
      <c r="A146" s="50">
        <v>1959</v>
      </c>
      <c r="B146" s="49">
        <v>1</v>
      </c>
      <c r="D146" s="38">
        <v>307.7</v>
      </c>
      <c r="E146" s="37">
        <f t="shared" si="10"/>
        <v>195.3895</v>
      </c>
      <c r="F146" s="40">
        <v>64</v>
      </c>
      <c r="G146" s="36">
        <v>265.7</v>
      </c>
      <c r="H146" s="42">
        <f t="shared" si="11"/>
        <v>259.3895</v>
      </c>
      <c r="I146" s="14">
        <f t="shared" si="13"/>
        <v>226.73749999999998</v>
      </c>
      <c r="J146" s="13">
        <f t="shared" si="14"/>
        <v>224.62060416666668</v>
      </c>
      <c r="K146" s="14">
        <v>224.6</v>
      </c>
      <c r="L146" s="14">
        <v>226.7</v>
      </c>
      <c r="M146" s="14"/>
      <c r="N146" s="65">
        <f t="shared" si="12"/>
        <v>-6.3104999999999905</v>
      </c>
      <c r="O146" s="14"/>
      <c r="P146" s="23">
        <v>259.39999999999998</v>
      </c>
      <c r="Q146" s="24">
        <v>265.7</v>
      </c>
      <c r="R146" s="14"/>
      <c r="S146" s="30">
        <v>-0.9</v>
      </c>
      <c r="T146" s="14"/>
    </row>
    <row r="147" spans="1:20" ht="16.5" thickBot="1">
      <c r="A147" s="50">
        <v>1959</v>
      </c>
      <c r="B147" s="49">
        <v>2</v>
      </c>
      <c r="D147" s="38">
        <v>202.6</v>
      </c>
      <c r="E147" s="37">
        <f t="shared" si="10"/>
        <v>128.65100000000001</v>
      </c>
      <c r="F147" s="40">
        <v>64</v>
      </c>
      <c r="G147" s="36">
        <v>202.8</v>
      </c>
      <c r="H147" s="42">
        <f t="shared" si="11"/>
        <v>192.65100000000001</v>
      </c>
      <c r="I147" s="14">
        <f t="shared" si="13"/>
        <v>225.71249999999998</v>
      </c>
      <c r="J147" s="13">
        <f t="shared" si="14"/>
        <v>223.0331041666667</v>
      </c>
      <c r="K147" s="14">
        <v>223</v>
      </c>
      <c r="L147" s="14">
        <v>225.7</v>
      </c>
      <c r="M147" s="14"/>
      <c r="N147" s="65">
        <f t="shared" si="12"/>
        <v>-10.149000000000001</v>
      </c>
      <c r="O147" s="14"/>
      <c r="P147" s="23">
        <v>192.7</v>
      </c>
      <c r="Q147" s="24">
        <v>202.8</v>
      </c>
      <c r="R147" s="14"/>
      <c r="S147" s="30">
        <v>-1.2</v>
      </c>
      <c r="T147" s="14"/>
    </row>
    <row r="148" spans="1:20" ht="16.5" thickBot="1">
      <c r="A148" s="50">
        <v>1959</v>
      </c>
      <c r="B148" s="49">
        <v>3</v>
      </c>
      <c r="D148" s="38">
        <v>263</v>
      </c>
      <c r="E148" s="37">
        <f t="shared" si="10"/>
        <v>167.005</v>
      </c>
      <c r="F148" s="40">
        <v>64</v>
      </c>
      <c r="G148" s="36">
        <v>227</v>
      </c>
      <c r="H148" s="42">
        <f t="shared" si="11"/>
        <v>231.005</v>
      </c>
      <c r="I148" s="14">
        <f t="shared" si="13"/>
        <v>223.52083333333334</v>
      </c>
      <c r="J148" s="13">
        <f t="shared" si="14"/>
        <v>220.90585416666667</v>
      </c>
      <c r="K148" s="14">
        <v>220.9</v>
      </c>
      <c r="L148" s="14">
        <v>223.5</v>
      </c>
      <c r="M148" s="14"/>
      <c r="N148" s="65">
        <f t="shared" si="12"/>
        <v>4.0049999999999955</v>
      </c>
      <c r="O148" s="14"/>
      <c r="P148" s="23">
        <v>231</v>
      </c>
      <c r="Q148" s="24">
        <v>227</v>
      </c>
      <c r="R148" s="14"/>
      <c r="S148" s="30">
        <v>-1.2</v>
      </c>
      <c r="T148" s="14"/>
    </row>
    <row r="149" spans="1:20" ht="16.5" thickBot="1">
      <c r="A149" s="50">
        <v>1959</v>
      </c>
      <c r="B149" s="49">
        <v>4</v>
      </c>
      <c r="D149" s="38">
        <v>231.3</v>
      </c>
      <c r="E149" s="37">
        <f t="shared" si="10"/>
        <v>146.87550000000002</v>
      </c>
      <c r="F149" s="40">
        <v>64</v>
      </c>
      <c r="G149" s="36">
        <v>212</v>
      </c>
      <c r="H149" s="42">
        <f t="shared" si="11"/>
        <v>210.87550000000002</v>
      </c>
      <c r="I149" s="14">
        <f t="shared" si="13"/>
        <v>218.85833333333332</v>
      </c>
      <c r="J149" s="13">
        <f t="shared" si="14"/>
        <v>216.17775000000003</v>
      </c>
      <c r="K149" s="14">
        <v>216.2</v>
      </c>
      <c r="L149" s="14">
        <v>218.9</v>
      </c>
      <c r="M149" s="14"/>
      <c r="N149" s="65">
        <f t="shared" si="12"/>
        <v>-1.1244999999999834</v>
      </c>
      <c r="O149" s="14"/>
      <c r="P149" s="23">
        <v>210.9</v>
      </c>
      <c r="Q149" s="24">
        <v>212</v>
      </c>
      <c r="R149" s="14"/>
      <c r="S149" s="30">
        <v>-1.2</v>
      </c>
      <c r="T149" s="14"/>
    </row>
    <row r="150" spans="1:20" ht="16.5" thickBot="1">
      <c r="A150" s="50">
        <v>1959</v>
      </c>
      <c r="B150" s="49">
        <v>5</v>
      </c>
      <c r="D150" s="38">
        <v>243.6</v>
      </c>
      <c r="E150" s="37">
        <f t="shared" si="10"/>
        <v>154.68600000000001</v>
      </c>
      <c r="F150" s="40">
        <v>64</v>
      </c>
      <c r="G150" s="36">
        <v>217.5</v>
      </c>
      <c r="H150" s="42">
        <f t="shared" si="11"/>
        <v>218.68600000000001</v>
      </c>
      <c r="I150" s="14">
        <f t="shared" si="13"/>
        <v>215.27083333333329</v>
      </c>
      <c r="J150" s="13">
        <f t="shared" si="14"/>
        <v>212.49474999999995</v>
      </c>
      <c r="K150" s="14">
        <v>212.5</v>
      </c>
      <c r="L150" s="14">
        <v>215.3</v>
      </c>
      <c r="M150" s="14"/>
      <c r="N150" s="65">
        <f t="shared" si="12"/>
        <v>1.186000000000007</v>
      </c>
      <c r="O150" s="14"/>
      <c r="P150" s="23">
        <v>218.7</v>
      </c>
      <c r="Q150" s="24">
        <v>217.5</v>
      </c>
      <c r="R150" s="14"/>
      <c r="S150" s="30">
        <v>-1.3</v>
      </c>
      <c r="T150" s="14"/>
    </row>
    <row r="151" spans="1:20" ht="16.5" thickBot="1">
      <c r="A151" s="50">
        <v>1959</v>
      </c>
      <c r="B151" s="49">
        <v>6</v>
      </c>
      <c r="D151" s="38">
        <v>238.9</v>
      </c>
      <c r="E151" s="37">
        <f t="shared" si="10"/>
        <v>151.70150000000001</v>
      </c>
      <c r="F151" s="40">
        <v>64</v>
      </c>
      <c r="G151" s="36">
        <v>224.4</v>
      </c>
      <c r="H151" s="42">
        <f t="shared" si="11"/>
        <v>215.70150000000001</v>
      </c>
      <c r="I151" s="14">
        <f t="shared" si="13"/>
        <v>212.01666666666665</v>
      </c>
      <c r="J151" s="13">
        <f t="shared" si="14"/>
        <v>209.09220833333325</v>
      </c>
      <c r="K151" s="14">
        <v>209.1</v>
      </c>
      <c r="L151" s="14">
        <v>212</v>
      </c>
      <c r="M151" s="14"/>
      <c r="N151" s="65">
        <f t="shared" si="12"/>
        <v>-8.6984999999999957</v>
      </c>
      <c r="O151" s="14"/>
      <c r="P151" s="23">
        <v>215.7</v>
      </c>
      <c r="Q151" s="24">
        <v>224.4</v>
      </c>
      <c r="R151" s="14"/>
      <c r="S151" s="30">
        <v>-1.4</v>
      </c>
      <c r="T151" s="14"/>
    </row>
    <row r="152" spans="1:20" ht="16.5" thickBot="1">
      <c r="A152" s="50">
        <v>1959</v>
      </c>
      <c r="B152" s="49">
        <v>7</v>
      </c>
      <c r="D152" s="38">
        <v>211.9</v>
      </c>
      <c r="E152" s="37">
        <f t="shared" si="10"/>
        <v>134.5565</v>
      </c>
      <c r="F152" s="40">
        <v>64</v>
      </c>
      <c r="G152" s="36">
        <v>209.7</v>
      </c>
      <c r="H152" s="42">
        <f t="shared" si="11"/>
        <v>198.5565</v>
      </c>
      <c r="I152" s="14">
        <f t="shared" si="13"/>
        <v>206.85833333333335</v>
      </c>
      <c r="J152" s="13">
        <f t="shared" si="14"/>
        <v>204.08893750000001</v>
      </c>
      <c r="K152" s="14">
        <v>204.1</v>
      </c>
      <c r="L152" s="14">
        <v>206.9</v>
      </c>
      <c r="M152" s="14"/>
      <c r="N152" s="65">
        <f t="shared" si="12"/>
        <v>-11.143499999999989</v>
      </c>
      <c r="O152" s="14"/>
      <c r="P152" s="23">
        <v>198.6</v>
      </c>
      <c r="Q152" s="24">
        <v>209.7</v>
      </c>
      <c r="R152" s="14"/>
      <c r="S152" s="30">
        <v>-1.3</v>
      </c>
      <c r="T152" s="14"/>
    </row>
    <row r="153" spans="1:20" ht="16.5" thickBot="1">
      <c r="A153" s="50">
        <v>1959</v>
      </c>
      <c r="B153" s="49">
        <v>8</v>
      </c>
      <c r="D153" s="38">
        <v>282.60000000000002</v>
      </c>
      <c r="E153" s="37">
        <f t="shared" si="10"/>
        <v>179.45100000000002</v>
      </c>
      <c r="F153" s="40">
        <v>64</v>
      </c>
      <c r="G153" s="36">
        <v>240</v>
      </c>
      <c r="H153" s="42">
        <f t="shared" si="11"/>
        <v>243.45100000000002</v>
      </c>
      <c r="I153" s="14">
        <f t="shared" si="13"/>
        <v>202.45000000000002</v>
      </c>
      <c r="J153" s="13">
        <f t="shared" si="14"/>
        <v>200.03552083333338</v>
      </c>
      <c r="K153" s="14">
        <v>200</v>
      </c>
      <c r="L153" s="14">
        <v>202.5</v>
      </c>
      <c r="M153" s="14"/>
      <c r="N153" s="65">
        <f t="shared" si="12"/>
        <v>3.4510000000000218</v>
      </c>
      <c r="O153" s="14"/>
      <c r="P153" s="23">
        <v>243.5</v>
      </c>
      <c r="Q153" s="24">
        <v>240</v>
      </c>
      <c r="R153" s="14"/>
      <c r="S153" s="30">
        <v>-1.2</v>
      </c>
      <c r="T153" s="14"/>
    </row>
    <row r="154" spans="1:20" ht="16.5" thickBot="1">
      <c r="A154" s="50">
        <v>1959</v>
      </c>
      <c r="B154" s="49">
        <v>9</v>
      </c>
      <c r="D154" s="38">
        <v>205.6</v>
      </c>
      <c r="E154" s="37">
        <f t="shared" si="10"/>
        <v>130.55600000000001</v>
      </c>
      <c r="F154" s="40">
        <v>64</v>
      </c>
      <c r="G154" s="36">
        <v>196.5</v>
      </c>
      <c r="H154" s="42">
        <f t="shared" si="11"/>
        <v>194.55600000000001</v>
      </c>
      <c r="I154" s="14">
        <f t="shared" si="13"/>
        <v>197.53749999999999</v>
      </c>
      <c r="J154" s="13">
        <f t="shared" si="14"/>
        <v>195.5085</v>
      </c>
      <c r="K154" s="14">
        <v>195.5</v>
      </c>
      <c r="L154" s="14">
        <v>197.5</v>
      </c>
      <c r="M154" s="14"/>
      <c r="N154" s="65">
        <f t="shared" si="12"/>
        <v>-1.9439999999999884</v>
      </c>
      <c r="O154" s="14"/>
      <c r="P154" s="23">
        <v>194.6</v>
      </c>
      <c r="Q154" s="24">
        <v>196.5</v>
      </c>
      <c r="R154" s="14"/>
      <c r="S154" s="30">
        <v>-1</v>
      </c>
      <c r="T154" s="14"/>
    </row>
    <row r="155" spans="1:20" ht="16.5" thickBot="1">
      <c r="A155" s="50">
        <v>1959</v>
      </c>
      <c r="B155" s="49">
        <v>10</v>
      </c>
      <c r="D155" s="38">
        <v>157.69999999999999</v>
      </c>
      <c r="E155" s="37">
        <f t="shared" si="10"/>
        <v>100.1395</v>
      </c>
      <c r="F155" s="40">
        <v>64</v>
      </c>
      <c r="G155" s="36">
        <v>164.2</v>
      </c>
      <c r="H155" s="42">
        <f t="shared" si="11"/>
        <v>164.1395</v>
      </c>
      <c r="I155" s="14">
        <f t="shared" si="13"/>
        <v>192.32916666666665</v>
      </c>
      <c r="J155" s="13">
        <f t="shared" si="14"/>
        <v>190.82537500000001</v>
      </c>
      <c r="K155" s="14">
        <v>190.8</v>
      </c>
      <c r="L155" s="14">
        <v>192.3</v>
      </c>
      <c r="M155" s="14"/>
      <c r="N155" s="65">
        <f t="shared" si="12"/>
        <v>-6.049999999999045E-2</v>
      </c>
      <c r="O155" s="14"/>
      <c r="P155" s="23">
        <v>164.1</v>
      </c>
      <c r="Q155" s="24">
        <v>164.2</v>
      </c>
      <c r="R155" s="14"/>
      <c r="S155" s="30">
        <v>-0.8</v>
      </c>
      <c r="T155" s="14"/>
    </row>
    <row r="156" spans="1:20" ht="16.5" thickBot="1">
      <c r="A156" s="50">
        <v>1959</v>
      </c>
      <c r="B156" s="49">
        <v>11</v>
      </c>
      <c r="D156" s="38">
        <v>175.6</v>
      </c>
      <c r="E156" s="37">
        <f t="shared" si="10"/>
        <v>111.506</v>
      </c>
      <c r="F156" s="40">
        <v>64</v>
      </c>
      <c r="G156" s="36">
        <v>180.7</v>
      </c>
      <c r="H156" s="42">
        <f t="shared" si="11"/>
        <v>175.506</v>
      </c>
      <c r="I156" s="14">
        <f t="shared" si="13"/>
        <v>188.39166666666665</v>
      </c>
      <c r="J156" s="13">
        <f t="shared" si="14"/>
        <v>187.30906250000001</v>
      </c>
      <c r="K156" s="14">
        <v>187.3</v>
      </c>
      <c r="L156" s="14">
        <v>188.4</v>
      </c>
      <c r="M156" s="14"/>
      <c r="N156" s="65">
        <f t="shared" si="12"/>
        <v>-5.1939999999999884</v>
      </c>
      <c r="O156" s="14"/>
      <c r="P156" s="23">
        <v>175.5</v>
      </c>
      <c r="Q156" s="24">
        <v>180.7</v>
      </c>
      <c r="R156" s="14"/>
      <c r="S156" s="30">
        <v>-0.6</v>
      </c>
      <c r="T156" s="14"/>
    </row>
    <row r="157" spans="1:20" ht="16.5" thickBot="1">
      <c r="A157" s="50">
        <v>1959</v>
      </c>
      <c r="B157" s="49">
        <v>12</v>
      </c>
      <c r="D157" s="38">
        <v>177.1</v>
      </c>
      <c r="E157" s="37">
        <f t="shared" si="10"/>
        <v>112.4585</v>
      </c>
      <c r="F157" s="40">
        <v>64</v>
      </c>
      <c r="G157" s="36">
        <v>176.6</v>
      </c>
      <c r="H157" s="42">
        <f t="shared" si="11"/>
        <v>176.45850000000002</v>
      </c>
      <c r="I157" s="14">
        <f t="shared" si="13"/>
        <v>183.86666666666665</v>
      </c>
      <c r="J157" s="13">
        <f t="shared" si="14"/>
        <v>183.14981250000005</v>
      </c>
      <c r="K157" s="14">
        <v>183.1</v>
      </c>
      <c r="L157" s="14">
        <v>183.9</v>
      </c>
      <c r="M157" s="14"/>
      <c r="N157" s="65">
        <f t="shared" si="12"/>
        <v>-0.14149999999997931</v>
      </c>
      <c r="O157" s="14"/>
      <c r="P157" s="23">
        <v>176.5</v>
      </c>
      <c r="Q157" s="24">
        <v>176.6</v>
      </c>
      <c r="R157" s="14"/>
      <c r="S157" s="30">
        <v>-0.4</v>
      </c>
      <c r="T157" s="14"/>
    </row>
    <row r="158" spans="1:20" ht="16.5" thickBot="1">
      <c r="A158" s="50">
        <v>1960</v>
      </c>
      <c r="B158" s="49">
        <v>1</v>
      </c>
      <c r="C158">
        <v>1960</v>
      </c>
      <c r="D158" s="38">
        <v>207.2</v>
      </c>
      <c r="E158" s="37">
        <f t="shared" si="10"/>
        <v>131.572</v>
      </c>
      <c r="F158" s="40">
        <v>64</v>
      </c>
      <c r="G158" s="36">
        <v>196.1</v>
      </c>
      <c r="H158" s="42">
        <f t="shared" si="11"/>
        <v>195.572</v>
      </c>
      <c r="I158" s="14">
        <f t="shared" si="13"/>
        <v>179.79166666666663</v>
      </c>
      <c r="J158" s="13">
        <f t="shared" si="14"/>
        <v>179.91131250000001</v>
      </c>
      <c r="K158" s="14">
        <v>179.9</v>
      </c>
      <c r="L158" s="14">
        <v>179.8</v>
      </c>
      <c r="M158" s="14"/>
      <c r="N158" s="65">
        <f t="shared" si="12"/>
        <v>-0.52799999999999159</v>
      </c>
      <c r="O158" s="14"/>
      <c r="P158" s="23">
        <v>195.6</v>
      </c>
      <c r="Q158" s="24">
        <v>196.1</v>
      </c>
      <c r="R158" s="14"/>
      <c r="S158" s="30">
        <v>0.1</v>
      </c>
      <c r="T158" s="14"/>
    </row>
    <row r="159" spans="1:20" ht="16.5" thickBot="1">
      <c r="A159" s="50">
        <v>1960</v>
      </c>
      <c r="B159" s="49">
        <v>2</v>
      </c>
      <c r="D159" s="38">
        <v>149.9</v>
      </c>
      <c r="E159" s="37">
        <f t="shared" si="10"/>
        <v>95.186500000000009</v>
      </c>
      <c r="F159" s="40">
        <v>64</v>
      </c>
      <c r="G159" s="36">
        <v>166.6</v>
      </c>
      <c r="H159" s="42">
        <f t="shared" si="11"/>
        <v>159.18650000000002</v>
      </c>
      <c r="I159" s="14">
        <f t="shared" si="13"/>
        <v>175.55833333333331</v>
      </c>
      <c r="J159" s="13">
        <f t="shared" si="14"/>
        <v>176.41616666666664</v>
      </c>
      <c r="K159" s="14">
        <v>176.4</v>
      </c>
      <c r="L159" s="14">
        <v>175.6</v>
      </c>
      <c r="M159" s="14"/>
      <c r="N159" s="65">
        <f t="shared" si="12"/>
        <v>-7.4134999999999707</v>
      </c>
      <c r="O159" s="14"/>
      <c r="P159" s="23">
        <v>159.19999999999999</v>
      </c>
      <c r="Q159" s="24">
        <v>166.6</v>
      </c>
      <c r="R159" s="14"/>
      <c r="S159" s="30">
        <v>0.5</v>
      </c>
      <c r="T159" s="14"/>
    </row>
    <row r="160" spans="1:20" ht="16.5" thickBot="1">
      <c r="A160" s="50">
        <v>1960</v>
      </c>
      <c r="B160" s="49">
        <v>3</v>
      </c>
      <c r="D160" s="38">
        <v>144.6</v>
      </c>
      <c r="E160" s="37">
        <f t="shared" si="10"/>
        <v>91.820999999999998</v>
      </c>
      <c r="F160" s="40">
        <v>64</v>
      </c>
      <c r="G160" s="36">
        <v>145.30000000000001</v>
      </c>
      <c r="H160" s="42">
        <f t="shared" si="11"/>
        <v>155.821</v>
      </c>
      <c r="I160" s="14">
        <f t="shared" si="13"/>
        <v>171.75</v>
      </c>
      <c r="J160" s="13">
        <f t="shared" si="14"/>
        <v>173.29143750000003</v>
      </c>
      <c r="K160" s="14">
        <v>173.3</v>
      </c>
      <c r="L160" s="14">
        <v>171.8</v>
      </c>
      <c r="M160" s="14"/>
      <c r="N160" s="65">
        <f t="shared" si="12"/>
        <v>10.520999999999987</v>
      </c>
      <c r="O160" s="14"/>
      <c r="P160" s="23">
        <v>155.80000000000001</v>
      </c>
      <c r="Q160" s="24">
        <v>145.30000000000001</v>
      </c>
      <c r="R160" s="14"/>
      <c r="S160" s="30">
        <v>0.9</v>
      </c>
      <c r="T160" s="14"/>
    </row>
    <row r="161" spans="1:20" ht="16.5" thickBot="1">
      <c r="A161" s="50">
        <v>1960</v>
      </c>
      <c r="B161" s="49">
        <v>4</v>
      </c>
      <c r="D161" s="38">
        <v>172.7</v>
      </c>
      <c r="E161" s="37">
        <f t="shared" si="10"/>
        <v>109.66449999999999</v>
      </c>
      <c r="F161" s="40">
        <v>64</v>
      </c>
      <c r="G161" s="36">
        <v>168.7</v>
      </c>
      <c r="H161" s="42">
        <f t="shared" si="11"/>
        <v>173.66449999999998</v>
      </c>
      <c r="I161" s="14">
        <f t="shared" si="13"/>
        <v>169.54166666666666</v>
      </c>
      <c r="J161" s="13">
        <f t="shared" si="14"/>
        <v>171.54783333333333</v>
      </c>
      <c r="K161" s="14">
        <v>171.5</v>
      </c>
      <c r="L161" s="14">
        <v>169.5</v>
      </c>
      <c r="M161" s="14"/>
      <c r="N161" s="65">
        <f t="shared" si="12"/>
        <v>4.9644999999999868</v>
      </c>
      <c r="O161" s="14"/>
      <c r="P161" s="23">
        <v>173.7</v>
      </c>
      <c r="Q161" s="24">
        <v>168.7</v>
      </c>
      <c r="R161" s="14"/>
      <c r="S161" s="30">
        <v>1.2</v>
      </c>
      <c r="T161" s="14"/>
    </row>
    <row r="162" spans="1:20" ht="16.5" thickBot="1">
      <c r="A162" s="50">
        <v>1960</v>
      </c>
      <c r="B162" s="49">
        <v>5</v>
      </c>
      <c r="D162" s="38">
        <v>169.3</v>
      </c>
      <c r="E162" s="37">
        <f t="shared" si="10"/>
        <v>107.50550000000001</v>
      </c>
      <c r="F162" s="40">
        <v>64</v>
      </c>
      <c r="G162" s="36">
        <v>166.3</v>
      </c>
      <c r="H162" s="42">
        <f t="shared" si="11"/>
        <v>171.50550000000001</v>
      </c>
      <c r="I162" s="14">
        <f t="shared" si="13"/>
        <v>167.13333333333333</v>
      </c>
      <c r="J162" s="13">
        <f t="shared" si="14"/>
        <v>169.19039583333333</v>
      </c>
      <c r="K162" s="14">
        <v>169.2</v>
      </c>
      <c r="L162" s="14">
        <v>167.1</v>
      </c>
      <c r="M162" s="14"/>
      <c r="N162" s="65">
        <f t="shared" si="12"/>
        <v>5.2055000000000007</v>
      </c>
      <c r="O162" s="14"/>
      <c r="P162" s="23">
        <v>171.5</v>
      </c>
      <c r="Q162" s="24">
        <v>166.3</v>
      </c>
      <c r="R162" s="14"/>
      <c r="S162" s="30">
        <v>1.2</v>
      </c>
      <c r="T162" s="14"/>
    </row>
    <row r="163" spans="1:20" ht="16.5" thickBot="1">
      <c r="A163" s="50">
        <v>1960</v>
      </c>
      <c r="B163" s="49">
        <v>6</v>
      </c>
      <c r="D163" s="38">
        <v>156</v>
      </c>
      <c r="E163" s="37">
        <f t="shared" si="10"/>
        <v>99.06</v>
      </c>
      <c r="F163" s="40">
        <v>64</v>
      </c>
      <c r="G163" s="36">
        <v>167</v>
      </c>
      <c r="H163" s="42">
        <f t="shared" si="11"/>
        <v>163.06</v>
      </c>
      <c r="I163" s="14">
        <f t="shared" si="13"/>
        <v>163.89166666666668</v>
      </c>
      <c r="J163" s="13">
        <f t="shared" si="14"/>
        <v>166.42285416666667</v>
      </c>
      <c r="K163" s="14">
        <v>166.4</v>
      </c>
      <c r="L163" s="14">
        <v>163.9</v>
      </c>
      <c r="M163" s="14"/>
      <c r="N163" s="65">
        <f t="shared" si="12"/>
        <v>-3.9399999999999977</v>
      </c>
      <c r="O163" s="14"/>
      <c r="P163" s="23">
        <v>163.1</v>
      </c>
      <c r="Q163" s="24">
        <v>167</v>
      </c>
      <c r="R163" s="14"/>
      <c r="S163" s="30">
        <v>1.5</v>
      </c>
      <c r="T163" s="14"/>
    </row>
    <row r="164" spans="1:20" ht="16.5" thickBot="1">
      <c r="A164" s="50">
        <v>1960</v>
      </c>
      <c r="B164" s="49">
        <v>7</v>
      </c>
      <c r="D164" s="38">
        <v>172.4</v>
      </c>
      <c r="E164" s="37">
        <f t="shared" si="10"/>
        <v>109.474</v>
      </c>
      <c r="F164" s="40">
        <v>64</v>
      </c>
      <c r="G164" s="36">
        <v>169.3</v>
      </c>
      <c r="H164" s="42">
        <f t="shared" si="11"/>
        <v>173.47399999999999</v>
      </c>
      <c r="I164" s="14">
        <f t="shared" si="13"/>
        <v>158.85833333333332</v>
      </c>
      <c r="J164" s="13">
        <f t="shared" si="14"/>
        <v>161.63389583333333</v>
      </c>
      <c r="K164" s="14">
        <v>161.6</v>
      </c>
      <c r="L164" s="14">
        <v>158.9</v>
      </c>
      <c r="M164" s="14"/>
      <c r="N164" s="65">
        <f t="shared" si="12"/>
        <v>4.1739999999999782</v>
      </c>
      <c r="O164" s="14"/>
      <c r="P164" s="23">
        <v>173.5</v>
      </c>
      <c r="Q164" s="24">
        <v>169.3</v>
      </c>
      <c r="R164" s="14"/>
      <c r="S164" s="30">
        <v>1.7</v>
      </c>
      <c r="T164" s="14"/>
    </row>
    <row r="165" spans="1:20" ht="16.5" thickBot="1">
      <c r="A165" s="50">
        <v>1960</v>
      </c>
      <c r="B165" s="49">
        <v>8</v>
      </c>
      <c r="D165" s="38">
        <v>190</v>
      </c>
      <c r="E165" s="37">
        <f t="shared" si="10"/>
        <v>120.65</v>
      </c>
      <c r="F165" s="40">
        <v>64</v>
      </c>
      <c r="G165" s="36">
        <v>178.8</v>
      </c>
      <c r="H165" s="42">
        <f t="shared" si="11"/>
        <v>184.65</v>
      </c>
      <c r="I165" s="14">
        <f t="shared" si="13"/>
        <v>152.99166666666667</v>
      </c>
      <c r="J165" s="13">
        <f t="shared" si="14"/>
        <v>156.08822916666665</v>
      </c>
      <c r="K165" s="14">
        <v>156.1</v>
      </c>
      <c r="L165" s="14">
        <v>153</v>
      </c>
      <c r="M165" s="14"/>
      <c r="N165" s="65">
        <f t="shared" si="12"/>
        <v>5.8499999999999943</v>
      </c>
      <c r="O165" s="14"/>
      <c r="P165" s="23">
        <v>184.7</v>
      </c>
      <c r="Q165" s="24">
        <v>178.8</v>
      </c>
      <c r="R165" s="14"/>
      <c r="S165" s="30">
        <v>2</v>
      </c>
      <c r="T165" s="14"/>
    </row>
    <row r="166" spans="1:20" ht="16.5" thickBot="1">
      <c r="A166" s="50">
        <v>1960</v>
      </c>
      <c r="B166" s="49">
        <v>9</v>
      </c>
      <c r="D166" s="38">
        <v>180.1</v>
      </c>
      <c r="E166" s="37">
        <f t="shared" si="10"/>
        <v>114.3635</v>
      </c>
      <c r="F166" s="40">
        <v>64</v>
      </c>
      <c r="G166" s="36">
        <v>166.3</v>
      </c>
      <c r="H166" s="42">
        <f t="shared" si="11"/>
        <v>178.36349999999999</v>
      </c>
      <c r="I166" s="14">
        <f t="shared" si="13"/>
        <v>148.64583333333334</v>
      </c>
      <c r="J166" s="13">
        <f t="shared" si="14"/>
        <v>152.01629166666666</v>
      </c>
      <c r="K166" s="14">
        <v>152</v>
      </c>
      <c r="L166" s="14">
        <v>148.6</v>
      </c>
      <c r="M166" s="14"/>
      <c r="N166" s="65">
        <f t="shared" si="12"/>
        <v>12.063499999999976</v>
      </c>
      <c r="O166" s="14"/>
      <c r="P166" s="23">
        <v>178.4</v>
      </c>
      <c r="Q166" s="24">
        <v>166.3</v>
      </c>
      <c r="R166" s="14"/>
      <c r="S166" s="30">
        <v>2.2999999999999998</v>
      </c>
      <c r="T166" s="14"/>
    </row>
    <row r="167" spans="1:20" ht="16.5" thickBot="1">
      <c r="A167" s="50">
        <v>1960</v>
      </c>
      <c r="B167" s="49">
        <v>10</v>
      </c>
      <c r="D167" s="38">
        <v>117.3</v>
      </c>
      <c r="E167" s="37">
        <f t="shared" si="10"/>
        <v>74.485500000000002</v>
      </c>
      <c r="F167" s="40">
        <v>64</v>
      </c>
      <c r="G167" s="36">
        <v>141.4</v>
      </c>
      <c r="H167" s="42">
        <f t="shared" si="11"/>
        <v>138.4855</v>
      </c>
      <c r="I167" s="14">
        <f t="shared" si="13"/>
        <v>144.29583333333332</v>
      </c>
      <c r="J167" s="13">
        <f t="shared" si="14"/>
        <v>147.90995833333332</v>
      </c>
      <c r="K167" s="14">
        <v>147.9</v>
      </c>
      <c r="L167" s="14">
        <v>144.30000000000001</v>
      </c>
      <c r="M167" s="14"/>
      <c r="N167" s="65">
        <f t="shared" si="12"/>
        <v>-2.9145000000000039</v>
      </c>
      <c r="O167" s="14"/>
      <c r="P167" s="23">
        <v>138.5</v>
      </c>
      <c r="Q167" s="24">
        <v>141.4</v>
      </c>
      <c r="R167" s="14"/>
      <c r="S167" s="30">
        <v>2.5</v>
      </c>
      <c r="T167" s="14"/>
    </row>
    <row r="168" spans="1:20" ht="16.5" thickBot="1">
      <c r="A168" s="50">
        <v>1960</v>
      </c>
      <c r="B168" s="49">
        <v>11</v>
      </c>
      <c r="D168" s="38">
        <v>126.9</v>
      </c>
      <c r="E168" s="37">
        <f t="shared" si="10"/>
        <v>80.581500000000005</v>
      </c>
      <c r="F168" s="40">
        <v>64</v>
      </c>
      <c r="G168" s="36">
        <v>145.69999999999999</v>
      </c>
      <c r="H168" s="42">
        <f t="shared" si="11"/>
        <v>144.58150000000001</v>
      </c>
      <c r="I168" s="14">
        <f t="shared" si="13"/>
        <v>138.97916666666663</v>
      </c>
      <c r="J168" s="13">
        <f t="shared" si="14"/>
        <v>143.07337499999997</v>
      </c>
      <c r="K168" s="14">
        <v>143.1</v>
      </c>
      <c r="L168" s="14">
        <v>139</v>
      </c>
      <c r="M168" s="14"/>
      <c r="N168" s="65">
        <f t="shared" si="12"/>
        <v>-1.1184999999999832</v>
      </c>
      <c r="O168" s="14"/>
      <c r="P168" s="23">
        <v>144.6</v>
      </c>
      <c r="Q168" s="24">
        <v>145.69999999999999</v>
      </c>
      <c r="R168" s="14"/>
      <c r="S168" s="30">
        <v>2.9</v>
      </c>
      <c r="T168" s="14"/>
    </row>
    <row r="169" spans="1:20" ht="16.5" thickBot="1">
      <c r="A169" s="50">
        <v>1960</v>
      </c>
      <c r="B169" s="49">
        <v>12</v>
      </c>
      <c r="D169" s="38">
        <v>121.2</v>
      </c>
      <c r="E169" s="37">
        <f t="shared" si="10"/>
        <v>76.962000000000003</v>
      </c>
      <c r="F169" s="40">
        <v>64</v>
      </c>
      <c r="G169" s="36">
        <v>133.80000000000001</v>
      </c>
      <c r="H169" s="42">
        <f t="shared" si="11"/>
        <v>140.96199999999999</v>
      </c>
      <c r="I169" s="14">
        <f t="shared" si="13"/>
        <v>134.04999999999998</v>
      </c>
      <c r="J169" s="13">
        <f t="shared" si="14"/>
        <v>139.27660416666663</v>
      </c>
      <c r="K169" s="14">
        <v>139.30000000000001</v>
      </c>
      <c r="L169" s="14">
        <v>134.1</v>
      </c>
      <c r="M169" s="14"/>
      <c r="N169" s="65">
        <f t="shared" si="12"/>
        <v>7.1619999999999777</v>
      </c>
      <c r="O169" s="14"/>
      <c r="P169" s="23">
        <v>141</v>
      </c>
      <c r="Q169" s="24">
        <v>133.80000000000001</v>
      </c>
      <c r="R169" s="14"/>
      <c r="S169" s="30">
        <v>3.9</v>
      </c>
      <c r="T169" s="14"/>
    </row>
    <row r="170" spans="1:20" ht="16.5" thickBot="1">
      <c r="A170" s="50">
        <v>1961</v>
      </c>
      <c r="B170" s="49">
        <v>1</v>
      </c>
      <c r="D170" s="38">
        <v>82.1</v>
      </c>
      <c r="E170" s="37">
        <f t="shared" si="10"/>
        <v>52.133499999999998</v>
      </c>
      <c r="F170" s="40">
        <v>64</v>
      </c>
      <c r="G170" s="36">
        <v>118.1</v>
      </c>
      <c r="H170" s="42">
        <f t="shared" si="11"/>
        <v>116.1335</v>
      </c>
      <c r="I170" s="14">
        <f t="shared" si="13"/>
        <v>129.77500000000001</v>
      </c>
      <c r="J170" s="13">
        <f t="shared" si="14"/>
        <v>136.11218749999998</v>
      </c>
      <c r="K170" s="14">
        <v>136.1</v>
      </c>
      <c r="L170" s="14">
        <v>129.80000000000001</v>
      </c>
      <c r="M170" s="14"/>
      <c r="N170" s="65">
        <f t="shared" si="12"/>
        <v>-1.9664999999999964</v>
      </c>
      <c r="O170" s="14"/>
      <c r="P170" s="23">
        <v>116.1</v>
      </c>
      <c r="Q170" s="24">
        <v>118.1</v>
      </c>
      <c r="R170" s="14"/>
      <c r="S170" s="30">
        <v>4.9000000000000004</v>
      </c>
      <c r="T170" s="14"/>
    </row>
    <row r="171" spans="1:20" ht="16.5" thickBot="1">
      <c r="A171" s="50">
        <v>1961</v>
      </c>
      <c r="B171" s="49">
        <v>2</v>
      </c>
      <c r="D171" s="38">
        <v>65.400000000000006</v>
      </c>
      <c r="E171" s="37">
        <f t="shared" si="10"/>
        <v>41.529000000000003</v>
      </c>
      <c r="F171" s="40">
        <v>64</v>
      </c>
      <c r="G171" s="36">
        <v>103.8</v>
      </c>
      <c r="H171" s="42">
        <f t="shared" si="11"/>
        <v>105.529</v>
      </c>
      <c r="I171" s="14">
        <f t="shared" si="13"/>
        <v>124.82083333333333</v>
      </c>
      <c r="J171" s="13">
        <f t="shared" si="14"/>
        <v>131.2465</v>
      </c>
      <c r="K171" s="14">
        <v>131.19999999999999</v>
      </c>
      <c r="L171" s="14">
        <v>124.8</v>
      </c>
      <c r="M171" s="14"/>
      <c r="N171" s="65">
        <f t="shared" si="12"/>
        <v>1.7289999999999992</v>
      </c>
      <c r="O171" s="14"/>
      <c r="P171" s="23">
        <v>105.5</v>
      </c>
      <c r="Q171" s="24">
        <v>103.8</v>
      </c>
      <c r="R171" s="14"/>
      <c r="S171" s="30">
        <v>5.0999999999999996</v>
      </c>
      <c r="T171" s="14"/>
    </row>
    <row r="172" spans="1:20" ht="16.5" thickBot="1">
      <c r="A172" s="50">
        <v>1961</v>
      </c>
      <c r="B172" s="49">
        <v>3</v>
      </c>
      <c r="D172" s="38">
        <v>75.2</v>
      </c>
      <c r="E172" s="37">
        <f t="shared" si="10"/>
        <v>47.752000000000002</v>
      </c>
      <c r="F172" s="40">
        <v>64</v>
      </c>
      <c r="G172" s="36">
        <v>103.8</v>
      </c>
      <c r="H172" s="42">
        <f t="shared" si="11"/>
        <v>111.75200000000001</v>
      </c>
      <c r="I172" s="14">
        <f t="shared" si="13"/>
        <v>119.72916666666667</v>
      </c>
      <c r="J172" s="13">
        <f t="shared" si="14"/>
        <v>125.93366666666667</v>
      </c>
      <c r="K172" s="14">
        <v>125.9</v>
      </c>
      <c r="L172" s="14">
        <v>119.7</v>
      </c>
      <c r="M172" s="14"/>
      <c r="N172" s="65">
        <f t="shared" si="12"/>
        <v>7.9520000000000124</v>
      </c>
      <c r="O172" s="14"/>
      <c r="P172" s="23">
        <v>111.8</v>
      </c>
      <c r="Q172" s="24">
        <v>103.8</v>
      </c>
      <c r="R172" s="14"/>
      <c r="S172" s="30">
        <v>5.2</v>
      </c>
      <c r="T172" s="14"/>
    </row>
    <row r="173" spans="1:20" ht="16.5" thickBot="1">
      <c r="A173" s="50">
        <v>1961</v>
      </c>
      <c r="B173" s="49">
        <v>4</v>
      </c>
      <c r="D173" s="38">
        <v>86.9</v>
      </c>
      <c r="E173" s="37">
        <f t="shared" si="10"/>
        <v>55.181500000000007</v>
      </c>
      <c r="F173" s="40">
        <v>64</v>
      </c>
      <c r="G173" s="36">
        <v>105.8</v>
      </c>
      <c r="H173" s="42">
        <f t="shared" si="11"/>
        <v>119.1815</v>
      </c>
      <c r="I173" s="14">
        <f t="shared" si="13"/>
        <v>115.66249999999998</v>
      </c>
      <c r="J173" s="13">
        <f t="shared" si="14"/>
        <v>121.86966666666665</v>
      </c>
      <c r="K173" s="14">
        <v>121.9</v>
      </c>
      <c r="L173" s="14">
        <v>115.7</v>
      </c>
      <c r="M173" s="14"/>
      <c r="N173" s="65">
        <f t="shared" si="12"/>
        <v>13.381500000000003</v>
      </c>
      <c r="O173" s="14"/>
      <c r="P173" s="23">
        <v>119.2</v>
      </c>
      <c r="Q173" s="24">
        <v>105.8</v>
      </c>
      <c r="R173" s="14"/>
      <c r="S173" s="30">
        <v>5.4</v>
      </c>
      <c r="T173" s="14"/>
    </row>
    <row r="174" spans="1:20" ht="16.5" thickBot="1">
      <c r="A174" s="50">
        <v>1961</v>
      </c>
      <c r="B174" s="49">
        <v>5</v>
      </c>
      <c r="D174" s="38">
        <v>72.3</v>
      </c>
      <c r="E174" s="37">
        <f t="shared" si="10"/>
        <v>45.910499999999999</v>
      </c>
      <c r="F174" s="40">
        <v>64</v>
      </c>
      <c r="G174" s="36">
        <v>101.6</v>
      </c>
      <c r="H174" s="42">
        <f t="shared" si="11"/>
        <v>109.9105</v>
      </c>
      <c r="I174" s="14">
        <f t="shared" si="13"/>
        <v>111.38333333333333</v>
      </c>
      <c r="J174" s="13">
        <f t="shared" si="14"/>
        <v>118.05966666666667</v>
      </c>
      <c r="K174" s="15">
        <v>195.9</v>
      </c>
      <c r="L174" s="15">
        <v>193.9</v>
      </c>
      <c r="M174" s="15"/>
      <c r="N174" s="65">
        <f t="shared" si="12"/>
        <v>8.3105000000000047</v>
      </c>
      <c r="O174" s="15"/>
      <c r="P174" s="21">
        <v>196.7</v>
      </c>
      <c r="Q174" s="15">
        <v>194.7</v>
      </c>
      <c r="R174" s="15"/>
      <c r="S174" s="15">
        <v>1.4</v>
      </c>
      <c r="T174" s="15"/>
    </row>
    <row r="175" spans="1:20" ht="16.5" thickBot="1">
      <c r="A175" s="50">
        <v>1961</v>
      </c>
      <c r="B175" s="49">
        <v>6</v>
      </c>
      <c r="D175" s="38">
        <v>109.5</v>
      </c>
      <c r="E175" s="37">
        <f t="shared" si="10"/>
        <v>69.532499999999999</v>
      </c>
      <c r="F175" s="40">
        <v>64</v>
      </c>
      <c r="G175" s="36">
        <v>113.4</v>
      </c>
      <c r="H175" s="42">
        <f t="shared" si="11"/>
        <v>133.5325</v>
      </c>
      <c r="I175" s="14">
        <f t="shared" si="13"/>
        <v>107.24583333333332</v>
      </c>
      <c r="J175" s="13">
        <f t="shared" si="14"/>
        <v>114.23114583333331</v>
      </c>
      <c r="K175" s="3"/>
      <c r="L175" s="3"/>
      <c r="M175" s="3"/>
      <c r="N175" s="65">
        <f t="shared" si="12"/>
        <v>20.132499999999993</v>
      </c>
      <c r="O175" s="3"/>
      <c r="P175" s="3"/>
      <c r="Q175" s="3"/>
      <c r="R175" s="3"/>
      <c r="S175" s="3"/>
      <c r="T175" s="3"/>
    </row>
    <row r="176" spans="1:20" ht="16.5" thickBot="1">
      <c r="A176" s="50">
        <v>1961</v>
      </c>
      <c r="B176" s="49">
        <v>7</v>
      </c>
      <c r="D176" s="38">
        <v>99.3</v>
      </c>
      <c r="E176" s="37">
        <f t="shared" si="10"/>
        <v>63.055500000000002</v>
      </c>
      <c r="F176" s="40">
        <v>64</v>
      </c>
      <c r="G176" s="36">
        <v>120.3</v>
      </c>
      <c r="H176" s="42">
        <f t="shared" si="11"/>
        <v>127.05549999999999</v>
      </c>
      <c r="I176" s="14">
        <f t="shared" si="13"/>
        <v>104.40833333333332</v>
      </c>
      <c r="J176" s="13">
        <f t="shared" si="14"/>
        <v>111.81549999999999</v>
      </c>
      <c r="K176" s="4" t="s">
        <v>16</v>
      </c>
      <c r="L176" s="4"/>
      <c r="M176" s="4"/>
      <c r="N176" s="65">
        <f t="shared" si="12"/>
        <v>6.7554999999999978</v>
      </c>
      <c r="O176" s="4"/>
      <c r="P176" s="4" t="s">
        <v>16</v>
      </c>
      <c r="Q176" s="4"/>
      <c r="R176" s="4"/>
      <c r="S176" s="4"/>
      <c r="T176" s="4"/>
    </row>
    <row r="177" spans="1:20" ht="16.5" thickBot="1">
      <c r="A177" s="50">
        <v>1961</v>
      </c>
      <c r="B177" s="49">
        <v>8</v>
      </c>
      <c r="D177" s="38">
        <v>79.2</v>
      </c>
      <c r="E177" s="37">
        <f t="shared" si="10"/>
        <v>50.292000000000002</v>
      </c>
      <c r="F177" s="40">
        <v>64</v>
      </c>
      <c r="G177" s="36">
        <v>108.9</v>
      </c>
      <c r="H177" s="42">
        <f t="shared" si="11"/>
        <v>114.292</v>
      </c>
      <c r="I177" s="14">
        <f t="shared" si="13"/>
        <v>103.14583333333333</v>
      </c>
      <c r="J177" s="13">
        <f t="shared" si="14"/>
        <v>111.26781249999999</v>
      </c>
      <c r="K177" s="14">
        <v>1</v>
      </c>
      <c r="L177" s="3"/>
      <c r="M177" s="3"/>
      <c r="N177" s="65">
        <f t="shared" si="12"/>
        <v>5.3919999999999959</v>
      </c>
      <c r="O177" s="3"/>
      <c r="P177" s="14">
        <v>1</v>
      </c>
      <c r="Q177" s="3"/>
      <c r="R177" s="3"/>
      <c r="S177" s="3"/>
      <c r="T177" s="3"/>
    </row>
    <row r="178" spans="1:20" ht="16.5" thickBot="1">
      <c r="A178" s="50">
        <v>1961</v>
      </c>
      <c r="B178" s="49">
        <v>9</v>
      </c>
      <c r="D178" s="38">
        <v>90.1</v>
      </c>
      <c r="E178" s="37">
        <f t="shared" si="10"/>
        <v>57.213499999999996</v>
      </c>
      <c r="F178" s="40">
        <v>64</v>
      </c>
      <c r="G178" s="36">
        <v>114</v>
      </c>
      <c r="H178" s="42">
        <f t="shared" si="11"/>
        <v>121.2135</v>
      </c>
      <c r="I178" s="14">
        <f t="shared" si="13"/>
        <v>102.79166666666667</v>
      </c>
      <c r="J178" s="13">
        <f t="shared" si="14"/>
        <v>111.16197916666668</v>
      </c>
      <c r="K178" s="3" t="s">
        <v>911</v>
      </c>
      <c r="L178" s="3" t="s">
        <v>911</v>
      </c>
      <c r="M178" s="3"/>
      <c r="N178" s="65">
        <f t="shared" si="12"/>
        <v>7.2134999999999962</v>
      </c>
      <c r="O178" s="3"/>
      <c r="P178" s="3"/>
      <c r="Q178" s="3"/>
      <c r="R178" s="3"/>
      <c r="S178" s="3"/>
      <c r="T178" s="3"/>
    </row>
    <row r="179" spans="1:20" ht="16.5" thickBot="1">
      <c r="A179" s="50">
        <v>1961</v>
      </c>
      <c r="B179" s="49">
        <v>10</v>
      </c>
      <c r="D179" s="38">
        <v>53.7</v>
      </c>
      <c r="E179" s="37">
        <f t="shared" si="10"/>
        <v>34.099499999999999</v>
      </c>
      <c r="F179" s="40">
        <v>64</v>
      </c>
      <c r="G179" s="36">
        <v>96.1</v>
      </c>
      <c r="H179" s="42">
        <f t="shared" si="11"/>
        <v>98.099500000000006</v>
      </c>
      <c r="I179" s="14">
        <f t="shared" si="13"/>
        <v>102.23750000000001</v>
      </c>
      <c r="J179" s="13">
        <f t="shared" si="14"/>
        <v>110.33383333333335</v>
      </c>
      <c r="K179" s="3" t="s">
        <v>910</v>
      </c>
      <c r="L179" s="3" t="s">
        <v>910</v>
      </c>
      <c r="M179" s="3"/>
      <c r="N179" s="65">
        <f t="shared" si="12"/>
        <v>1.9995000000000118</v>
      </c>
      <c r="O179" s="3"/>
      <c r="P179" s="3"/>
      <c r="Q179" s="3"/>
      <c r="R179" s="3"/>
      <c r="S179" s="3"/>
      <c r="T179" s="3"/>
    </row>
    <row r="180" spans="1:20" ht="16.5" thickBot="1">
      <c r="A180" s="50">
        <v>1961</v>
      </c>
      <c r="B180" s="49">
        <v>11</v>
      </c>
      <c r="D180" s="38">
        <v>46.5</v>
      </c>
      <c r="E180" s="37">
        <f t="shared" si="10"/>
        <v>29.5275</v>
      </c>
      <c r="F180" s="40">
        <v>64</v>
      </c>
      <c r="G180" s="36">
        <v>88.3</v>
      </c>
      <c r="H180" s="42">
        <f t="shared" si="11"/>
        <v>93.527500000000003</v>
      </c>
      <c r="I180" s="14">
        <f t="shared" si="13"/>
        <v>101.80416666666667</v>
      </c>
      <c r="J180" s="13">
        <f t="shared" si="14"/>
        <v>109.5030416666667</v>
      </c>
      <c r="K180" s="3">
        <f>_xlfn.STDEV.S(K107:K173)/SQRT(COUNT(K107:K173))</f>
        <v>4.6177297864303064</v>
      </c>
      <c r="L180" s="3">
        <f>_xlfn.STDEV.S(L107:L173)/SQRT(COUNT(L107:L173))</f>
        <v>4.9061821485144472</v>
      </c>
      <c r="M180" s="3"/>
      <c r="N180" s="65">
        <f t="shared" si="12"/>
        <v>5.2275000000000063</v>
      </c>
      <c r="O180" s="3"/>
      <c r="P180" s="3"/>
      <c r="Q180" s="3"/>
      <c r="R180" s="3"/>
      <c r="S180" s="3"/>
      <c r="T180" s="3"/>
    </row>
    <row r="181" spans="1:20" ht="16.5" thickBot="1">
      <c r="A181" s="50">
        <v>1961</v>
      </c>
      <c r="B181" s="49">
        <v>12</v>
      </c>
      <c r="D181" s="38">
        <v>56.9</v>
      </c>
      <c r="E181" s="37">
        <f t="shared" si="10"/>
        <v>36.131500000000003</v>
      </c>
      <c r="F181" s="40">
        <v>64</v>
      </c>
      <c r="G181" s="36">
        <v>91.9</v>
      </c>
      <c r="H181" s="42">
        <f t="shared" si="11"/>
        <v>100.1315</v>
      </c>
      <c r="I181" s="14">
        <f t="shared" si="13"/>
        <v>100.92916666666666</v>
      </c>
      <c r="J181" s="13">
        <f t="shared" si="14"/>
        <v>107.90760416666667</v>
      </c>
      <c r="K181" s="3"/>
      <c r="L181" s="3"/>
      <c r="M181" s="3"/>
      <c r="N181" s="65">
        <f t="shared" si="12"/>
        <v>8.2314999999999969</v>
      </c>
      <c r="O181" s="3"/>
      <c r="P181" s="3"/>
      <c r="Q181" s="3"/>
      <c r="R181" s="3"/>
      <c r="S181" s="3"/>
      <c r="T181" s="3"/>
    </row>
    <row r="182" spans="1:20" ht="16.5" thickBot="1">
      <c r="A182" s="50">
        <v>1962</v>
      </c>
      <c r="B182" s="49">
        <v>1</v>
      </c>
      <c r="D182" s="38">
        <v>55.1</v>
      </c>
      <c r="E182" s="37">
        <f t="shared" si="10"/>
        <v>34.988500000000002</v>
      </c>
      <c r="F182" s="40">
        <v>64</v>
      </c>
      <c r="G182" s="36">
        <v>91.9</v>
      </c>
      <c r="H182" s="42">
        <f t="shared" si="11"/>
        <v>98.988500000000002</v>
      </c>
      <c r="I182" s="14">
        <f t="shared" si="13"/>
        <v>98.575000000000003</v>
      </c>
      <c r="J182" s="13">
        <f t="shared" si="14"/>
        <v>104.7908125</v>
      </c>
      <c r="K182" s="64">
        <v>0.95</v>
      </c>
      <c r="L182" s="64">
        <v>0.95</v>
      </c>
      <c r="M182" s="3"/>
      <c r="N182" s="65">
        <f t="shared" si="12"/>
        <v>7.0884999999999962</v>
      </c>
      <c r="O182" s="3"/>
      <c r="P182" s="3"/>
      <c r="Q182" s="3"/>
      <c r="R182" s="3"/>
      <c r="S182" s="3"/>
      <c r="T182" s="3"/>
    </row>
    <row r="183" spans="1:20" ht="16.5" thickBot="1">
      <c r="A183" s="50">
        <v>1962</v>
      </c>
      <c r="B183" s="49">
        <v>2</v>
      </c>
      <c r="D183" s="38">
        <v>71.7</v>
      </c>
      <c r="E183" s="37">
        <f t="shared" si="10"/>
        <v>45.529500000000006</v>
      </c>
      <c r="F183" s="40">
        <v>64</v>
      </c>
      <c r="G183" s="36">
        <v>99.7</v>
      </c>
      <c r="H183" s="42">
        <f t="shared" si="11"/>
        <v>109.52950000000001</v>
      </c>
      <c r="I183" s="14">
        <f t="shared" si="13"/>
        <v>95.800000000000011</v>
      </c>
      <c r="J183" s="13">
        <f t="shared" si="14"/>
        <v>101.73222916666668</v>
      </c>
      <c r="K183" s="3" t="s">
        <v>912</v>
      </c>
      <c r="L183" s="3" t="s">
        <v>912</v>
      </c>
      <c r="M183" s="3"/>
      <c r="N183" s="65">
        <f t="shared" si="12"/>
        <v>9.8295000000000101</v>
      </c>
      <c r="O183" s="3"/>
      <c r="P183" s="3"/>
      <c r="Q183" s="3"/>
      <c r="R183" s="3"/>
      <c r="S183" s="3"/>
      <c r="T183" s="3"/>
    </row>
    <row r="184" spans="1:20" ht="16.5" thickBot="1">
      <c r="A184" s="50">
        <v>1962</v>
      </c>
      <c r="B184" s="49">
        <v>3</v>
      </c>
      <c r="D184" s="38">
        <v>64.900000000000006</v>
      </c>
      <c r="E184" s="37">
        <f t="shared" si="10"/>
        <v>41.211500000000001</v>
      </c>
      <c r="F184" s="40">
        <v>64</v>
      </c>
      <c r="G184" s="36">
        <v>99.4</v>
      </c>
      <c r="H184" s="42">
        <f t="shared" si="11"/>
        <v>105.2115</v>
      </c>
      <c r="I184" s="14">
        <f t="shared" si="13"/>
        <v>93.587499999999991</v>
      </c>
      <c r="J184" s="13">
        <f t="shared" si="14"/>
        <v>100.00979166666667</v>
      </c>
      <c r="K184" s="3">
        <f>K174-2*K180</f>
        <v>186.6645404271394</v>
      </c>
      <c r="L184" s="3">
        <f>L174-2*L180</f>
        <v>184.08763570297111</v>
      </c>
      <c r="M184" s="3"/>
      <c r="N184" s="65">
        <f t="shared" si="12"/>
        <v>5.8114999999999952</v>
      </c>
      <c r="O184" s="3"/>
      <c r="P184" s="3"/>
      <c r="Q184" s="3"/>
      <c r="R184" s="3"/>
      <c r="S184" s="3"/>
      <c r="T184" s="3"/>
    </row>
    <row r="185" spans="1:20" ht="16.5" thickBot="1">
      <c r="A185" s="50">
        <v>1962</v>
      </c>
      <c r="B185" s="49">
        <v>4</v>
      </c>
      <c r="D185" s="38">
        <v>65.900000000000006</v>
      </c>
      <c r="E185" s="37">
        <f t="shared" si="10"/>
        <v>41.846500000000006</v>
      </c>
      <c r="F185" s="40">
        <v>64</v>
      </c>
      <c r="G185" s="36">
        <v>96.9</v>
      </c>
      <c r="H185" s="42">
        <f t="shared" si="11"/>
        <v>105.84650000000001</v>
      </c>
      <c r="I185" s="14">
        <f t="shared" si="13"/>
        <v>92.237499999999997</v>
      </c>
      <c r="J185" s="13">
        <f t="shared" si="14"/>
        <v>99.612916666666692</v>
      </c>
      <c r="K185" s="3" t="s">
        <v>913</v>
      </c>
      <c r="L185" s="3" t="s">
        <v>913</v>
      </c>
      <c r="M185" s="3"/>
      <c r="N185" s="65">
        <f t="shared" si="12"/>
        <v>8.9465000000000003</v>
      </c>
      <c r="O185" s="3"/>
      <c r="P185" s="3"/>
      <c r="Q185" s="3"/>
      <c r="R185" s="3"/>
      <c r="S185" s="3"/>
      <c r="T185" s="3"/>
    </row>
    <row r="186" spans="1:20" ht="16.5" thickBot="1">
      <c r="A186" s="50">
        <v>1962</v>
      </c>
      <c r="B186" s="49">
        <v>5</v>
      </c>
      <c r="D186" s="38">
        <v>61.9</v>
      </c>
      <c r="E186" s="37">
        <f t="shared" si="10"/>
        <v>39.3065</v>
      </c>
      <c r="F186" s="40">
        <v>64</v>
      </c>
      <c r="G186" s="36">
        <v>100.1</v>
      </c>
      <c r="H186" s="42">
        <f t="shared" si="11"/>
        <v>103.3065</v>
      </c>
      <c r="I186" s="14">
        <f t="shared" si="13"/>
        <v>91.645833333333329</v>
      </c>
      <c r="J186" s="13">
        <f t="shared" si="14"/>
        <v>99.472687500000006</v>
      </c>
      <c r="K186" s="3">
        <f>K174+2*K180</f>
        <v>205.13545957286061</v>
      </c>
      <c r="L186" s="3">
        <f>L174+2*L180</f>
        <v>203.7123642970289</v>
      </c>
      <c r="M186" s="3"/>
      <c r="N186" s="65">
        <f t="shared" si="12"/>
        <v>3.2065000000000055</v>
      </c>
      <c r="O186" s="3"/>
      <c r="P186" s="3"/>
      <c r="Q186" s="3"/>
      <c r="R186" s="3"/>
      <c r="S186" s="3"/>
      <c r="T186" s="3"/>
    </row>
    <row r="187" spans="1:20" ht="16.5" thickBot="1">
      <c r="A187" s="50">
        <v>1962</v>
      </c>
      <c r="B187" s="49">
        <v>6</v>
      </c>
      <c r="D187" s="38">
        <v>59.6</v>
      </c>
      <c r="E187" s="37">
        <f t="shared" si="10"/>
        <v>37.846000000000004</v>
      </c>
      <c r="F187" s="40">
        <v>64</v>
      </c>
      <c r="G187" s="36">
        <v>93.9</v>
      </c>
      <c r="H187" s="42">
        <f t="shared" si="11"/>
        <v>101.846</v>
      </c>
      <c r="I187" s="14">
        <f t="shared" si="13"/>
        <v>90.904166666666683</v>
      </c>
      <c r="J187" s="13">
        <f t="shared" si="14"/>
        <v>98.641895833333322</v>
      </c>
      <c r="K187" s="3"/>
      <c r="L187" s="3"/>
      <c r="M187" s="3"/>
      <c r="N187" s="65">
        <f t="shared" si="12"/>
        <v>7.945999999999998</v>
      </c>
      <c r="O187" s="3"/>
      <c r="P187" s="3"/>
      <c r="Q187" s="3"/>
      <c r="R187" s="3"/>
      <c r="S187" s="3"/>
      <c r="T187" s="3"/>
    </row>
    <row r="188" spans="1:20" ht="16.5" thickBot="1">
      <c r="A188" s="50">
        <v>1962</v>
      </c>
      <c r="B188" s="49">
        <v>7</v>
      </c>
      <c r="D188" s="38">
        <v>31.4</v>
      </c>
      <c r="E188" s="37">
        <f t="shared" si="10"/>
        <v>19.939</v>
      </c>
      <c r="F188" s="40">
        <v>64</v>
      </c>
      <c r="G188" s="36">
        <v>83.3</v>
      </c>
      <c r="H188" s="42">
        <f t="shared" si="11"/>
        <v>83.938999999999993</v>
      </c>
      <c r="I188" s="14">
        <f t="shared" si="13"/>
        <v>89.762500000000003</v>
      </c>
      <c r="J188" s="13">
        <f t="shared" si="14"/>
        <v>97.316333333333304</v>
      </c>
      <c r="K188" s="3"/>
      <c r="L188" s="3"/>
      <c r="M188" s="3"/>
      <c r="N188" s="65">
        <f t="shared" si="12"/>
        <v>0.63899999999999579</v>
      </c>
      <c r="O188" s="3"/>
      <c r="P188" s="3"/>
      <c r="Q188" s="3"/>
      <c r="R188" s="3"/>
      <c r="S188" s="3"/>
      <c r="T188" s="3"/>
    </row>
    <row r="189" spans="1:20" ht="16.5" thickBot="1">
      <c r="A189" s="50">
        <v>1962</v>
      </c>
      <c r="B189" s="49">
        <v>8</v>
      </c>
      <c r="D189" s="38">
        <v>31.5</v>
      </c>
      <c r="E189" s="37">
        <f t="shared" si="10"/>
        <v>20.002500000000001</v>
      </c>
      <c r="F189" s="40">
        <v>64</v>
      </c>
      <c r="G189" s="36">
        <v>79.3</v>
      </c>
      <c r="H189" s="42">
        <f t="shared" si="11"/>
        <v>84.002499999999998</v>
      </c>
      <c r="I189" s="14">
        <f t="shared" si="13"/>
        <v>88.229166666666671</v>
      </c>
      <c r="J189" s="13">
        <f t="shared" si="14"/>
        <v>95.65210416666666</v>
      </c>
      <c r="K189" s="3"/>
      <c r="L189" s="3"/>
      <c r="M189" s="3"/>
      <c r="N189" s="65">
        <f t="shared" si="12"/>
        <v>4.7025000000000006</v>
      </c>
      <c r="O189" s="3"/>
      <c r="P189" s="3"/>
      <c r="Q189" s="3"/>
      <c r="R189" s="3"/>
      <c r="S189" s="3"/>
      <c r="T189" s="3"/>
    </row>
    <row r="190" spans="1:20" ht="16.5" thickBot="1">
      <c r="A190" s="50">
        <v>1962</v>
      </c>
      <c r="B190" s="49">
        <v>9</v>
      </c>
      <c r="D190" s="38">
        <v>72.7</v>
      </c>
      <c r="E190" s="37">
        <f t="shared" si="10"/>
        <v>46.164500000000004</v>
      </c>
      <c r="F190" s="40">
        <v>64</v>
      </c>
      <c r="G190" s="36">
        <v>90.5</v>
      </c>
      <c r="H190" s="42">
        <f t="shared" si="11"/>
        <v>110.1645</v>
      </c>
      <c r="I190" s="14">
        <f t="shared" si="13"/>
        <v>86.387500000000003</v>
      </c>
      <c r="J190" s="13">
        <f t="shared" si="14"/>
        <v>93.625395833333343</v>
      </c>
      <c r="K190" s="3"/>
      <c r="L190" s="3"/>
      <c r="M190" s="3"/>
      <c r="N190" s="65">
        <f t="shared" si="12"/>
        <v>19.664500000000004</v>
      </c>
      <c r="O190" s="3"/>
      <c r="P190" s="3"/>
      <c r="Q190" s="3"/>
      <c r="R190" s="3"/>
      <c r="S190" s="3"/>
      <c r="T190" s="3"/>
    </row>
    <row r="191" spans="1:20" ht="16.5" thickBot="1">
      <c r="A191" s="50">
        <v>1962</v>
      </c>
      <c r="B191" s="49">
        <v>10</v>
      </c>
      <c r="D191" s="38">
        <v>56.1</v>
      </c>
      <c r="E191" s="37">
        <f t="shared" si="10"/>
        <v>35.6235</v>
      </c>
      <c r="F191" s="40">
        <v>64</v>
      </c>
      <c r="G191" s="36">
        <v>87.2</v>
      </c>
      <c r="H191" s="42">
        <f t="shared" si="11"/>
        <v>99.623500000000007</v>
      </c>
      <c r="I191" s="14">
        <f t="shared" si="13"/>
        <v>84.754166666666663</v>
      </c>
      <c r="J191" s="13">
        <f t="shared" si="14"/>
        <v>91.924125000000004</v>
      </c>
      <c r="K191" s="3"/>
      <c r="L191" s="3"/>
      <c r="M191" s="3"/>
      <c r="N191" s="65">
        <f t="shared" si="12"/>
        <v>12.423500000000004</v>
      </c>
      <c r="O191" s="3"/>
      <c r="P191" s="3"/>
      <c r="Q191" s="3"/>
      <c r="R191" s="3"/>
      <c r="S191" s="3"/>
      <c r="T191" s="3"/>
    </row>
    <row r="192" spans="1:20" ht="16.5" thickBot="1">
      <c r="A192" s="50">
        <v>1962</v>
      </c>
      <c r="B192" s="49">
        <v>11</v>
      </c>
      <c r="D192" s="38">
        <v>38.799999999999997</v>
      </c>
      <c r="E192" s="37">
        <f t="shared" si="10"/>
        <v>24.637999999999998</v>
      </c>
      <c r="F192" s="40">
        <v>64</v>
      </c>
      <c r="G192" s="36">
        <v>83</v>
      </c>
      <c r="H192" s="42">
        <f t="shared" si="11"/>
        <v>88.638000000000005</v>
      </c>
      <c r="I192" s="14">
        <f t="shared" si="13"/>
        <v>83.61666666666666</v>
      </c>
      <c r="J192" s="13">
        <f t="shared" si="14"/>
        <v>91.262666666666675</v>
      </c>
      <c r="K192" s="3"/>
      <c r="L192" s="3"/>
      <c r="M192" s="3"/>
      <c r="N192" s="65">
        <f t="shared" si="12"/>
        <v>5.6380000000000052</v>
      </c>
      <c r="O192" s="3"/>
      <c r="P192" s="3"/>
      <c r="Q192" s="3"/>
      <c r="R192" s="3"/>
      <c r="S192" s="3"/>
      <c r="T192" s="3"/>
    </row>
    <row r="193" spans="1:20" ht="16.5" thickBot="1">
      <c r="A193" s="50">
        <v>1962</v>
      </c>
      <c r="B193" s="49">
        <v>12</v>
      </c>
      <c r="D193" s="38">
        <v>33.200000000000003</v>
      </c>
      <c r="E193" s="37">
        <f t="shared" si="10"/>
        <v>21.082000000000001</v>
      </c>
      <c r="F193" s="40">
        <v>64</v>
      </c>
      <c r="G193" s="36">
        <v>79.400000000000006</v>
      </c>
      <c r="H193" s="42">
        <f t="shared" si="11"/>
        <v>85.081999999999994</v>
      </c>
      <c r="I193" s="14">
        <f t="shared" si="13"/>
        <v>82.862499999999997</v>
      </c>
      <c r="J193" s="13">
        <f t="shared" si="14"/>
        <v>91.019250000000014</v>
      </c>
      <c r="K193" s="3"/>
      <c r="L193" s="3"/>
      <c r="M193" s="3"/>
      <c r="N193" s="65">
        <f t="shared" si="12"/>
        <v>5.6819999999999879</v>
      </c>
      <c r="O193" s="3"/>
      <c r="P193" s="3"/>
      <c r="Q193" s="3"/>
      <c r="R193" s="3"/>
      <c r="S193" s="3"/>
      <c r="T193" s="3"/>
    </row>
    <row r="194" spans="1:20" ht="16.5" thickBot="1">
      <c r="A194" s="50">
        <v>1963</v>
      </c>
      <c r="B194" s="49">
        <v>1</v>
      </c>
      <c r="D194" s="38">
        <v>28.7</v>
      </c>
      <c r="E194" s="37">
        <f t="shared" si="10"/>
        <v>18.224499999999999</v>
      </c>
      <c r="F194" s="40">
        <v>64</v>
      </c>
      <c r="G194" s="36">
        <v>77</v>
      </c>
      <c r="H194" s="42">
        <f t="shared" si="11"/>
        <v>82.224500000000006</v>
      </c>
      <c r="I194" s="14">
        <f t="shared" si="13"/>
        <v>82.337500000000006</v>
      </c>
      <c r="J194" s="13">
        <f t="shared" si="14"/>
        <v>90.725562500000009</v>
      </c>
      <c r="K194" s="3"/>
      <c r="L194" s="3"/>
      <c r="M194" s="3"/>
      <c r="N194" s="65">
        <f t="shared" si="12"/>
        <v>5.2245000000000061</v>
      </c>
      <c r="O194" s="3"/>
      <c r="P194" s="3"/>
      <c r="Q194" s="3"/>
      <c r="R194" s="3"/>
      <c r="S194" s="3"/>
      <c r="T194" s="3"/>
    </row>
    <row r="195" spans="1:20" ht="16.5" thickBot="1">
      <c r="A195" s="50">
        <v>1963</v>
      </c>
      <c r="B195" s="49">
        <v>2</v>
      </c>
      <c r="D195" s="38">
        <v>35.200000000000003</v>
      </c>
      <c r="E195" s="37">
        <f t="shared" si="10"/>
        <v>22.352000000000004</v>
      </c>
      <c r="F195" s="40">
        <v>64</v>
      </c>
      <c r="G195" s="36">
        <v>77.8</v>
      </c>
      <c r="H195" s="42">
        <f t="shared" si="11"/>
        <v>86.352000000000004</v>
      </c>
      <c r="I195" s="14">
        <f t="shared" si="13"/>
        <v>82.287500000000009</v>
      </c>
      <c r="J195" s="13">
        <f t="shared" si="14"/>
        <v>91.077458333333325</v>
      </c>
      <c r="K195" s="3"/>
      <c r="L195" s="3"/>
      <c r="M195" s="3"/>
      <c r="N195" s="65">
        <f t="shared" si="12"/>
        <v>8.5520000000000067</v>
      </c>
      <c r="O195" s="3"/>
      <c r="P195" s="3"/>
      <c r="Q195" s="3"/>
      <c r="R195" s="3"/>
      <c r="S195" s="3"/>
      <c r="T195" s="3"/>
    </row>
    <row r="196" spans="1:20" ht="16.5" thickBot="1">
      <c r="A196" s="50">
        <v>1963</v>
      </c>
      <c r="B196" s="49">
        <v>3</v>
      </c>
      <c r="D196" s="38">
        <v>24.8</v>
      </c>
      <c r="E196" s="37">
        <f t="shared" si="10"/>
        <v>15.748000000000001</v>
      </c>
      <c r="F196" s="40">
        <v>64</v>
      </c>
      <c r="G196" s="36">
        <v>77.099999999999994</v>
      </c>
      <c r="H196" s="42">
        <f t="shared" si="11"/>
        <v>79.748000000000005</v>
      </c>
      <c r="I196" s="14">
        <f t="shared" si="13"/>
        <v>82.254166666666677</v>
      </c>
      <c r="J196" s="13">
        <f t="shared" si="14"/>
        <v>91.03777083333334</v>
      </c>
      <c r="K196" s="3"/>
      <c r="L196" s="3"/>
      <c r="M196" s="3"/>
      <c r="N196" s="65">
        <f t="shared" si="12"/>
        <v>2.6480000000000103</v>
      </c>
      <c r="O196" s="3"/>
      <c r="P196" s="3"/>
      <c r="Q196" s="3"/>
      <c r="R196" s="3"/>
      <c r="S196" s="3"/>
      <c r="T196" s="3"/>
    </row>
    <row r="197" spans="1:20" ht="16.5" thickBot="1">
      <c r="A197" s="50">
        <v>1963</v>
      </c>
      <c r="B197" s="49">
        <v>4</v>
      </c>
      <c r="D197" s="38">
        <v>41.7</v>
      </c>
      <c r="E197" s="37">
        <f t="shared" ref="E197:E260" si="15">D197*0.635</f>
        <v>26.479500000000002</v>
      </c>
      <c r="F197" s="40">
        <v>64</v>
      </c>
      <c r="G197" s="36">
        <v>80</v>
      </c>
      <c r="H197" s="42">
        <f t="shared" ref="H197:H260" si="16">(E197+64)</f>
        <v>90.479500000000002</v>
      </c>
      <c r="I197" s="14">
        <f t="shared" si="13"/>
        <v>81.954166666666666</v>
      </c>
      <c r="J197" s="13">
        <f t="shared" si="14"/>
        <v>90.416000000000011</v>
      </c>
      <c r="K197" s="3"/>
      <c r="L197" s="3"/>
      <c r="M197" s="3"/>
      <c r="N197" s="65">
        <f t="shared" ref="N197:N260" si="17">H197-G197</f>
        <v>10.479500000000002</v>
      </c>
      <c r="O197" s="3"/>
      <c r="P197" s="3"/>
      <c r="Q197" s="3"/>
      <c r="R197" s="3"/>
      <c r="S197" s="3"/>
      <c r="T197" s="3"/>
    </row>
    <row r="198" spans="1:20" ht="16.5" thickBot="1">
      <c r="A198" s="50">
        <v>1963</v>
      </c>
      <c r="B198" s="49">
        <v>5</v>
      </c>
      <c r="D198" s="38">
        <v>61.1</v>
      </c>
      <c r="E198" s="37">
        <f t="shared" si="15"/>
        <v>38.798500000000004</v>
      </c>
      <c r="F198" s="40">
        <v>64</v>
      </c>
      <c r="G198" s="36">
        <v>89.7</v>
      </c>
      <c r="H198" s="42">
        <f t="shared" si="16"/>
        <v>102.7985</v>
      </c>
      <c r="I198" s="14">
        <f t="shared" si="13"/>
        <v>81.712500000000006</v>
      </c>
      <c r="J198" s="13">
        <f t="shared" si="14"/>
        <v>90.122312500000007</v>
      </c>
      <c r="K198" s="3"/>
      <c r="L198" s="3"/>
      <c r="M198" s="3"/>
      <c r="N198" s="65">
        <f t="shared" si="17"/>
        <v>13.098500000000001</v>
      </c>
      <c r="O198" s="3"/>
      <c r="P198" s="3"/>
      <c r="Q198" s="3"/>
      <c r="R198" s="3"/>
      <c r="S198" s="3"/>
      <c r="T198" s="3"/>
    </row>
    <row r="199" spans="1:20" ht="16.5" thickBot="1">
      <c r="A199" s="50">
        <v>1963</v>
      </c>
      <c r="B199" s="49">
        <v>6</v>
      </c>
      <c r="D199" s="38">
        <v>51.2</v>
      </c>
      <c r="E199" s="37">
        <f t="shared" si="15"/>
        <v>32.512</v>
      </c>
      <c r="F199" s="40">
        <v>64</v>
      </c>
      <c r="G199" s="36">
        <v>86.2</v>
      </c>
      <c r="H199" s="42">
        <f t="shared" si="16"/>
        <v>96.512</v>
      </c>
      <c r="I199" s="14">
        <f t="shared" si="13"/>
        <v>81.441666666666663</v>
      </c>
      <c r="J199" s="13">
        <f t="shared" si="14"/>
        <v>89.680458333333334</v>
      </c>
      <c r="K199" s="3"/>
      <c r="L199" s="3"/>
      <c r="M199" s="3"/>
      <c r="N199" s="65">
        <f t="shared" si="17"/>
        <v>10.311999999999998</v>
      </c>
      <c r="O199" s="3"/>
      <c r="P199" s="3"/>
      <c r="Q199" s="3"/>
      <c r="R199" s="3"/>
      <c r="S199" s="3"/>
      <c r="T199" s="3"/>
    </row>
    <row r="200" spans="1:20" ht="16.5" thickBot="1">
      <c r="A200" s="50">
        <v>1963</v>
      </c>
      <c r="B200" s="49">
        <v>7</v>
      </c>
      <c r="D200" s="38">
        <v>28.7</v>
      </c>
      <c r="E200" s="37">
        <f t="shared" si="15"/>
        <v>18.224499999999999</v>
      </c>
      <c r="F200" s="40">
        <v>64</v>
      </c>
      <c r="G200" s="36">
        <v>78.400000000000006</v>
      </c>
      <c r="H200" s="42">
        <f t="shared" si="16"/>
        <v>82.224500000000006</v>
      </c>
      <c r="I200" s="14">
        <f t="shared" si="13"/>
        <v>81.133333333333326</v>
      </c>
      <c r="J200" s="13">
        <f t="shared" si="14"/>
        <v>89.212145833333338</v>
      </c>
      <c r="K200" s="3"/>
      <c r="L200" s="3"/>
      <c r="M200" s="3"/>
      <c r="N200" s="65">
        <f t="shared" si="17"/>
        <v>3.8245000000000005</v>
      </c>
      <c r="O200" s="3"/>
      <c r="P200" s="3"/>
      <c r="Q200" s="3"/>
      <c r="R200" s="3"/>
      <c r="S200" s="3"/>
      <c r="T200" s="3"/>
    </row>
    <row r="201" spans="1:20" ht="16.5" thickBot="1">
      <c r="A201" s="50">
        <v>1963</v>
      </c>
      <c r="B201" s="49">
        <v>8</v>
      </c>
      <c r="D201" s="38">
        <v>47.5</v>
      </c>
      <c r="E201" s="37">
        <f t="shared" si="15"/>
        <v>30.162500000000001</v>
      </c>
      <c r="F201" s="40">
        <v>64</v>
      </c>
      <c r="G201" s="36">
        <v>83</v>
      </c>
      <c r="H201" s="42">
        <f t="shared" si="16"/>
        <v>94.162499999999994</v>
      </c>
      <c r="I201" s="14">
        <f t="shared" si="13"/>
        <v>80.849999999999994</v>
      </c>
      <c r="J201" s="13">
        <f t="shared" si="14"/>
        <v>88.788812500000006</v>
      </c>
      <c r="K201" s="3"/>
      <c r="L201" s="3"/>
      <c r="M201" s="3"/>
      <c r="N201" s="65">
        <f t="shared" si="17"/>
        <v>11.162499999999994</v>
      </c>
      <c r="O201" s="3"/>
      <c r="P201" s="3"/>
      <c r="Q201" s="3"/>
      <c r="R201" s="3"/>
      <c r="S201" s="3"/>
      <c r="T201" s="3"/>
    </row>
    <row r="202" spans="1:20" ht="16.5" thickBot="1">
      <c r="A202" s="50">
        <v>1963</v>
      </c>
      <c r="B202" s="49">
        <v>9</v>
      </c>
      <c r="D202" s="38">
        <v>55.2</v>
      </c>
      <c r="E202" s="37">
        <f t="shared" si="15"/>
        <v>35.052</v>
      </c>
      <c r="F202" s="40">
        <v>64</v>
      </c>
      <c r="G202" s="36">
        <v>86</v>
      </c>
      <c r="H202" s="42">
        <f t="shared" si="16"/>
        <v>99.051999999999992</v>
      </c>
      <c r="I202" s="14">
        <f t="shared" si="13"/>
        <v>80.649999999999991</v>
      </c>
      <c r="J202" s="13">
        <f t="shared" si="14"/>
        <v>88.508354166666678</v>
      </c>
      <c r="K202" s="3"/>
      <c r="L202" s="3"/>
      <c r="M202" s="3"/>
      <c r="N202" s="65">
        <f t="shared" si="17"/>
        <v>13.051999999999992</v>
      </c>
      <c r="O202" s="3"/>
      <c r="P202" s="3"/>
      <c r="Q202" s="3"/>
      <c r="R202" s="3"/>
      <c r="S202" s="3"/>
      <c r="T202" s="3"/>
    </row>
    <row r="203" spans="1:20" ht="16.5" thickBot="1">
      <c r="A203" s="50">
        <v>1963</v>
      </c>
      <c r="B203" s="49">
        <v>10</v>
      </c>
      <c r="D203" s="38">
        <v>50.1</v>
      </c>
      <c r="E203" s="37">
        <f t="shared" si="15"/>
        <v>31.813500000000001</v>
      </c>
      <c r="F203" s="40">
        <v>64</v>
      </c>
      <c r="G203" s="36">
        <v>84.5</v>
      </c>
      <c r="H203" s="42">
        <f t="shared" si="16"/>
        <v>95.813500000000005</v>
      </c>
      <c r="I203" s="14">
        <f t="shared" ref="I203:I266" si="18">(G197/2+G198+G199+G200+G201+G202+G203+G204+G205+G206+G207+G208+G209/2)/12</f>
        <v>80.279166666666654</v>
      </c>
      <c r="J203" s="13">
        <f t="shared" ref="J203:J266" si="19">(H197/2+H198+H199+H200+H201+H202+H203+H204+H205+H206+H207+H208+H209/2)/12</f>
        <v>87.727833333333351</v>
      </c>
      <c r="K203" s="3"/>
      <c r="L203" s="3"/>
      <c r="M203" s="3"/>
      <c r="N203" s="65">
        <f t="shared" si="17"/>
        <v>11.313500000000005</v>
      </c>
      <c r="O203" s="3"/>
      <c r="P203" s="3"/>
      <c r="Q203" s="3"/>
      <c r="R203" s="3"/>
      <c r="S203" s="3"/>
      <c r="T203" s="3"/>
    </row>
    <row r="204" spans="1:20" ht="16.5" thickBot="1">
      <c r="A204" s="50">
        <v>1963</v>
      </c>
      <c r="B204" s="49">
        <v>11</v>
      </c>
      <c r="D204" s="38">
        <v>33.700000000000003</v>
      </c>
      <c r="E204" s="37">
        <f t="shared" si="15"/>
        <v>21.399500000000003</v>
      </c>
      <c r="F204" s="40">
        <v>64</v>
      </c>
      <c r="G204" s="36">
        <v>79.900000000000006</v>
      </c>
      <c r="H204" s="42">
        <f t="shared" si="16"/>
        <v>85.399500000000003</v>
      </c>
      <c r="I204" s="14">
        <f t="shared" si="18"/>
        <v>79.212500000000006</v>
      </c>
      <c r="J204" s="13">
        <f t="shared" si="19"/>
        <v>85.727583333333328</v>
      </c>
      <c r="K204" s="3"/>
      <c r="L204" s="3"/>
      <c r="M204" s="3"/>
      <c r="N204" s="65">
        <f t="shared" si="17"/>
        <v>5.4994999999999976</v>
      </c>
      <c r="O204" s="3"/>
      <c r="P204" s="3"/>
      <c r="Q204" s="3"/>
      <c r="R204" s="3"/>
      <c r="S204" s="3"/>
      <c r="T204" s="3"/>
    </row>
    <row r="205" spans="1:20" ht="16.5" thickBot="1">
      <c r="A205" s="50">
        <v>1963</v>
      </c>
      <c r="B205" s="49">
        <v>12</v>
      </c>
      <c r="D205" s="38">
        <v>21.6</v>
      </c>
      <c r="E205" s="37">
        <f t="shared" si="15"/>
        <v>13.716000000000001</v>
      </c>
      <c r="F205" s="40">
        <v>64</v>
      </c>
      <c r="G205" s="36">
        <v>76</v>
      </c>
      <c r="H205" s="42">
        <f t="shared" si="16"/>
        <v>77.716000000000008</v>
      </c>
      <c r="I205" s="14">
        <f t="shared" si="18"/>
        <v>77.808333333333337</v>
      </c>
      <c r="J205" s="13">
        <f t="shared" si="19"/>
        <v>83.49185416666667</v>
      </c>
      <c r="K205" s="3"/>
      <c r="L205" s="3"/>
      <c r="M205" s="3"/>
      <c r="N205" s="65">
        <f t="shared" si="17"/>
        <v>1.7160000000000082</v>
      </c>
      <c r="O205" s="3"/>
      <c r="P205" s="3"/>
      <c r="Q205" s="3"/>
      <c r="R205" s="3"/>
      <c r="S205" s="3"/>
      <c r="T205" s="3"/>
    </row>
    <row r="206" spans="1:20" ht="16.5" thickBot="1">
      <c r="A206" s="50">
        <v>1964</v>
      </c>
      <c r="B206" s="49">
        <v>1</v>
      </c>
      <c r="D206" s="38">
        <v>22.6</v>
      </c>
      <c r="E206" s="37">
        <f t="shared" si="15"/>
        <v>14.351000000000001</v>
      </c>
      <c r="F206" s="40">
        <v>64</v>
      </c>
      <c r="G206" s="36">
        <v>73</v>
      </c>
      <c r="H206" s="42">
        <f t="shared" si="16"/>
        <v>78.350999999999999</v>
      </c>
      <c r="I206" s="14">
        <f t="shared" si="18"/>
        <v>76.800000000000011</v>
      </c>
      <c r="J206" s="13">
        <f t="shared" si="19"/>
        <v>81.862020833333332</v>
      </c>
      <c r="K206" s="3"/>
      <c r="L206" s="3"/>
      <c r="M206" s="3"/>
      <c r="N206" s="65">
        <f t="shared" si="17"/>
        <v>5.3509999999999991</v>
      </c>
      <c r="O206" s="3"/>
      <c r="P206" s="3"/>
      <c r="Q206" s="3"/>
      <c r="R206" s="3"/>
      <c r="S206" s="3"/>
      <c r="T206" s="3"/>
    </row>
    <row r="207" spans="1:20" ht="16.5" thickBot="1">
      <c r="A207" s="50">
        <v>1964</v>
      </c>
      <c r="B207" s="49">
        <v>2</v>
      </c>
      <c r="D207" s="38">
        <v>25.3</v>
      </c>
      <c r="E207" s="37">
        <f t="shared" si="15"/>
        <v>16.0655</v>
      </c>
      <c r="F207" s="40">
        <v>64</v>
      </c>
      <c r="G207" s="36">
        <v>75</v>
      </c>
      <c r="H207" s="42">
        <f t="shared" si="16"/>
        <v>80.0655</v>
      </c>
      <c r="I207" s="14">
        <f t="shared" si="18"/>
        <v>75.920833333333334</v>
      </c>
      <c r="J207" s="13">
        <f t="shared" si="19"/>
        <v>80.338020833333331</v>
      </c>
      <c r="K207" s="3"/>
      <c r="L207" s="3"/>
      <c r="M207" s="3"/>
      <c r="N207" s="65">
        <f t="shared" si="17"/>
        <v>5.0655000000000001</v>
      </c>
      <c r="O207" s="3"/>
      <c r="P207" s="3"/>
      <c r="Q207" s="3"/>
      <c r="R207" s="3"/>
      <c r="S207" s="3"/>
      <c r="T207" s="3"/>
    </row>
    <row r="208" spans="1:20" ht="16.5" thickBot="1">
      <c r="A208" s="50">
        <v>1964</v>
      </c>
      <c r="B208" s="49">
        <v>3</v>
      </c>
      <c r="D208" s="38">
        <v>24.1</v>
      </c>
      <c r="E208" s="37">
        <f t="shared" si="15"/>
        <v>15.303500000000001</v>
      </c>
      <c r="F208" s="40">
        <v>64</v>
      </c>
      <c r="G208" s="36">
        <v>75.099999999999994</v>
      </c>
      <c r="H208" s="42">
        <f t="shared" si="16"/>
        <v>79.3035</v>
      </c>
      <c r="I208" s="14">
        <f t="shared" si="18"/>
        <v>74.795833333333348</v>
      </c>
      <c r="J208" s="13">
        <f t="shared" si="19"/>
        <v>78.171083333333328</v>
      </c>
      <c r="K208" s="3"/>
      <c r="L208" s="3"/>
      <c r="M208" s="3"/>
      <c r="N208" s="65">
        <f t="shared" si="17"/>
        <v>4.2035000000000053</v>
      </c>
      <c r="O208" s="3"/>
      <c r="P208" s="3"/>
      <c r="Q208" s="3"/>
      <c r="R208" s="3"/>
      <c r="S208" s="3"/>
      <c r="T208" s="3"/>
    </row>
    <row r="209" spans="1:20" ht="16.5" thickBot="1">
      <c r="A209" s="50">
        <v>1964</v>
      </c>
      <c r="B209" s="49">
        <v>4</v>
      </c>
      <c r="D209" s="38">
        <v>12.9</v>
      </c>
      <c r="E209" s="37">
        <f t="shared" si="15"/>
        <v>8.1914999999999996</v>
      </c>
      <c r="F209" s="40">
        <v>64</v>
      </c>
      <c r="G209" s="36">
        <v>73.099999999999994</v>
      </c>
      <c r="H209" s="42">
        <f t="shared" si="16"/>
        <v>72.191500000000005</v>
      </c>
      <c r="I209" s="14">
        <f t="shared" si="18"/>
        <v>73.683333333333351</v>
      </c>
      <c r="J209" s="13">
        <f t="shared" si="19"/>
        <v>75.813645833333339</v>
      </c>
      <c r="K209" s="3"/>
      <c r="L209" s="3"/>
      <c r="M209" s="3"/>
      <c r="N209" s="65">
        <f t="shared" si="17"/>
        <v>-0.90849999999998943</v>
      </c>
      <c r="O209" s="3"/>
      <c r="P209" s="3"/>
      <c r="Q209" s="3"/>
      <c r="R209" s="3"/>
      <c r="S209" s="3"/>
      <c r="T209" s="3"/>
    </row>
    <row r="210" spans="1:20" ht="16.5" thickBot="1">
      <c r="A210" s="50">
        <v>1964</v>
      </c>
      <c r="B210" s="49">
        <v>5</v>
      </c>
      <c r="D210" s="38">
        <v>14.3</v>
      </c>
      <c r="E210" s="37">
        <f t="shared" si="15"/>
        <v>9.0805000000000007</v>
      </c>
      <c r="F210" s="40">
        <v>64</v>
      </c>
      <c r="G210" s="36">
        <v>71</v>
      </c>
      <c r="H210" s="42">
        <f t="shared" si="16"/>
        <v>73.080500000000001</v>
      </c>
      <c r="I210" s="14">
        <f t="shared" si="18"/>
        <v>72.875</v>
      </c>
      <c r="J210" s="13">
        <f t="shared" si="19"/>
        <v>74.133541666666659</v>
      </c>
      <c r="K210" s="3"/>
      <c r="L210" s="3"/>
      <c r="M210" s="3"/>
      <c r="N210" s="65">
        <f t="shared" si="17"/>
        <v>2.0805000000000007</v>
      </c>
      <c r="O210" s="3"/>
      <c r="P210" s="3"/>
      <c r="Q210" s="3"/>
      <c r="R210" s="3"/>
      <c r="S210" s="3"/>
      <c r="T210" s="3"/>
    </row>
    <row r="211" spans="1:20" ht="16.5" thickBot="1">
      <c r="A211" s="50">
        <v>1964</v>
      </c>
      <c r="B211" s="49">
        <v>6</v>
      </c>
      <c r="D211" s="38">
        <v>13.5</v>
      </c>
      <c r="E211" s="37">
        <f t="shared" si="15"/>
        <v>8.5724999999999998</v>
      </c>
      <c r="F211" s="40">
        <v>64</v>
      </c>
      <c r="G211" s="36">
        <v>71.2</v>
      </c>
      <c r="H211" s="42">
        <f t="shared" si="16"/>
        <v>72.572500000000005</v>
      </c>
      <c r="I211" s="14">
        <f t="shared" si="18"/>
        <v>72.566666666666677</v>
      </c>
      <c r="J211" s="13">
        <f t="shared" si="19"/>
        <v>73.548812499999997</v>
      </c>
      <c r="K211" s="3"/>
      <c r="L211" s="3"/>
      <c r="M211" s="3"/>
      <c r="N211" s="65">
        <f t="shared" si="17"/>
        <v>1.3725000000000023</v>
      </c>
      <c r="O211" s="3"/>
      <c r="P211" s="3"/>
      <c r="Q211" s="3"/>
      <c r="R211" s="3"/>
      <c r="S211" s="3"/>
      <c r="T211" s="3"/>
    </row>
    <row r="212" spans="1:20" ht="16.5" thickBot="1">
      <c r="A212" s="50">
        <v>1964</v>
      </c>
      <c r="B212" s="49">
        <v>7</v>
      </c>
      <c r="D212" s="38">
        <v>4.8</v>
      </c>
      <c r="E212" s="37">
        <f t="shared" si="15"/>
        <v>3.048</v>
      </c>
      <c r="F212" s="40">
        <v>64</v>
      </c>
      <c r="G212" s="36">
        <v>69.2</v>
      </c>
      <c r="H212" s="42">
        <f t="shared" si="16"/>
        <v>67.048000000000002</v>
      </c>
      <c r="I212" s="14">
        <f t="shared" si="18"/>
        <v>72.712499999999991</v>
      </c>
      <c r="J212" s="13">
        <f t="shared" si="19"/>
        <v>73.636124999999993</v>
      </c>
      <c r="K212" s="3"/>
      <c r="L212" s="3"/>
      <c r="M212" s="3"/>
      <c r="N212" s="65">
        <f t="shared" si="17"/>
        <v>-2.152000000000001</v>
      </c>
      <c r="O212" s="3"/>
      <c r="P212" s="3"/>
      <c r="Q212" s="3"/>
      <c r="R212" s="3"/>
      <c r="S212" s="3"/>
      <c r="T212" s="3"/>
    </row>
    <row r="213" spans="1:20" ht="16.5" thickBot="1">
      <c r="A213" s="50">
        <v>1964</v>
      </c>
      <c r="B213" s="49">
        <v>8</v>
      </c>
      <c r="D213" s="38">
        <v>13.8</v>
      </c>
      <c r="E213" s="37">
        <f t="shared" si="15"/>
        <v>8.7629999999999999</v>
      </c>
      <c r="F213" s="40">
        <v>64</v>
      </c>
      <c r="G213" s="36">
        <v>71.099999999999994</v>
      </c>
      <c r="H213" s="42">
        <f t="shared" si="16"/>
        <v>72.763000000000005</v>
      </c>
      <c r="I213" s="14">
        <f t="shared" si="18"/>
        <v>72.774999999999991</v>
      </c>
      <c r="J213" s="13">
        <f t="shared" si="19"/>
        <v>73.591145833333343</v>
      </c>
      <c r="K213" s="3"/>
      <c r="L213" s="3"/>
      <c r="M213" s="3"/>
      <c r="N213" s="65">
        <f t="shared" si="17"/>
        <v>1.6630000000000109</v>
      </c>
      <c r="O213" s="3"/>
      <c r="P213" s="3"/>
      <c r="Q213" s="3"/>
      <c r="R213" s="3"/>
      <c r="S213" s="3"/>
      <c r="T213" s="3"/>
    </row>
    <row r="214" spans="1:20" ht="16.5" thickBot="1">
      <c r="A214" s="50">
        <v>1964</v>
      </c>
      <c r="B214" s="49">
        <v>9</v>
      </c>
      <c r="D214" s="38">
        <v>7</v>
      </c>
      <c r="E214" s="37">
        <f t="shared" si="15"/>
        <v>4.4450000000000003</v>
      </c>
      <c r="F214" s="40">
        <v>64</v>
      </c>
      <c r="G214" s="36">
        <v>70.900000000000006</v>
      </c>
      <c r="H214" s="42">
        <f t="shared" si="16"/>
        <v>68.444999999999993</v>
      </c>
      <c r="I214" s="14">
        <f t="shared" si="18"/>
        <v>72.637500000000003</v>
      </c>
      <c r="J214" s="13">
        <f t="shared" si="19"/>
        <v>73.297458333333338</v>
      </c>
      <c r="K214" s="3"/>
      <c r="L214" s="3"/>
      <c r="M214" s="3"/>
      <c r="N214" s="65">
        <f t="shared" si="17"/>
        <v>-2.4550000000000125</v>
      </c>
      <c r="O214" s="3"/>
      <c r="P214" s="3"/>
      <c r="Q214" s="3"/>
      <c r="R214" s="3"/>
      <c r="S214" s="3"/>
      <c r="T214" s="3"/>
    </row>
    <row r="215" spans="1:20" ht="16.5" thickBot="1">
      <c r="A215" s="50">
        <v>1964</v>
      </c>
      <c r="B215" s="49">
        <v>10</v>
      </c>
      <c r="D215" s="38">
        <v>9.1999999999999993</v>
      </c>
      <c r="E215" s="37">
        <f t="shared" si="15"/>
        <v>5.8419999999999996</v>
      </c>
      <c r="F215" s="40">
        <v>64</v>
      </c>
      <c r="G215" s="36">
        <v>72.900000000000006</v>
      </c>
      <c r="H215" s="42">
        <f t="shared" si="16"/>
        <v>69.841999999999999</v>
      </c>
      <c r="I215" s="14">
        <f t="shared" si="18"/>
        <v>72.54583333333332</v>
      </c>
      <c r="J215" s="13">
        <f t="shared" si="19"/>
        <v>73.051395833333331</v>
      </c>
      <c r="K215" s="3"/>
      <c r="L215" s="3"/>
      <c r="M215" s="3"/>
      <c r="N215" s="65">
        <f t="shared" si="17"/>
        <v>-3.0580000000000069</v>
      </c>
      <c r="O215" s="3"/>
      <c r="P215" s="3"/>
      <c r="Q215" s="3"/>
      <c r="R215" s="3"/>
      <c r="S215" s="3"/>
      <c r="T215" s="3"/>
    </row>
    <row r="216" spans="1:20" ht="16.5" thickBot="1">
      <c r="A216" s="50">
        <v>1964</v>
      </c>
      <c r="B216" s="49">
        <v>11</v>
      </c>
      <c r="D216" s="38">
        <v>11.1</v>
      </c>
      <c r="E216" s="37">
        <f t="shared" si="15"/>
        <v>7.0484999999999998</v>
      </c>
      <c r="F216" s="40">
        <v>64</v>
      </c>
      <c r="G216" s="36">
        <v>72.099999999999994</v>
      </c>
      <c r="H216" s="42">
        <f t="shared" si="16"/>
        <v>71.048500000000004</v>
      </c>
      <c r="I216" s="14">
        <f t="shared" si="18"/>
        <v>72.899999999999991</v>
      </c>
      <c r="J216" s="13">
        <f t="shared" si="19"/>
        <v>73.514416666666662</v>
      </c>
      <c r="K216" s="3"/>
      <c r="L216" s="3"/>
      <c r="M216" s="3"/>
      <c r="N216" s="65">
        <f t="shared" si="17"/>
        <v>-1.0514999999999901</v>
      </c>
      <c r="O216" s="3"/>
      <c r="P216" s="3"/>
      <c r="Q216" s="3"/>
      <c r="R216" s="3"/>
      <c r="S216" s="3"/>
      <c r="T216" s="3"/>
    </row>
    <row r="217" spans="1:20" ht="16.5" thickBot="1">
      <c r="A217" s="50">
        <v>1964</v>
      </c>
      <c r="B217" s="49">
        <v>12</v>
      </c>
      <c r="D217" s="38">
        <v>22.1</v>
      </c>
      <c r="E217" s="37">
        <f t="shared" si="15"/>
        <v>14.033500000000002</v>
      </c>
      <c r="F217" s="40">
        <v>64</v>
      </c>
      <c r="G217" s="36">
        <v>76.400000000000006</v>
      </c>
      <c r="H217" s="42">
        <f t="shared" si="16"/>
        <v>78.033500000000004</v>
      </c>
      <c r="I217" s="14">
        <f t="shared" si="18"/>
        <v>73.616666666666674</v>
      </c>
      <c r="J217" s="13">
        <f t="shared" si="19"/>
        <v>74.308166666666651</v>
      </c>
      <c r="K217" s="3"/>
      <c r="L217" s="3"/>
      <c r="M217" s="3"/>
      <c r="N217" s="65">
        <f t="shared" si="17"/>
        <v>1.633499999999998</v>
      </c>
      <c r="O217" s="3"/>
      <c r="P217" s="3"/>
      <c r="Q217" s="3"/>
      <c r="R217" s="3"/>
      <c r="S217" s="3"/>
      <c r="T217" s="3"/>
    </row>
    <row r="218" spans="1:20" ht="16.5" thickBot="1">
      <c r="A218" s="50">
        <v>1965</v>
      </c>
      <c r="B218" s="49">
        <v>1</v>
      </c>
      <c r="D218" s="38">
        <v>25.4</v>
      </c>
      <c r="E218" s="37">
        <f t="shared" si="15"/>
        <v>16.128999999999998</v>
      </c>
      <c r="F218" s="40">
        <v>64</v>
      </c>
      <c r="G218" s="36">
        <v>76.099999999999994</v>
      </c>
      <c r="H218" s="42">
        <f t="shared" si="16"/>
        <v>80.128999999999991</v>
      </c>
      <c r="I218" s="14">
        <f t="shared" si="18"/>
        <v>74.274999999999991</v>
      </c>
      <c r="J218" s="13">
        <f t="shared" si="19"/>
        <v>74.898187499999992</v>
      </c>
      <c r="K218" s="3"/>
      <c r="L218" s="3"/>
      <c r="M218" s="3"/>
      <c r="N218" s="65">
        <f t="shared" si="17"/>
        <v>4.0289999999999964</v>
      </c>
      <c r="O218" s="3"/>
      <c r="P218" s="3"/>
      <c r="Q218" s="3"/>
      <c r="R218" s="3"/>
      <c r="S218" s="3"/>
      <c r="T218" s="3"/>
    </row>
    <row r="219" spans="1:20" ht="16.5" thickBot="1">
      <c r="A219" s="50">
        <v>1965</v>
      </c>
      <c r="B219" s="49">
        <v>2</v>
      </c>
      <c r="D219" s="38">
        <v>20.8</v>
      </c>
      <c r="E219" s="37">
        <f t="shared" si="15"/>
        <v>13.208</v>
      </c>
      <c r="F219" s="40">
        <v>64</v>
      </c>
      <c r="G219" s="36">
        <v>73.400000000000006</v>
      </c>
      <c r="H219" s="42">
        <f t="shared" si="16"/>
        <v>77.207999999999998</v>
      </c>
      <c r="I219" s="14">
        <f t="shared" si="18"/>
        <v>74.820833333333326</v>
      </c>
      <c r="J219" s="13">
        <f t="shared" si="19"/>
        <v>75.215687499999987</v>
      </c>
      <c r="K219" s="3"/>
      <c r="L219" s="3"/>
      <c r="M219" s="3"/>
      <c r="N219" s="65">
        <f t="shared" si="17"/>
        <v>3.8079999999999927</v>
      </c>
      <c r="O219" s="3"/>
      <c r="P219" s="3"/>
      <c r="Q219" s="3"/>
      <c r="R219" s="3"/>
      <c r="S219" s="3"/>
      <c r="T219" s="3"/>
    </row>
    <row r="220" spans="1:20" ht="16.5" thickBot="1">
      <c r="A220" s="50">
        <v>1965</v>
      </c>
      <c r="B220" s="49">
        <v>3</v>
      </c>
      <c r="D220" s="38">
        <v>17.5</v>
      </c>
      <c r="E220" s="37">
        <f t="shared" si="15"/>
        <v>11.112500000000001</v>
      </c>
      <c r="F220" s="40">
        <v>64</v>
      </c>
      <c r="G220" s="36">
        <v>73.400000000000006</v>
      </c>
      <c r="H220" s="42">
        <f t="shared" si="16"/>
        <v>75.112499999999997</v>
      </c>
      <c r="I220" s="14">
        <f t="shared" si="18"/>
        <v>75.32083333333334</v>
      </c>
      <c r="J220" s="13">
        <f t="shared" si="19"/>
        <v>75.665479166666671</v>
      </c>
      <c r="K220" s="3"/>
      <c r="L220" s="3"/>
      <c r="M220" s="3"/>
      <c r="N220" s="65">
        <f t="shared" si="17"/>
        <v>1.7124999999999915</v>
      </c>
      <c r="O220" s="3"/>
      <c r="P220" s="3"/>
      <c r="Q220" s="3"/>
      <c r="R220" s="3"/>
      <c r="S220" s="3"/>
      <c r="T220" s="3"/>
    </row>
    <row r="221" spans="1:20" ht="16.5" thickBot="1">
      <c r="A221" s="50">
        <v>1965</v>
      </c>
      <c r="B221" s="49">
        <v>4</v>
      </c>
      <c r="D221" s="38">
        <v>10.199999999999999</v>
      </c>
      <c r="E221" s="37">
        <f t="shared" si="15"/>
        <v>6.4769999999999994</v>
      </c>
      <c r="F221" s="40">
        <v>64</v>
      </c>
      <c r="G221" s="36">
        <v>72.599999999999994</v>
      </c>
      <c r="H221" s="42">
        <f t="shared" si="16"/>
        <v>70.477000000000004</v>
      </c>
      <c r="I221" s="14">
        <f t="shared" si="18"/>
        <v>75.874999999999986</v>
      </c>
      <c r="J221" s="13">
        <f t="shared" si="19"/>
        <v>76.655020833333353</v>
      </c>
      <c r="K221" s="3"/>
      <c r="L221" s="3"/>
      <c r="M221" s="3"/>
      <c r="N221" s="65">
        <f t="shared" si="17"/>
        <v>-2.1229999999999905</v>
      </c>
      <c r="O221" s="3"/>
      <c r="P221" s="3"/>
      <c r="Q221" s="3"/>
      <c r="R221" s="3"/>
      <c r="S221" s="3"/>
      <c r="T221" s="3"/>
    </row>
    <row r="222" spans="1:20" ht="16.5" thickBot="1">
      <c r="A222" s="50">
        <v>1965</v>
      </c>
      <c r="B222" s="49">
        <v>5</v>
      </c>
      <c r="D222" s="38">
        <v>34.5</v>
      </c>
      <c r="E222" s="37">
        <f t="shared" si="15"/>
        <v>21.907499999999999</v>
      </c>
      <c r="F222" s="40">
        <v>64</v>
      </c>
      <c r="G222" s="36">
        <v>80</v>
      </c>
      <c r="H222" s="42">
        <f t="shared" si="16"/>
        <v>85.907499999999999</v>
      </c>
      <c r="I222" s="14">
        <f t="shared" si="18"/>
        <v>76.32083333333334</v>
      </c>
      <c r="J222" s="13">
        <f t="shared" si="19"/>
        <v>77.491104166666673</v>
      </c>
      <c r="K222" s="3"/>
      <c r="L222" s="3"/>
      <c r="M222" s="3"/>
      <c r="N222" s="65">
        <f t="shared" si="17"/>
        <v>5.9074999999999989</v>
      </c>
      <c r="O222" s="3"/>
      <c r="P222" s="3"/>
      <c r="Q222" s="3"/>
      <c r="R222" s="3"/>
      <c r="S222" s="3"/>
      <c r="T222" s="3"/>
    </row>
    <row r="223" spans="1:20" ht="16.5" thickBot="1">
      <c r="A223" s="50">
        <v>1965</v>
      </c>
      <c r="B223" s="49">
        <v>6</v>
      </c>
      <c r="D223" s="38">
        <v>23.3</v>
      </c>
      <c r="E223" s="37">
        <f t="shared" si="15"/>
        <v>14.795500000000001</v>
      </c>
      <c r="F223" s="40">
        <v>64</v>
      </c>
      <c r="G223" s="36">
        <v>79.400000000000006</v>
      </c>
      <c r="H223" s="42">
        <f t="shared" si="16"/>
        <v>78.795500000000004</v>
      </c>
      <c r="I223" s="14">
        <f t="shared" si="18"/>
        <v>76.433333333333337</v>
      </c>
      <c r="J223" s="13">
        <f t="shared" si="19"/>
        <v>77.869458333333355</v>
      </c>
      <c r="K223" s="3"/>
      <c r="L223" s="3"/>
      <c r="M223" s="3"/>
      <c r="N223" s="65">
        <f t="shared" si="17"/>
        <v>-0.60450000000000159</v>
      </c>
      <c r="O223" s="3"/>
      <c r="P223" s="3"/>
      <c r="Q223" s="3"/>
      <c r="R223" s="3"/>
      <c r="S223" s="3"/>
      <c r="T223" s="3"/>
    </row>
    <row r="224" spans="1:20" ht="16.5" thickBot="1">
      <c r="A224" s="50">
        <v>1965</v>
      </c>
      <c r="B224" s="49">
        <v>7</v>
      </c>
      <c r="D224" s="38">
        <v>17.3</v>
      </c>
      <c r="E224" s="37">
        <f t="shared" si="15"/>
        <v>10.9855</v>
      </c>
      <c r="F224" s="40">
        <v>64</v>
      </c>
      <c r="G224" s="36">
        <v>76.8</v>
      </c>
      <c r="H224" s="42">
        <f t="shared" si="16"/>
        <v>74.985500000000002</v>
      </c>
      <c r="I224" s="14">
        <f t="shared" si="18"/>
        <v>76.75833333333334</v>
      </c>
      <c r="J224" s="13">
        <f t="shared" si="19"/>
        <v>78.332479166666658</v>
      </c>
      <c r="K224" s="3"/>
      <c r="L224" s="3"/>
      <c r="M224" s="3"/>
      <c r="N224" s="65">
        <f t="shared" si="17"/>
        <v>-1.8144999999999953</v>
      </c>
      <c r="O224" s="3"/>
      <c r="P224" s="3"/>
      <c r="Q224" s="3"/>
      <c r="R224" s="3"/>
      <c r="S224" s="3"/>
      <c r="T224" s="3"/>
    </row>
    <row r="225" spans="1:20" ht="16.5" thickBot="1">
      <c r="A225" s="50">
        <v>1965</v>
      </c>
      <c r="B225" s="49">
        <v>8</v>
      </c>
      <c r="D225" s="38">
        <v>13.3</v>
      </c>
      <c r="E225" s="37">
        <f t="shared" si="15"/>
        <v>8.4455000000000009</v>
      </c>
      <c r="F225" s="40">
        <v>64</v>
      </c>
      <c r="G225" s="36">
        <v>76.599999999999994</v>
      </c>
      <c r="H225" s="42">
        <f t="shared" si="16"/>
        <v>72.445499999999996</v>
      </c>
      <c r="I225" s="14">
        <f t="shared" si="18"/>
        <v>77.495833333333337</v>
      </c>
      <c r="J225" s="13">
        <f t="shared" si="19"/>
        <v>79.110354166666667</v>
      </c>
      <c r="K225" s="3"/>
      <c r="L225" s="3"/>
      <c r="M225" s="3"/>
      <c r="N225" s="65">
        <f t="shared" si="17"/>
        <v>-4.1544999999999987</v>
      </c>
      <c r="O225" s="3"/>
      <c r="P225" s="3"/>
      <c r="Q225" s="3"/>
      <c r="R225" s="3"/>
      <c r="S225" s="3"/>
      <c r="T225" s="3"/>
    </row>
    <row r="226" spans="1:20" ht="16.5" thickBot="1">
      <c r="A226" s="50">
        <v>1965</v>
      </c>
      <c r="B226" s="49">
        <v>9</v>
      </c>
      <c r="D226" s="38">
        <v>24.5</v>
      </c>
      <c r="E226" s="37">
        <f t="shared" si="15"/>
        <v>15.557500000000001</v>
      </c>
      <c r="F226" s="40">
        <v>64</v>
      </c>
      <c r="G226" s="36">
        <v>77.400000000000006</v>
      </c>
      <c r="H226" s="42">
        <f t="shared" si="16"/>
        <v>79.557500000000005</v>
      </c>
      <c r="I226" s="14">
        <f t="shared" si="18"/>
        <v>78.52500000000002</v>
      </c>
      <c r="J226" s="13">
        <f t="shared" si="19"/>
        <v>79.994062499999998</v>
      </c>
      <c r="K226" s="3"/>
      <c r="L226" s="3"/>
      <c r="M226" s="3"/>
      <c r="N226" s="65">
        <f t="shared" si="17"/>
        <v>2.1574999999999989</v>
      </c>
      <c r="O226" s="3"/>
      <c r="P226" s="3"/>
      <c r="Q226" s="3"/>
      <c r="R226" s="3"/>
      <c r="S226" s="3"/>
      <c r="T226" s="3"/>
    </row>
    <row r="227" spans="1:20" ht="16.5" thickBot="1">
      <c r="A227" s="50">
        <v>1965</v>
      </c>
      <c r="B227" s="49">
        <v>10</v>
      </c>
      <c r="D227" s="38">
        <v>29.1</v>
      </c>
      <c r="E227" s="37">
        <f t="shared" si="15"/>
        <v>18.4785</v>
      </c>
      <c r="F227" s="40">
        <v>64</v>
      </c>
      <c r="G227" s="36">
        <v>79.7</v>
      </c>
      <c r="H227" s="42">
        <f t="shared" si="16"/>
        <v>82.478499999999997</v>
      </c>
      <c r="I227" s="14">
        <f t="shared" si="18"/>
        <v>80.241666666666674</v>
      </c>
      <c r="J227" s="13">
        <f t="shared" si="19"/>
        <v>82.049875</v>
      </c>
      <c r="K227" s="3"/>
      <c r="L227" s="3"/>
      <c r="M227" s="3"/>
      <c r="N227" s="65">
        <f t="shared" si="17"/>
        <v>2.778499999999994</v>
      </c>
      <c r="O227" s="3"/>
      <c r="P227" s="3"/>
      <c r="Q227" s="3"/>
      <c r="R227" s="3"/>
      <c r="S227" s="3"/>
      <c r="T227" s="3"/>
    </row>
    <row r="228" spans="1:20" ht="16.5" thickBot="1">
      <c r="A228" s="50">
        <v>1965</v>
      </c>
      <c r="B228" s="49">
        <v>11</v>
      </c>
      <c r="D228" s="38">
        <v>22.8</v>
      </c>
      <c r="E228" s="37">
        <f t="shared" si="15"/>
        <v>14.478000000000002</v>
      </c>
      <c r="F228" s="40">
        <v>64</v>
      </c>
      <c r="G228" s="36">
        <v>76</v>
      </c>
      <c r="H228" s="42">
        <f t="shared" si="16"/>
        <v>78.478000000000009</v>
      </c>
      <c r="I228" s="14">
        <f t="shared" si="18"/>
        <v>82.158333333333317</v>
      </c>
      <c r="J228" s="13">
        <f t="shared" si="19"/>
        <v>84.391437500000009</v>
      </c>
      <c r="K228" s="3"/>
      <c r="L228" s="3"/>
      <c r="M228" s="3"/>
      <c r="N228" s="65">
        <f t="shared" si="17"/>
        <v>2.4780000000000086</v>
      </c>
      <c r="O228" s="3"/>
      <c r="P228" s="3"/>
      <c r="Q228" s="3"/>
      <c r="R228" s="3"/>
      <c r="S228" s="3"/>
      <c r="T228" s="3"/>
    </row>
    <row r="229" spans="1:20" ht="16.5" thickBot="1">
      <c r="A229" s="50">
        <v>1965</v>
      </c>
      <c r="B229" s="49">
        <v>12</v>
      </c>
      <c r="D229" s="38">
        <v>24.7</v>
      </c>
      <c r="E229" s="37">
        <f t="shared" si="15"/>
        <v>15.6845</v>
      </c>
      <c r="F229" s="40">
        <v>64</v>
      </c>
      <c r="G229" s="36">
        <v>75.2</v>
      </c>
      <c r="H229" s="42">
        <f t="shared" si="16"/>
        <v>79.6845</v>
      </c>
      <c r="I229" s="14">
        <f t="shared" si="18"/>
        <v>83.858333333333334</v>
      </c>
      <c r="J229" s="13">
        <f t="shared" si="19"/>
        <v>86.352000000000018</v>
      </c>
      <c r="K229" s="3"/>
      <c r="L229" s="3"/>
      <c r="M229" s="3"/>
      <c r="N229" s="65">
        <f t="shared" si="17"/>
        <v>4.484499999999997</v>
      </c>
      <c r="O229" s="3"/>
      <c r="P229" s="3"/>
      <c r="Q229" s="3"/>
      <c r="R229" s="3"/>
      <c r="S229" s="3"/>
      <c r="T229" s="3"/>
    </row>
    <row r="230" spans="1:20" ht="16.5" thickBot="1">
      <c r="A230" s="50">
        <v>1966</v>
      </c>
      <c r="B230" s="49">
        <v>1</v>
      </c>
      <c r="D230" s="38">
        <v>40.299999999999997</v>
      </c>
      <c r="E230" s="37">
        <f t="shared" si="15"/>
        <v>25.590499999999999</v>
      </c>
      <c r="F230" s="40">
        <v>64</v>
      </c>
      <c r="G230" s="36">
        <v>85.1</v>
      </c>
      <c r="H230" s="42">
        <f t="shared" si="16"/>
        <v>89.590499999999992</v>
      </c>
      <c r="I230" s="14">
        <f t="shared" si="18"/>
        <v>86.083333333333314</v>
      </c>
      <c r="J230" s="13">
        <f t="shared" si="19"/>
        <v>89.190979166666679</v>
      </c>
      <c r="K230" s="3"/>
      <c r="L230" s="3"/>
      <c r="M230" s="3"/>
      <c r="N230" s="65">
        <f t="shared" si="17"/>
        <v>4.4904999999999973</v>
      </c>
      <c r="O230" s="3"/>
      <c r="P230" s="3"/>
      <c r="Q230" s="3"/>
      <c r="R230" s="3"/>
      <c r="S230" s="3"/>
      <c r="T230" s="3"/>
    </row>
    <row r="231" spans="1:20" ht="16.5" thickBot="1">
      <c r="A231" s="50">
        <v>1966</v>
      </c>
      <c r="B231" s="49">
        <v>2</v>
      </c>
      <c r="D231" s="38">
        <v>35.299999999999997</v>
      </c>
      <c r="E231" s="37">
        <f t="shared" si="15"/>
        <v>22.415499999999998</v>
      </c>
      <c r="F231" s="40">
        <v>64</v>
      </c>
      <c r="G231" s="36">
        <v>82.1</v>
      </c>
      <c r="H231" s="42">
        <f t="shared" si="16"/>
        <v>86.415499999999994</v>
      </c>
      <c r="I231" s="14">
        <f t="shared" si="18"/>
        <v>88.833333333333314</v>
      </c>
      <c r="J231" s="13">
        <f t="shared" si="19"/>
        <v>92.424187500000016</v>
      </c>
      <c r="K231" s="3"/>
      <c r="L231" s="3"/>
      <c r="M231" s="3"/>
      <c r="N231" s="65">
        <f t="shared" si="17"/>
        <v>4.3155000000000001</v>
      </c>
      <c r="O231" s="3"/>
      <c r="P231" s="3"/>
      <c r="Q231" s="3"/>
      <c r="R231" s="3"/>
      <c r="S231" s="3"/>
      <c r="T231" s="3"/>
    </row>
    <row r="232" spans="1:20" ht="16.5" thickBot="1">
      <c r="A232" s="50">
        <v>1966</v>
      </c>
      <c r="B232" s="49">
        <v>3</v>
      </c>
      <c r="D232" s="38">
        <v>36.4</v>
      </c>
      <c r="E232" s="37">
        <f t="shared" si="15"/>
        <v>23.114000000000001</v>
      </c>
      <c r="F232" s="40">
        <v>64</v>
      </c>
      <c r="G232" s="36">
        <v>89.4</v>
      </c>
      <c r="H232" s="42">
        <f t="shared" si="16"/>
        <v>87.114000000000004</v>
      </c>
      <c r="I232" s="14">
        <f t="shared" si="18"/>
        <v>91.633333333333326</v>
      </c>
      <c r="J232" s="13">
        <f t="shared" si="19"/>
        <v>95.22612500000001</v>
      </c>
      <c r="K232" s="3"/>
      <c r="L232" s="3"/>
      <c r="M232" s="3"/>
      <c r="N232" s="65">
        <f t="shared" si="17"/>
        <v>-2.2860000000000014</v>
      </c>
      <c r="O232" s="3"/>
      <c r="P232" s="3"/>
      <c r="Q232" s="3"/>
      <c r="R232" s="3"/>
      <c r="S232" s="3"/>
      <c r="T232" s="3"/>
    </row>
    <row r="233" spans="1:20" ht="16.5" thickBot="1">
      <c r="A233" s="50">
        <v>1966</v>
      </c>
      <c r="B233" s="49">
        <v>4</v>
      </c>
      <c r="D233" s="38">
        <v>69</v>
      </c>
      <c r="E233" s="37">
        <f t="shared" si="15"/>
        <v>43.814999999999998</v>
      </c>
      <c r="F233" s="40">
        <v>64</v>
      </c>
      <c r="G233" s="36">
        <v>97.8</v>
      </c>
      <c r="H233" s="42">
        <f t="shared" si="16"/>
        <v>107.815</v>
      </c>
      <c r="I233" s="14">
        <f t="shared" si="18"/>
        <v>94.25</v>
      </c>
      <c r="J233" s="13">
        <f t="shared" si="19"/>
        <v>97.83756249999999</v>
      </c>
      <c r="K233" s="3"/>
      <c r="L233" s="3"/>
      <c r="M233" s="3"/>
      <c r="N233" s="65">
        <f t="shared" si="17"/>
        <v>10.015000000000001</v>
      </c>
      <c r="O233" s="3"/>
      <c r="P233" s="3"/>
      <c r="Q233" s="3"/>
      <c r="R233" s="3"/>
      <c r="S233" s="3"/>
      <c r="T233" s="3"/>
    </row>
    <row r="234" spans="1:20" ht="16.5" thickBot="1">
      <c r="A234" s="50">
        <v>1966</v>
      </c>
      <c r="B234" s="49">
        <v>5</v>
      </c>
      <c r="D234" s="38">
        <v>64.2</v>
      </c>
      <c r="E234" s="37">
        <f t="shared" si="15"/>
        <v>40.767000000000003</v>
      </c>
      <c r="F234" s="40">
        <v>64</v>
      </c>
      <c r="G234" s="36">
        <v>100.8</v>
      </c>
      <c r="H234" s="42">
        <f t="shared" si="16"/>
        <v>104.767</v>
      </c>
      <c r="I234" s="14">
        <f t="shared" si="18"/>
        <v>96.875000000000014</v>
      </c>
      <c r="J234" s="13">
        <f t="shared" si="19"/>
        <v>100.75591666666668</v>
      </c>
      <c r="K234" s="3"/>
      <c r="L234" s="3"/>
      <c r="M234" s="3"/>
      <c r="N234" s="65">
        <f t="shared" si="17"/>
        <v>3.9669999999999987</v>
      </c>
      <c r="O234" s="3"/>
      <c r="P234" s="3"/>
      <c r="Q234" s="3"/>
      <c r="R234" s="3"/>
      <c r="S234" s="3"/>
      <c r="T234" s="3"/>
    </row>
    <row r="235" spans="1:20" ht="16.5" thickBot="1">
      <c r="A235" s="50">
        <v>1966</v>
      </c>
      <c r="B235" s="49">
        <v>6</v>
      </c>
      <c r="D235" s="38">
        <v>67.7</v>
      </c>
      <c r="E235" s="37">
        <f t="shared" si="15"/>
        <v>42.9895</v>
      </c>
      <c r="F235" s="40">
        <v>64</v>
      </c>
      <c r="G235" s="36">
        <v>99.4</v>
      </c>
      <c r="H235" s="42">
        <f t="shared" si="16"/>
        <v>106.98949999999999</v>
      </c>
      <c r="I235" s="14">
        <f t="shared" si="18"/>
        <v>100.22083333333335</v>
      </c>
      <c r="J235" s="13">
        <f t="shared" si="19"/>
        <v>104.28281249999999</v>
      </c>
      <c r="K235" s="3"/>
      <c r="L235" s="3"/>
      <c r="M235" s="3"/>
      <c r="N235" s="65">
        <f t="shared" si="17"/>
        <v>7.5894999999999868</v>
      </c>
      <c r="O235" s="3"/>
      <c r="P235" s="3"/>
      <c r="Q235" s="3"/>
      <c r="R235" s="3"/>
      <c r="S235" s="3"/>
      <c r="T235" s="3"/>
    </row>
    <row r="236" spans="1:20" ht="16.5" thickBot="1">
      <c r="A236" s="50">
        <v>1966</v>
      </c>
      <c r="B236" s="49">
        <v>7</v>
      </c>
      <c r="D236" s="38">
        <v>80.2</v>
      </c>
      <c r="E236" s="37">
        <f t="shared" si="15"/>
        <v>50.927</v>
      </c>
      <c r="F236" s="40">
        <v>64</v>
      </c>
      <c r="G236" s="36">
        <v>110.2</v>
      </c>
      <c r="H236" s="42">
        <f t="shared" si="16"/>
        <v>114.92699999999999</v>
      </c>
      <c r="I236" s="14">
        <f t="shared" si="18"/>
        <v>104.52916666666668</v>
      </c>
      <c r="J236" s="13">
        <f t="shared" si="19"/>
        <v>109.35752083333335</v>
      </c>
      <c r="K236" s="3"/>
      <c r="L236" s="3"/>
      <c r="M236" s="3"/>
      <c r="N236" s="65">
        <f t="shared" si="17"/>
        <v>4.7269999999999897</v>
      </c>
      <c r="O236" s="3"/>
      <c r="P236" s="3"/>
      <c r="Q236" s="3"/>
      <c r="R236" s="3"/>
      <c r="S236" s="3"/>
      <c r="T236" s="3"/>
    </row>
    <row r="237" spans="1:20" ht="16.5" thickBot="1">
      <c r="A237" s="50">
        <v>1966</v>
      </c>
      <c r="B237" s="49">
        <v>8</v>
      </c>
      <c r="D237" s="38">
        <v>72.599999999999994</v>
      </c>
      <c r="E237" s="37">
        <f t="shared" si="15"/>
        <v>46.100999999999999</v>
      </c>
      <c r="F237" s="40">
        <v>64</v>
      </c>
      <c r="G237" s="36">
        <v>109.2</v>
      </c>
      <c r="H237" s="42">
        <f t="shared" si="16"/>
        <v>110.101</v>
      </c>
      <c r="I237" s="14">
        <f t="shared" si="18"/>
        <v>109.49583333333334</v>
      </c>
      <c r="J237" s="13">
        <f t="shared" si="19"/>
        <v>115.01960416666667</v>
      </c>
      <c r="K237" s="3"/>
      <c r="L237" s="3"/>
      <c r="M237" s="3"/>
      <c r="N237" s="65">
        <f t="shared" si="17"/>
        <v>0.90099999999999625</v>
      </c>
      <c r="O237" s="3"/>
      <c r="P237" s="3"/>
      <c r="Q237" s="3"/>
      <c r="R237" s="3"/>
      <c r="S237" s="3"/>
      <c r="T237" s="3"/>
    </row>
    <row r="238" spans="1:20" ht="16.5" thickBot="1">
      <c r="A238" s="50">
        <v>1966</v>
      </c>
      <c r="B238" s="49">
        <v>9</v>
      </c>
      <c r="D238" s="38">
        <v>71.099999999999994</v>
      </c>
      <c r="E238" s="37">
        <f t="shared" si="15"/>
        <v>45.148499999999999</v>
      </c>
      <c r="F238" s="40">
        <v>64</v>
      </c>
      <c r="G238" s="36">
        <v>112</v>
      </c>
      <c r="H238" s="42">
        <f t="shared" si="16"/>
        <v>109.1485</v>
      </c>
      <c r="I238" s="14">
        <f t="shared" si="18"/>
        <v>114.95</v>
      </c>
      <c r="J238" s="13">
        <f t="shared" si="19"/>
        <v>120.81927083333335</v>
      </c>
      <c r="K238" s="14"/>
      <c r="L238" s="14"/>
      <c r="M238" s="14"/>
      <c r="N238" s="65">
        <f t="shared" si="17"/>
        <v>-2.8515000000000015</v>
      </c>
      <c r="O238" s="14"/>
      <c r="P238" s="3"/>
      <c r="Q238" s="3"/>
      <c r="R238" s="3"/>
      <c r="S238" s="3"/>
      <c r="T238" s="3"/>
    </row>
    <row r="239" spans="1:20" ht="16.5" thickBot="1">
      <c r="A239" s="50">
        <v>1966</v>
      </c>
      <c r="B239" s="49">
        <v>10</v>
      </c>
      <c r="D239" s="38">
        <v>81.2</v>
      </c>
      <c r="E239" s="37">
        <f t="shared" si="15"/>
        <v>51.562000000000005</v>
      </c>
      <c r="F239" s="40">
        <v>64</v>
      </c>
      <c r="G239" s="36">
        <v>107.9</v>
      </c>
      <c r="H239" s="42">
        <f t="shared" si="16"/>
        <v>115.56200000000001</v>
      </c>
      <c r="I239" s="14">
        <f t="shared" si="18"/>
        <v>119.22500000000002</v>
      </c>
      <c r="J239" s="13">
        <f t="shared" si="19"/>
        <v>124.82241666666668</v>
      </c>
      <c r="K239" s="14">
        <v>124.8</v>
      </c>
      <c r="L239" s="14">
        <v>119.2</v>
      </c>
      <c r="M239" s="14"/>
      <c r="N239" s="65">
        <f t="shared" si="17"/>
        <v>7.6620000000000061</v>
      </c>
      <c r="O239" s="14"/>
      <c r="P239" s="23">
        <v>115.6</v>
      </c>
      <c r="Q239" s="24">
        <v>107.9</v>
      </c>
      <c r="S239" s="30">
        <v>4.7</v>
      </c>
      <c r="T239" s="14"/>
    </row>
    <row r="240" spans="1:20" ht="16.5" thickBot="1">
      <c r="A240" s="50">
        <v>1966</v>
      </c>
      <c r="B240" s="49">
        <v>11</v>
      </c>
      <c r="D240" s="38">
        <v>81</v>
      </c>
      <c r="E240" s="37">
        <f t="shared" si="15"/>
        <v>51.435000000000002</v>
      </c>
      <c r="F240" s="40">
        <v>64</v>
      </c>
      <c r="G240" s="36">
        <v>110.8</v>
      </c>
      <c r="H240" s="42">
        <f t="shared" si="16"/>
        <v>115.435</v>
      </c>
      <c r="I240" s="14">
        <f t="shared" si="18"/>
        <v>122.49583333333334</v>
      </c>
      <c r="J240" s="13">
        <f t="shared" si="19"/>
        <v>127.14281249999999</v>
      </c>
      <c r="K240" s="14">
        <v>127.1</v>
      </c>
      <c r="L240" s="14">
        <v>122.5</v>
      </c>
      <c r="M240" s="14"/>
      <c r="N240" s="65">
        <f t="shared" si="17"/>
        <v>4.6350000000000051</v>
      </c>
      <c r="O240" s="14"/>
      <c r="P240" s="23">
        <v>115.4</v>
      </c>
      <c r="Q240" s="24">
        <v>110.8</v>
      </c>
      <c r="S240" s="30">
        <v>3.8</v>
      </c>
      <c r="T240" s="14"/>
    </row>
    <row r="241" spans="1:20" ht="16.5" thickBot="1">
      <c r="A241" s="50">
        <v>1966</v>
      </c>
      <c r="B241" s="49">
        <v>12</v>
      </c>
      <c r="D241" s="38">
        <v>99.8</v>
      </c>
      <c r="E241" s="37">
        <f t="shared" si="15"/>
        <v>63.372999999999998</v>
      </c>
      <c r="F241" s="40">
        <v>64</v>
      </c>
      <c r="G241" s="36">
        <v>120.7</v>
      </c>
      <c r="H241" s="42">
        <f t="shared" si="16"/>
        <v>127.37299999999999</v>
      </c>
      <c r="I241" s="14">
        <f t="shared" si="18"/>
        <v>125.41666666666667</v>
      </c>
      <c r="J241" s="13">
        <f t="shared" si="19"/>
        <v>129.41822916666666</v>
      </c>
      <c r="K241" s="14">
        <v>129.4</v>
      </c>
      <c r="L241" s="14">
        <v>125.4</v>
      </c>
      <c r="M241" s="14"/>
      <c r="N241" s="65">
        <f t="shared" si="17"/>
        <v>6.6729999999999876</v>
      </c>
      <c r="O241" s="14"/>
      <c r="P241" s="23">
        <v>127.4</v>
      </c>
      <c r="Q241" s="24">
        <v>120.7</v>
      </c>
      <c r="S241" s="30">
        <v>3.2</v>
      </c>
      <c r="T241" s="14"/>
    </row>
    <row r="242" spans="1:20" ht="16.5" thickBot="1">
      <c r="A242" s="50">
        <v>1967</v>
      </c>
      <c r="B242" s="49">
        <v>1</v>
      </c>
      <c r="D242" s="38">
        <v>157</v>
      </c>
      <c r="E242" s="37">
        <f t="shared" si="15"/>
        <v>99.695000000000007</v>
      </c>
      <c r="F242" s="40">
        <v>64</v>
      </c>
      <c r="G242" s="36">
        <v>143</v>
      </c>
      <c r="H242" s="42">
        <f t="shared" si="16"/>
        <v>163.69499999999999</v>
      </c>
      <c r="I242" s="14">
        <f t="shared" si="18"/>
        <v>127.88749999999999</v>
      </c>
      <c r="J242" s="13">
        <f t="shared" si="19"/>
        <v>131.45552083333334</v>
      </c>
      <c r="K242" s="14">
        <v>131.5</v>
      </c>
      <c r="L242" s="14">
        <v>127.9</v>
      </c>
      <c r="M242" s="14"/>
      <c r="N242" s="65">
        <f t="shared" si="17"/>
        <v>20.694999999999993</v>
      </c>
      <c r="O242" s="14"/>
      <c r="P242" s="23">
        <v>163.69999999999999</v>
      </c>
      <c r="Q242" s="24">
        <v>143</v>
      </c>
      <c r="S242" s="30">
        <v>2.8</v>
      </c>
      <c r="T242" s="14"/>
    </row>
    <row r="243" spans="1:20" ht="16.5" thickBot="1">
      <c r="A243" s="50">
        <v>1967</v>
      </c>
      <c r="B243" s="49">
        <v>2</v>
      </c>
      <c r="D243" s="38">
        <v>132.6</v>
      </c>
      <c r="E243" s="37">
        <f t="shared" si="15"/>
        <v>84.200999999999993</v>
      </c>
      <c r="F243" s="40">
        <v>64</v>
      </c>
      <c r="G243" s="36">
        <v>143.4</v>
      </c>
      <c r="H243" s="42">
        <f t="shared" si="16"/>
        <v>148.20099999999999</v>
      </c>
      <c r="I243" s="14">
        <f t="shared" si="18"/>
        <v>131.35</v>
      </c>
      <c r="J243" s="13">
        <f t="shared" si="19"/>
        <v>134.85541666666666</v>
      </c>
      <c r="K243" s="14">
        <v>134.9</v>
      </c>
      <c r="L243" s="14">
        <v>131.4</v>
      </c>
      <c r="M243" s="14"/>
      <c r="N243" s="65">
        <f t="shared" si="17"/>
        <v>4.8009999999999877</v>
      </c>
      <c r="O243" s="14"/>
      <c r="P243" s="23">
        <v>148.19999999999999</v>
      </c>
      <c r="Q243" s="24">
        <v>143.4</v>
      </c>
      <c r="S243" s="30">
        <v>2.7</v>
      </c>
      <c r="T243" s="14"/>
    </row>
    <row r="244" spans="1:20" ht="16.5" thickBot="1">
      <c r="A244" s="50">
        <v>1967</v>
      </c>
      <c r="B244" s="49">
        <v>3</v>
      </c>
      <c r="D244" s="38">
        <v>158.30000000000001</v>
      </c>
      <c r="E244" s="37">
        <f t="shared" si="15"/>
        <v>100.52050000000001</v>
      </c>
      <c r="F244" s="40">
        <v>64</v>
      </c>
      <c r="G244" s="36">
        <v>159</v>
      </c>
      <c r="H244" s="42">
        <f t="shared" si="16"/>
        <v>164.52050000000003</v>
      </c>
      <c r="I244" s="14">
        <f t="shared" si="18"/>
        <v>134.26249999999999</v>
      </c>
      <c r="J244" s="13">
        <f t="shared" si="19"/>
        <v>137.94575</v>
      </c>
      <c r="K244" s="14">
        <v>137.9</v>
      </c>
      <c r="L244" s="14">
        <v>134.30000000000001</v>
      </c>
      <c r="M244" s="14"/>
      <c r="N244" s="65">
        <f t="shared" si="17"/>
        <v>5.5205000000000268</v>
      </c>
      <c r="O244" s="14"/>
      <c r="P244" s="23">
        <v>164.5</v>
      </c>
      <c r="Q244" s="24">
        <v>159</v>
      </c>
      <c r="S244" s="30">
        <v>2.7</v>
      </c>
      <c r="T244" s="14"/>
    </row>
    <row r="245" spans="1:20" ht="16.5" thickBot="1">
      <c r="A245" s="50">
        <v>1967</v>
      </c>
      <c r="B245" s="49">
        <v>4</v>
      </c>
      <c r="D245" s="38">
        <v>98.4</v>
      </c>
      <c r="E245" s="37">
        <f t="shared" si="15"/>
        <v>62.484000000000002</v>
      </c>
      <c r="F245" s="40">
        <v>64</v>
      </c>
      <c r="G245" s="36">
        <v>130.80000000000001</v>
      </c>
      <c r="H245" s="42">
        <f t="shared" si="16"/>
        <v>126.48400000000001</v>
      </c>
      <c r="I245" s="14">
        <f t="shared" si="18"/>
        <v>136.29166666666666</v>
      </c>
      <c r="J245" s="13">
        <f t="shared" si="19"/>
        <v>140.09945833333333</v>
      </c>
      <c r="K245" s="14">
        <v>140.1</v>
      </c>
      <c r="L245" s="14">
        <v>136.30000000000001</v>
      </c>
      <c r="M245" s="14"/>
      <c r="N245" s="65">
        <f t="shared" si="17"/>
        <v>-4.3160000000000025</v>
      </c>
      <c r="O245" s="14"/>
      <c r="P245" s="23">
        <v>126.5</v>
      </c>
      <c r="Q245" s="24">
        <v>130.80000000000001</v>
      </c>
      <c r="S245" s="30">
        <v>2.8</v>
      </c>
      <c r="T245" s="14"/>
    </row>
    <row r="246" spans="1:20" ht="16.5" thickBot="1">
      <c r="A246" s="50">
        <v>1967</v>
      </c>
      <c r="B246" s="49">
        <v>5</v>
      </c>
      <c r="D246" s="38">
        <v>122.5</v>
      </c>
      <c r="E246" s="37">
        <f t="shared" si="15"/>
        <v>77.787499999999994</v>
      </c>
      <c r="F246" s="40">
        <v>64</v>
      </c>
      <c r="G246" s="36">
        <v>146.30000000000001</v>
      </c>
      <c r="H246" s="42">
        <f t="shared" si="16"/>
        <v>141.78749999999999</v>
      </c>
      <c r="I246" s="14">
        <f t="shared" si="18"/>
        <v>138.72916666666666</v>
      </c>
      <c r="J246" s="13">
        <f t="shared" si="19"/>
        <v>142.65004166666668</v>
      </c>
      <c r="K246" s="14">
        <v>142.69999999999999</v>
      </c>
      <c r="L246" s="14">
        <v>138.69999999999999</v>
      </c>
      <c r="M246" s="14"/>
      <c r="N246" s="65">
        <f t="shared" si="17"/>
        <v>-4.5125000000000171</v>
      </c>
      <c r="O246" s="14"/>
      <c r="P246" s="23">
        <v>141.80000000000001</v>
      </c>
      <c r="Q246" s="24">
        <v>146.30000000000001</v>
      </c>
      <c r="S246" s="30">
        <v>2.8</v>
      </c>
      <c r="T246" s="14"/>
    </row>
    <row r="247" spans="1:20" ht="16.5" thickBot="1">
      <c r="A247" s="50">
        <v>1967</v>
      </c>
      <c r="B247" s="49">
        <v>6</v>
      </c>
      <c r="D247" s="38">
        <v>95.4</v>
      </c>
      <c r="E247" s="37">
        <f t="shared" si="15"/>
        <v>60.579000000000008</v>
      </c>
      <c r="F247" s="40">
        <v>64</v>
      </c>
      <c r="G247" s="36">
        <v>124</v>
      </c>
      <c r="H247" s="42">
        <f t="shared" si="16"/>
        <v>124.57900000000001</v>
      </c>
      <c r="I247" s="14">
        <f t="shared" si="18"/>
        <v>141.58333333333331</v>
      </c>
      <c r="J247" s="13">
        <f t="shared" si="19"/>
        <v>146.13725000000002</v>
      </c>
      <c r="K247" s="14">
        <v>146.1</v>
      </c>
      <c r="L247" s="14">
        <v>141.6</v>
      </c>
      <c r="M247" s="14"/>
      <c r="N247" s="65">
        <f t="shared" si="17"/>
        <v>0.57900000000000773</v>
      </c>
      <c r="O247" s="14"/>
      <c r="P247" s="23">
        <v>124.6</v>
      </c>
      <c r="Q247" s="24">
        <v>124</v>
      </c>
      <c r="S247" s="30">
        <v>3.2</v>
      </c>
      <c r="T247" s="14"/>
    </row>
    <row r="248" spans="1:20" ht="16.5" thickBot="1">
      <c r="A248" s="50">
        <v>1967</v>
      </c>
      <c r="B248" s="49">
        <v>7</v>
      </c>
      <c r="D248" s="38">
        <v>129.5</v>
      </c>
      <c r="E248" s="37">
        <f t="shared" si="15"/>
        <v>82.232500000000002</v>
      </c>
      <c r="F248" s="40">
        <v>64</v>
      </c>
      <c r="G248" s="36">
        <v>144.9</v>
      </c>
      <c r="H248" s="42">
        <f t="shared" si="16"/>
        <v>146.23250000000002</v>
      </c>
      <c r="I248" s="14">
        <f t="shared" si="18"/>
        <v>144.80416666666665</v>
      </c>
      <c r="J248" s="13">
        <f t="shared" si="19"/>
        <v>148.64285416666667</v>
      </c>
      <c r="K248" s="14">
        <v>148.6</v>
      </c>
      <c r="L248" s="14">
        <v>144.80000000000001</v>
      </c>
      <c r="M248" s="14"/>
      <c r="N248" s="65">
        <f t="shared" si="17"/>
        <v>1.3325000000000102</v>
      </c>
      <c r="O248" s="14"/>
      <c r="P248" s="23">
        <v>146.19999999999999</v>
      </c>
      <c r="Q248" s="24">
        <v>144.9</v>
      </c>
      <c r="S248" s="30">
        <v>2.7</v>
      </c>
      <c r="T248" s="14"/>
    </row>
    <row r="249" spans="1:20" ht="16.5" thickBot="1">
      <c r="A249" s="50">
        <v>1967</v>
      </c>
      <c r="B249" s="49">
        <v>8</v>
      </c>
      <c r="D249" s="38">
        <v>151.80000000000001</v>
      </c>
      <c r="E249" s="37">
        <f t="shared" si="15"/>
        <v>96.393000000000015</v>
      </c>
      <c r="F249" s="40">
        <v>64</v>
      </c>
      <c r="G249" s="36">
        <v>157.6</v>
      </c>
      <c r="H249" s="42">
        <f t="shared" si="16"/>
        <v>160.39300000000003</v>
      </c>
      <c r="I249" s="14">
        <f t="shared" si="18"/>
        <v>147.53749999999999</v>
      </c>
      <c r="J249" s="13">
        <f t="shared" si="19"/>
        <v>149.73822916666668</v>
      </c>
      <c r="K249" s="14">
        <v>149.69999999999999</v>
      </c>
      <c r="L249" s="14">
        <v>147.5</v>
      </c>
      <c r="M249" s="14"/>
      <c r="N249" s="65">
        <f t="shared" si="17"/>
        <v>2.7930000000000348</v>
      </c>
      <c r="O249" s="14"/>
      <c r="P249" s="23">
        <v>160.4</v>
      </c>
      <c r="Q249" s="24">
        <v>157.6</v>
      </c>
      <c r="S249" s="30">
        <v>1.5</v>
      </c>
      <c r="T249" s="14"/>
    </row>
    <row r="250" spans="1:20" ht="16.5" thickBot="1">
      <c r="A250" s="50">
        <v>1967</v>
      </c>
      <c r="B250" s="49">
        <v>9</v>
      </c>
      <c r="D250" s="38">
        <v>108.7</v>
      </c>
      <c r="E250" s="37">
        <f t="shared" si="15"/>
        <v>69.024500000000003</v>
      </c>
      <c r="F250" s="40">
        <v>64</v>
      </c>
      <c r="G250" s="36">
        <v>133.5</v>
      </c>
      <c r="H250" s="42">
        <f t="shared" si="16"/>
        <v>133.02449999999999</v>
      </c>
      <c r="I250" s="14">
        <f t="shared" si="18"/>
        <v>147.85833333333332</v>
      </c>
      <c r="J250" s="13">
        <f t="shared" si="19"/>
        <v>149.68795833333334</v>
      </c>
      <c r="K250" s="14">
        <v>149.69999999999999</v>
      </c>
      <c r="L250" s="14">
        <v>147.9</v>
      </c>
      <c r="M250" s="14"/>
      <c r="N250" s="65">
        <f t="shared" si="17"/>
        <v>-0.47550000000001091</v>
      </c>
      <c r="O250" s="14"/>
      <c r="P250" s="23">
        <v>133</v>
      </c>
      <c r="Q250" s="24">
        <v>133.5</v>
      </c>
      <c r="S250" s="30">
        <v>1.2</v>
      </c>
      <c r="T250" s="14"/>
    </row>
    <row r="251" spans="1:20" ht="16.5" thickBot="1">
      <c r="A251" s="50">
        <v>1967</v>
      </c>
      <c r="B251" s="49">
        <v>10</v>
      </c>
      <c r="D251" s="38">
        <v>125</v>
      </c>
      <c r="E251" s="37">
        <f t="shared" si="15"/>
        <v>79.375</v>
      </c>
      <c r="F251" s="40">
        <v>64</v>
      </c>
      <c r="G251" s="36">
        <v>135.1</v>
      </c>
      <c r="H251" s="42">
        <f t="shared" si="16"/>
        <v>143.375</v>
      </c>
      <c r="I251" s="14">
        <f t="shared" si="18"/>
        <v>147.10000000000002</v>
      </c>
      <c r="J251" s="13">
        <f t="shared" si="19"/>
        <v>149.391625</v>
      </c>
      <c r="K251" s="14">
        <v>149.4</v>
      </c>
      <c r="L251" s="14">
        <v>147.1</v>
      </c>
      <c r="M251" s="14"/>
      <c r="N251" s="65">
        <f t="shared" si="17"/>
        <v>8.2750000000000057</v>
      </c>
      <c r="O251" s="14"/>
      <c r="P251" s="23">
        <v>143.4</v>
      </c>
      <c r="Q251" s="24">
        <v>135.1</v>
      </c>
      <c r="S251" s="30">
        <v>1.6</v>
      </c>
      <c r="T251" s="14"/>
    </row>
    <row r="252" spans="1:20" ht="16.5" thickBot="1">
      <c r="A252" s="50">
        <v>1967</v>
      </c>
      <c r="B252" s="49">
        <v>11</v>
      </c>
      <c r="D252" s="38">
        <v>133.6</v>
      </c>
      <c r="E252" s="37">
        <f t="shared" si="15"/>
        <v>84.835999999999999</v>
      </c>
      <c r="F252" s="40">
        <v>64</v>
      </c>
      <c r="G252" s="36">
        <v>142.1</v>
      </c>
      <c r="H252" s="42">
        <f t="shared" si="16"/>
        <v>148.83600000000001</v>
      </c>
      <c r="I252" s="14">
        <f t="shared" si="18"/>
        <v>147.58750000000001</v>
      </c>
      <c r="J252" s="13">
        <f t="shared" si="19"/>
        <v>151.35218750000004</v>
      </c>
      <c r="K252" s="14">
        <v>151.4</v>
      </c>
      <c r="L252" s="14">
        <v>147.6</v>
      </c>
      <c r="M252" s="14"/>
      <c r="N252" s="65">
        <f t="shared" si="17"/>
        <v>6.7360000000000184</v>
      </c>
      <c r="O252" s="14"/>
      <c r="P252" s="23">
        <v>148.80000000000001</v>
      </c>
      <c r="Q252" s="24">
        <v>142.1</v>
      </c>
      <c r="S252" s="30">
        <v>2.6</v>
      </c>
      <c r="T252" s="14"/>
    </row>
    <row r="253" spans="1:20" ht="16.5" thickBot="1">
      <c r="A253" s="50">
        <v>1967</v>
      </c>
      <c r="B253" s="49">
        <v>12</v>
      </c>
      <c r="D253" s="38">
        <v>179</v>
      </c>
      <c r="E253" s="37">
        <f t="shared" si="15"/>
        <v>113.66500000000001</v>
      </c>
      <c r="F253" s="40">
        <v>64</v>
      </c>
      <c r="G253" s="36">
        <v>157.9</v>
      </c>
      <c r="H253" s="42">
        <f t="shared" si="16"/>
        <v>177.66500000000002</v>
      </c>
      <c r="I253" s="14">
        <f t="shared" si="18"/>
        <v>149.04166666666671</v>
      </c>
      <c r="J253" s="13">
        <f t="shared" si="19"/>
        <v>154.48220833333335</v>
      </c>
      <c r="K253" s="14">
        <v>154.5</v>
      </c>
      <c r="L253" s="14">
        <v>149</v>
      </c>
      <c r="M253" s="14"/>
      <c r="N253" s="65">
        <f t="shared" si="17"/>
        <v>19.765000000000015</v>
      </c>
      <c r="O253" s="14"/>
      <c r="P253" s="23">
        <v>177.7</v>
      </c>
      <c r="Q253" s="24">
        <v>157.9</v>
      </c>
      <c r="S253" s="30">
        <v>3.7</v>
      </c>
      <c r="T253" s="14"/>
    </row>
    <row r="254" spans="1:20" ht="16.5" thickBot="1">
      <c r="A254" s="50">
        <v>1968</v>
      </c>
      <c r="B254" s="49">
        <v>1</v>
      </c>
      <c r="D254" s="38">
        <v>172.5</v>
      </c>
      <c r="E254" s="37">
        <f t="shared" si="15"/>
        <v>109.53750000000001</v>
      </c>
      <c r="F254" s="40">
        <v>64</v>
      </c>
      <c r="G254" s="36">
        <v>183.1</v>
      </c>
      <c r="H254" s="42">
        <f t="shared" si="16"/>
        <v>173.53750000000002</v>
      </c>
      <c r="I254" s="14">
        <f t="shared" si="18"/>
        <v>149.85833333333335</v>
      </c>
      <c r="J254" s="13">
        <f t="shared" si="19"/>
        <v>156.26814583333336</v>
      </c>
      <c r="K254" s="14">
        <v>156.30000000000001</v>
      </c>
      <c r="L254" s="14">
        <v>149.9</v>
      </c>
      <c r="M254" s="14"/>
      <c r="N254" s="65">
        <f t="shared" si="17"/>
        <v>-9.5624999999999716</v>
      </c>
      <c r="O254" s="14"/>
      <c r="P254" s="23">
        <v>173.5</v>
      </c>
      <c r="Q254" s="24">
        <v>183.1</v>
      </c>
      <c r="S254" s="30">
        <v>4.3</v>
      </c>
      <c r="T254" s="14"/>
    </row>
    <row r="255" spans="1:20" ht="16.5" thickBot="1">
      <c r="A255" s="50">
        <v>1968</v>
      </c>
      <c r="B255" s="49">
        <v>2</v>
      </c>
      <c r="D255" s="38">
        <v>158.5</v>
      </c>
      <c r="E255" s="37">
        <f t="shared" si="15"/>
        <v>100.64750000000001</v>
      </c>
      <c r="F255" s="40">
        <v>64</v>
      </c>
      <c r="G255" s="36">
        <v>168.9</v>
      </c>
      <c r="H255" s="42">
        <f t="shared" si="16"/>
        <v>164.64750000000001</v>
      </c>
      <c r="I255" s="14">
        <f t="shared" si="18"/>
        <v>149.22916666666666</v>
      </c>
      <c r="J255" s="13">
        <f t="shared" si="19"/>
        <v>156.52479166666669</v>
      </c>
      <c r="K255" s="14">
        <v>156.5</v>
      </c>
      <c r="L255" s="14">
        <v>149.19999999999999</v>
      </c>
      <c r="M255" s="14"/>
      <c r="N255" s="65">
        <f t="shared" si="17"/>
        <v>-4.2524999999999977</v>
      </c>
      <c r="O255" s="14"/>
      <c r="P255" s="23">
        <v>164.6</v>
      </c>
      <c r="Q255" s="24">
        <v>168.9</v>
      </c>
      <c r="S255" s="30">
        <v>4.9000000000000004</v>
      </c>
      <c r="T255" s="14"/>
    </row>
    <row r="256" spans="1:20" ht="16.5" thickBot="1">
      <c r="A256" s="50">
        <v>1968</v>
      </c>
      <c r="B256" s="49">
        <v>3</v>
      </c>
      <c r="D256" s="38">
        <v>130.5</v>
      </c>
      <c r="E256" s="37">
        <f t="shared" si="15"/>
        <v>82.867500000000007</v>
      </c>
      <c r="F256" s="40">
        <v>64</v>
      </c>
      <c r="G256" s="36">
        <v>141.19999999999999</v>
      </c>
      <c r="H256" s="42">
        <f t="shared" si="16"/>
        <v>146.86750000000001</v>
      </c>
      <c r="I256" s="14">
        <f t="shared" si="18"/>
        <v>149.10833333333335</v>
      </c>
      <c r="J256" s="13">
        <f t="shared" si="19"/>
        <v>158.12022916666666</v>
      </c>
      <c r="K256" s="14">
        <v>158.1</v>
      </c>
      <c r="L256" s="14">
        <v>149.1</v>
      </c>
      <c r="M256" s="14"/>
      <c r="N256" s="65">
        <f t="shared" si="17"/>
        <v>5.6675000000000182</v>
      </c>
      <c r="O256" s="14"/>
      <c r="P256" s="23">
        <v>146.9</v>
      </c>
      <c r="Q256" s="24">
        <v>141.19999999999999</v>
      </c>
      <c r="S256" s="30">
        <v>6</v>
      </c>
      <c r="T256" s="14"/>
    </row>
    <row r="257" spans="1:20" ht="16.5" thickBot="1">
      <c r="A257" s="50">
        <v>1968</v>
      </c>
      <c r="B257" s="49">
        <v>4</v>
      </c>
      <c r="D257" s="38">
        <v>115</v>
      </c>
      <c r="E257" s="37">
        <f t="shared" si="15"/>
        <v>73.025000000000006</v>
      </c>
      <c r="F257" s="40">
        <v>64</v>
      </c>
      <c r="G257" s="36">
        <v>130.4</v>
      </c>
      <c r="H257" s="42">
        <f t="shared" si="16"/>
        <v>137.02500000000001</v>
      </c>
      <c r="I257" s="14">
        <f t="shared" si="18"/>
        <v>150.16249999999999</v>
      </c>
      <c r="J257" s="13">
        <f t="shared" si="19"/>
        <v>160.36389583333337</v>
      </c>
      <c r="K257" s="14">
        <v>160.4</v>
      </c>
      <c r="L257" s="14">
        <v>150.19999999999999</v>
      </c>
      <c r="M257" s="14"/>
      <c r="N257" s="65">
        <f t="shared" si="17"/>
        <v>6.625</v>
      </c>
      <c r="O257" s="14"/>
      <c r="P257" s="23">
        <v>137</v>
      </c>
      <c r="Q257" s="24">
        <v>130.4</v>
      </c>
      <c r="S257" s="30">
        <v>6.8</v>
      </c>
      <c r="T257" s="14"/>
    </row>
    <row r="258" spans="1:20" ht="16.5" thickBot="1">
      <c r="A258" s="50">
        <v>1968</v>
      </c>
      <c r="B258" s="49">
        <v>5</v>
      </c>
      <c r="D258" s="38">
        <v>180</v>
      </c>
      <c r="E258" s="37">
        <f t="shared" si="15"/>
        <v>114.3</v>
      </c>
      <c r="F258" s="40">
        <v>64</v>
      </c>
      <c r="G258" s="36">
        <v>158.4</v>
      </c>
      <c r="H258" s="42">
        <f t="shared" si="16"/>
        <v>178.3</v>
      </c>
      <c r="I258" s="14">
        <f t="shared" si="18"/>
        <v>150.56666666666666</v>
      </c>
      <c r="J258" s="13">
        <f t="shared" si="19"/>
        <v>160.77664583333336</v>
      </c>
      <c r="K258" s="14">
        <v>160.80000000000001</v>
      </c>
      <c r="L258" s="14">
        <v>150.6</v>
      </c>
      <c r="M258" s="14"/>
      <c r="N258" s="65">
        <f t="shared" si="17"/>
        <v>19.900000000000006</v>
      </c>
      <c r="O258" s="14"/>
      <c r="P258" s="23">
        <v>178.3</v>
      </c>
      <c r="Q258" s="24">
        <v>158.4</v>
      </c>
      <c r="S258" s="30">
        <v>6.8</v>
      </c>
      <c r="T258" s="14"/>
    </row>
    <row r="259" spans="1:20" ht="16.5" thickBot="1">
      <c r="A259" s="50">
        <v>1968</v>
      </c>
      <c r="B259" s="49">
        <v>6</v>
      </c>
      <c r="D259" s="38">
        <v>156.19999999999999</v>
      </c>
      <c r="E259" s="37">
        <f t="shared" si="15"/>
        <v>99.186999999999998</v>
      </c>
      <c r="F259" s="40">
        <v>64</v>
      </c>
      <c r="G259" s="36">
        <v>146.80000000000001</v>
      </c>
      <c r="H259" s="42">
        <f t="shared" si="16"/>
        <v>163.18700000000001</v>
      </c>
      <c r="I259" s="14">
        <f t="shared" si="18"/>
        <v>149.70416666666668</v>
      </c>
      <c r="J259" s="13">
        <f t="shared" si="19"/>
        <v>159.84002083333334</v>
      </c>
      <c r="K259" s="14">
        <v>159.80000000000001</v>
      </c>
      <c r="L259" s="14">
        <v>149.69999999999999</v>
      </c>
      <c r="M259" s="14"/>
      <c r="N259" s="65">
        <f t="shared" si="17"/>
        <v>16.387</v>
      </c>
      <c r="O259" s="14"/>
      <c r="P259" s="23">
        <v>163.19999999999999</v>
      </c>
      <c r="Q259" s="24">
        <v>146.80000000000001</v>
      </c>
      <c r="S259" s="30">
        <v>6.8</v>
      </c>
      <c r="T259" s="14"/>
    </row>
    <row r="260" spans="1:20" ht="16.5" thickBot="1">
      <c r="A260" s="50">
        <v>1968</v>
      </c>
      <c r="B260" s="49">
        <v>7</v>
      </c>
      <c r="D260" s="38">
        <v>136.19999999999999</v>
      </c>
      <c r="E260" s="37">
        <f t="shared" si="15"/>
        <v>86.486999999999995</v>
      </c>
      <c r="F260" s="40">
        <v>64</v>
      </c>
      <c r="G260" s="36">
        <v>141.69999999999999</v>
      </c>
      <c r="H260" s="42">
        <f t="shared" si="16"/>
        <v>150.48699999999999</v>
      </c>
      <c r="I260" s="14">
        <f t="shared" si="18"/>
        <v>147.64583333333334</v>
      </c>
      <c r="J260" s="13">
        <f t="shared" si="19"/>
        <v>158.56472916666669</v>
      </c>
      <c r="K260" s="14">
        <v>158.6</v>
      </c>
      <c r="L260" s="14">
        <v>147.6</v>
      </c>
      <c r="M260" s="14"/>
      <c r="N260" s="65">
        <f t="shared" si="17"/>
        <v>8.7870000000000061</v>
      </c>
      <c r="O260" s="14"/>
      <c r="P260" s="23">
        <v>150.5</v>
      </c>
      <c r="Q260" s="24">
        <v>141.69999999999999</v>
      </c>
      <c r="S260" s="30">
        <v>7.4</v>
      </c>
      <c r="T260" s="14"/>
    </row>
    <row r="261" spans="1:20" ht="16.5" thickBot="1">
      <c r="A261" s="50">
        <v>1968</v>
      </c>
      <c r="B261" s="49">
        <v>8</v>
      </c>
      <c r="D261" s="38">
        <v>154.80000000000001</v>
      </c>
      <c r="E261" s="37">
        <f t="shared" ref="E261:E324" si="20">D261*0.635</f>
        <v>98.298000000000002</v>
      </c>
      <c r="F261" s="40">
        <v>64</v>
      </c>
      <c r="G261" s="36">
        <v>145.69999999999999</v>
      </c>
      <c r="H261" s="42">
        <f t="shared" ref="H261:H324" si="21">(E261+64)</f>
        <v>162.298</v>
      </c>
      <c r="I261" s="14">
        <f t="shared" si="18"/>
        <v>145.45000000000002</v>
      </c>
      <c r="J261" s="13">
        <f t="shared" si="19"/>
        <v>158.22870833333337</v>
      </c>
      <c r="K261" s="14">
        <v>158.19999999999999</v>
      </c>
      <c r="L261" s="14">
        <v>145.5</v>
      </c>
      <c r="M261" s="14"/>
      <c r="N261" s="65">
        <f t="shared" ref="N261:N324" si="22">H261-G261</f>
        <v>16.598000000000013</v>
      </c>
      <c r="O261" s="14"/>
      <c r="P261" s="23">
        <v>162.30000000000001</v>
      </c>
      <c r="Q261" s="24">
        <v>145.69999999999999</v>
      </c>
      <c r="S261" s="30">
        <v>8.8000000000000007</v>
      </c>
      <c r="T261" s="14"/>
    </row>
    <row r="262" spans="1:20" ht="16.5" thickBot="1">
      <c r="A262" s="50">
        <v>1968</v>
      </c>
      <c r="B262" s="49">
        <v>9</v>
      </c>
      <c r="D262" s="38">
        <v>166</v>
      </c>
      <c r="E262" s="37">
        <f t="shared" si="20"/>
        <v>105.41</v>
      </c>
      <c r="F262" s="40">
        <v>64</v>
      </c>
      <c r="G262" s="36">
        <v>142.5</v>
      </c>
      <c r="H262" s="42">
        <f t="shared" si="21"/>
        <v>169.41</v>
      </c>
      <c r="I262" s="14">
        <f t="shared" si="18"/>
        <v>145.94999999999999</v>
      </c>
      <c r="J262" s="13">
        <f t="shared" si="19"/>
        <v>160.18133333333336</v>
      </c>
      <c r="K262" s="14">
        <v>160.19999999999999</v>
      </c>
      <c r="L262" s="14">
        <v>146</v>
      </c>
      <c r="M262" s="14"/>
      <c r="N262" s="65">
        <f t="shared" si="22"/>
        <v>26.909999999999997</v>
      </c>
      <c r="O262" s="14"/>
      <c r="P262" s="23">
        <v>169.4</v>
      </c>
      <c r="Q262" s="24">
        <v>142.5</v>
      </c>
      <c r="S262" s="30">
        <v>9.8000000000000007</v>
      </c>
      <c r="T262" s="14"/>
    </row>
    <row r="263" spans="1:20" ht="16.5" thickBot="1">
      <c r="A263" s="50">
        <v>1968</v>
      </c>
      <c r="B263" s="49">
        <v>10</v>
      </c>
      <c r="D263" s="38">
        <v>152.5</v>
      </c>
      <c r="E263" s="37">
        <f t="shared" si="20"/>
        <v>96.837500000000006</v>
      </c>
      <c r="F263" s="40">
        <v>64</v>
      </c>
      <c r="G263" s="36">
        <v>151.4</v>
      </c>
      <c r="H263" s="42">
        <f t="shared" si="21"/>
        <v>160.83750000000001</v>
      </c>
      <c r="I263" s="14">
        <f t="shared" si="18"/>
        <v>148.26249999999996</v>
      </c>
      <c r="J263" s="13">
        <f t="shared" si="19"/>
        <v>162.77160416666666</v>
      </c>
      <c r="K263" s="14">
        <v>162.80000000000001</v>
      </c>
      <c r="L263" s="14">
        <v>148.30000000000001</v>
      </c>
      <c r="M263" s="14"/>
      <c r="N263" s="65">
        <f t="shared" si="22"/>
        <v>9.4375</v>
      </c>
      <c r="O263" s="14"/>
      <c r="P263" s="23">
        <v>160.80000000000001</v>
      </c>
      <c r="Q263" s="24">
        <v>151.4</v>
      </c>
      <c r="S263" s="30">
        <v>9.8000000000000007</v>
      </c>
      <c r="T263" s="14"/>
    </row>
    <row r="264" spans="1:20" ht="16.5" thickBot="1">
      <c r="A264" s="50">
        <v>1968</v>
      </c>
      <c r="B264" s="49">
        <v>11</v>
      </c>
      <c r="D264" s="38">
        <v>121.7</v>
      </c>
      <c r="E264" s="37">
        <f t="shared" si="20"/>
        <v>77.279499999999999</v>
      </c>
      <c r="F264" s="40">
        <v>64</v>
      </c>
      <c r="G264" s="36">
        <v>135.5</v>
      </c>
      <c r="H264" s="42">
        <f t="shared" si="21"/>
        <v>141.27949999999998</v>
      </c>
      <c r="I264" s="14">
        <f t="shared" si="18"/>
        <v>148.9458333333333</v>
      </c>
      <c r="J264" s="13">
        <f t="shared" si="19"/>
        <v>163.45952083333333</v>
      </c>
      <c r="K264" s="14">
        <v>163.5</v>
      </c>
      <c r="L264" s="14">
        <v>148.9</v>
      </c>
      <c r="M264" s="14"/>
      <c r="N264" s="65">
        <f t="shared" si="22"/>
        <v>5.7794999999999845</v>
      </c>
      <c r="O264" s="14"/>
      <c r="P264" s="23">
        <v>141.30000000000001</v>
      </c>
      <c r="Q264" s="24">
        <v>135.5</v>
      </c>
      <c r="S264" s="30">
        <v>9.6999999999999993</v>
      </c>
      <c r="T264" s="14"/>
    </row>
    <row r="265" spans="1:20" ht="16.5" thickBot="1">
      <c r="A265" s="50">
        <v>1968</v>
      </c>
      <c r="B265" s="49">
        <v>12</v>
      </c>
      <c r="D265" s="38">
        <v>155.5</v>
      </c>
      <c r="E265" s="37">
        <f t="shared" si="20"/>
        <v>98.742500000000007</v>
      </c>
      <c r="F265" s="40">
        <v>64</v>
      </c>
      <c r="G265" s="36">
        <v>143.80000000000001</v>
      </c>
      <c r="H265" s="42">
        <f t="shared" si="21"/>
        <v>162.74250000000001</v>
      </c>
      <c r="I265" s="14">
        <f t="shared" si="18"/>
        <v>149.39583333333334</v>
      </c>
      <c r="J265" s="13">
        <f t="shared" si="19"/>
        <v>163.03089583333335</v>
      </c>
      <c r="K265" s="14">
        <v>163</v>
      </c>
      <c r="L265" s="14">
        <v>149.4</v>
      </c>
      <c r="M265" s="14"/>
      <c r="N265" s="65">
        <f t="shared" si="22"/>
        <v>18.942499999999995</v>
      </c>
      <c r="O265" s="14"/>
      <c r="P265" s="23">
        <v>162.69999999999999</v>
      </c>
      <c r="Q265" s="24">
        <v>143.80000000000001</v>
      </c>
      <c r="S265" s="30">
        <v>9.1</v>
      </c>
      <c r="T265" s="14"/>
    </row>
    <row r="266" spans="1:20" ht="16.5" thickBot="1">
      <c r="A266" s="50">
        <v>1969</v>
      </c>
      <c r="B266" s="49">
        <v>1</v>
      </c>
      <c r="D266" s="38">
        <v>147.80000000000001</v>
      </c>
      <c r="E266" s="37">
        <f t="shared" si="20"/>
        <v>93.853000000000009</v>
      </c>
      <c r="F266" s="40">
        <v>64</v>
      </c>
      <c r="G266" s="36">
        <v>147.80000000000001</v>
      </c>
      <c r="H266" s="42">
        <f t="shared" si="21"/>
        <v>157.85300000000001</v>
      </c>
      <c r="I266" s="14">
        <f t="shared" si="18"/>
        <v>150.22499999999999</v>
      </c>
      <c r="J266" s="13">
        <f t="shared" si="19"/>
        <v>162.89331250000001</v>
      </c>
      <c r="K266" s="14">
        <v>162.9</v>
      </c>
      <c r="L266" s="14">
        <v>150.19999999999999</v>
      </c>
      <c r="M266" s="14"/>
      <c r="N266" s="65">
        <f t="shared" si="22"/>
        <v>10.052999999999997</v>
      </c>
      <c r="O266" s="14"/>
      <c r="P266" s="23">
        <v>157.9</v>
      </c>
      <c r="Q266" s="24">
        <v>147.80000000000001</v>
      </c>
      <c r="S266" s="30">
        <v>8.4</v>
      </c>
      <c r="T266" s="14"/>
    </row>
    <row r="267" spans="1:20" ht="16.5" thickBot="1">
      <c r="A267" s="50">
        <v>1969</v>
      </c>
      <c r="B267" s="49">
        <v>2</v>
      </c>
      <c r="D267" s="38">
        <v>170.5</v>
      </c>
      <c r="E267" s="37">
        <f t="shared" si="20"/>
        <v>108.2675</v>
      </c>
      <c r="F267" s="40">
        <v>64</v>
      </c>
      <c r="G267" s="36">
        <v>151.5</v>
      </c>
      <c r="H267" s="42">
        <f t="shared" si="21"/>
        <v>172.26749999999998</v>
      </c>
      <c r="I267" s="14">
        <f t="shared" ref="I267:I330" si="23">(G261/2+G262+G263+G264+G265+G266+G267+G268+G269+G270+G271+G272+G273/2)/12</f>
        <v>150.23749999999998</v>
      </c>
      <c r="J267" s="13">
        <f t="shared" ref="J267:J330" si="24">(H261/2+H262+H263+H264+H265+H266+H267+H268+H269+H270+H271+H272+H273/2)/12</f>
        <v>162.49379166666665</v>
      </c>
      <c r="K267" s="14">
        <v>162.5</v>
      </c>
      <c r="L267" s="14">
        <v>150.19999999999999</v>
      </c>
      <c r="M267" s="14"/>
      <c r="N267" s="65">
        <f t="shared" si="22"/>
        <v>20.767499999999984</v>
      </c>
      <c r="O267" s="14"/>
      <c r="P267" s="23">
        <v>172.3</v>
      </c>
      <c r="Q267" s="24">
        <v>151.5</v>
      </c>
      <c r="R267" s="4" t="s">
        <v>16</v>
      </c>
      <c r="S267" s="30">
        <v>8.1999999999999993</v>
      </c>
      <c r="T267" s="14"/>
    </row>
    <row r="268" spans="1:20" ht="16.5" thickBot="1">
      <c r="A268" s="50">
        <v>1969</v>
      </c>
      <c r="B268" s="49">
        <v>3</v>
      </c>
      <c r="D268" s="39">
        <v>192.3</v>
      </c>
      <c r="E268" s="37">
        <f t="shared" si="20"/>
        <v>122.1105</v>
      </c>
      <c r="F268" s="40">
        <v>64</v>
      </c>
      <c r="G268" s="36">
        <v>170.6</v>
      </c>
      <c r="H268" s="42">
        <f t="shared" si="21"/>
        <v>186.1105</v>
      </c>
      <c r="I268" s="14">
        <f t="shared" si="23"/>
        <v>150.11666666666665</v>
      </c>
      <c r="J268" s="13">
        <f t="shared" si="24"/>
        <v>161.09943749999999</v>
      </c>
      <c r="K268" s="14">
        <v>161.1</v>
      </c>
      <c r="L268" s="14">
        <v>150.1</v>
      </c>
      <c r="M268" s="14"/>
      <c r="N268" s="65">
        <f t="shared" si="22"/>
        <v>15.510500000000008</v>
      </c>
      <c r="O268" s="14"/>
      <c r="P268" s="23">
        <v>186.1</v>
      </c>
      <c r="Q268" s="24">
        <v>170.6</v>
      </c>
      <c r="R268" s="14">
        <v>1.6</v>
      </c>
      <c r="S268" s="30">
        <v>7.3</v>
      </c>
      <c r="T268" s="14"/>
    </row>
    <row r="269" spans="1:20" ht="16.5" thickBot="1">
      <c r="A269" s="50">
        <v>1969</v>
      </c>
      <c r="B269" s="49">
        <v>4</v>
      </c>
      <c r="D269" s="38">
        <v>151.1</v>
      </c>
      <c r="E269" s="37">
        <f t="shared" si="20"/>
        <v>95.948499999999996</v>
      </c>
      <c r="F269" s="40">
        <v>64</v>
      </c>
      <c r="G269" s="36">
        <v>156.5</v>
      </c>
      <c r="H269" s="42">
        <f t="shared" si="21"/>
        <v>159.9485</v>
      </c>
      <c r="I269" s="14">
        <f t="shared" si="23"/>
        <v>150.02083333333331</v>
      </c>
      <c r="J269" s="13">
        <f t="shared" si="24"/>
        <v>159.67597916666665</v>
      </c>
      <c r="K269" s="14">
        <v>159.69999999999999</v>
      </c>
      <c r="L269" s="14">
        <v>150</v>
      </c>
      <c r="M269" s="14"/>
      <c r="N269" s="65">
        <f t="shared" si="22"/>
        <v>3.4484999999999957</v>
      </c>
      <c r="O269" s="14"/>
      <c r="P269" s="23">
        <v>159.9</v>
      </c>
      <c r="Q269" s="24">
        <v>156.5</v>
      </c>
      <c r="S269" s="30">
        <v>6.4</v>
      </c>
      <c r="T269" s="14"/>
    </row>
    <row r="270" spans="1:20" ht="16.5" thickBot="1">
      <c r="A270" s="50">
        <v>1969</v>
      </c>
      <c r="B270" s="49">
        <v>5</v>
      </c>
      <c r="D270" s="38">
        <v>169.9</v>
      </c>
      <c r="E270" s="37">
        <f t="shared" si="20"/>
        <v>107.8865</v>
      </c>
      <c r="F270" s="40">
        <v>64</v>
      </c>
      <c r="G270" s="36">
        <v>148.69999999999999</v>
      </c>
      <c r="H270" s="42">
        <f t="shared" si="21"/>
        <v>171.88650000000001</v>
      </c>
      <c r="I270" s="14">
        <f t="shared" si="23"/>
        <v>150.82083333333333</v>
      </c>
      <c r="J270" s="13">
        <f t="shared" si="24"/>
        <v>159.50664583333332</v>
      </c>
      <c r="K270" s="14">
        <v>159.5</v>
      </c>
      <c r="L270" s="14">
        <v>150.80000000000001</v>
      </c>
      <c r="M270" s="14"/>
      <c r="N270" s="65">
        <f t="shared" si="22"/>
        <v>23.186500000000024</v>
      </c>
      <c r="O270" s="14"/>
      <c r="P270" s="23">
        <v>171.9</v>
      </c>
      <c r="Q270" s="24">
        <v>148.69999999999999</v>
      </c>
      <c r="S270" s="30">
        <v>5.8</v>
      </c>
      <c r="T270" s="14"/>
    </row>
    <row r="271" spans="1:20" ht="16.5" thickBot="1">
      <c r="A271" s="50">
        <v>1969</v>
      </c>
      <c r="B271" s="49">
        <v>6</v>
      </c>
      <c r="D271" s="38">
        <v>150.1</v>
      </c>
      <c r="E271" s="37">
        <f t="shared" si="20"/>
        <v>95.313500000000005</v>
      </c>
      <c r="F271" s="40">
        <v>64</v>
      </c>
      <c r="G271" s="36">
        <v>167.3</v>
      </c>
      <c r="H271" s="42">
        <f t="shared" si="21"/>
        <v>159.3135</v>
      </c>
      <c r="I271" s="14">
        <f t="shared" si="23"/>
        <v>151.36249999999998</v>
      </c>
      <c r="J271" s="13">
        <f t="shared" si="24"/>
        <v>159.34260416666666</v>
      </c>
      <c r="K271" s="14">
        <v>159.30000000000001</v>
      </c>
      <c r="L271" s="14">
        <v>151.4</v>
      </c>
      <c r="M271" s="14"/>
      <c r="N271" s="65">
        <f t="shared" si="22"/>
        <v>-7.9865000000000066</v>
      </c>
      <c r="O271" s="14"/>
      <c r="P271" s="23">
        <v>159.30000000000001</v>
      </c>
      <c r="Q271" s="24">
        <v>167.3</v>
      </c>
      <c r="S271" s="30">
        <v>5.3</v>
      </c>
      <c r="T271" s="14"/>
    </row>
    <row r="272" spans="1:20" ht="16.5" thickBot="1">
      <c r="A272" s="50">
        <v>1969</v>
      </c>
      <c r="B272" s="49">
        <v>7</v>
      </c>
      <c r="D272" s="38">
        <v>137.1</v>
      </c>
      <c r="E272" s="37">
        <f t="shared" si="20"/>
        <v>87.058499999999995</v>
      </c>
      <c r="F272" s="40">
        <v>64</v>
      </c>
      <c r="G272" s="36">
        <v>141.1</v>
      </c>
      <c r="H272" s="42">
        <f t="shared" si="21"/>
        <v>151.05849999999998</v>
      </c>
      <c r="I272" s="14">
        <f t="shared" si="23"/>
        <v>151.39166666666668</v>
      </c>
      <c r="J272" s="13">
        <f t="shared" si="24"/>
        <v>159.16268750000003</v>
      </c>
      <c r="K272" s="14">
        <v>159.19999999999999</v>
      </c>
      <c r="L272" s="14">
        <v>151.4</v>
      </c>
      <c r="M272" s="14"/>
      <c r="N272" s="65">
        <f t="shared" si="22"/>
        <v>9.9584999999999866</v>
      </c>
      <c r="O272" s="14"/>
      <c r="P272" s="23">
        <v>151.1</v>
      </c>
      <c r="Q272" s="24">
        <v>141.1</v>
      </c>
      <c r="S272" s="30">
        <v>5.0999999999999996</v>
      </c>
      <c r="T272" s="14"/>
    </row>
    <row r="273" spans="1:20" ht="16.5" thickBot="1">
      <c r="A273" s="50">
        <v>1969</v>
      </c>
      <c r="B273" s="49">
        <v>8</v>
      </c>
      <c r="D273" s="38">
        <v>138.80000000000001</v>
      </c>
      <c r="E273" s="37">
        <f t="shared" si="20"/>
        <v>88.138000000000005</v>
      </c>
      <c r="F273" s="40">
        <v>64</v>
      </c>
      <c r="G273" s="36">
        <v>146.6</v>
      </c>
      <c r="H273" s="42">
        <f t="shared" si="21"/>
        <v>152.13800000000001</v>
      </c>
      <c r="I273" s="14">
        <f t="shared" si="23"/>
        <v>152.4375</v>
      </c>
      <c r="J273" s="13">
        <f t="shared" si="24"/>
        <v>159.7024375</v>
      </c>
      <c r="K273" s="14">
        <v>159.69999999999999</v>
      </c>
      <c r="L273" s="14">
        <v>152.4</v>
      </c>
      <c r="M273" s="14"/>
      <c r="N273" s="65">
        <f t="shared" si="22"/>
        <v>5.5380000000000109</v>
      </c>
      <c r="O273" s="14"/>
      <c r="P273" s="23">
        <v>152.1</v>
      </c>
      <c r="Q273" s="24">
        <v>146.6</v>
      </c>
      <c r="S273" s="30">
        <v>4.8</v>
      </c>
      <c r="T273" s="14"/>
    </row>
    <row r="274" spans="1:20" ht="16.5" thickBot="1">
      <c r="A274" s="50">
        <v>1969</v>
      </c>
      <c r="B274" s="49">
        <v>9</v>
      </c>
      <c r="D274" s="38">
        <v>129.30000000000001</v>
      </c>
      <c r="E274" s="37">
        <f t="shared" si="20"/>
        <v>82.105500000000006</v>
      </c>
      <c r="F274" s="40">
        <v>64</v>
      </c>
      <c r="G274" s="36">
        <v>138.69999999999999</v>
      </c>
      <c r="H274" s="42">
        <f t="shared" si="21"/>
        <v>146.10550000000001</v>
      </c>
      <c r="I274" s="14">
        <f t="shared" si="23"/>
        <v>152.68333333333337</v>
      </c>
      <c r="J274" s="13">
        <f t="shared" si="24"/>
        <v>158.74199999999999</v>
      </c>
      <c r="K274" s="14">
        <v>158.69999999999999</v>
      </c>
      <c r="L274" s="14">
        <v>152.69999999999999</v>
      </c>
      <c r="M274" s="14"/>
      <c r="N274" s="65">
        <f t="shared" si="22"/>
        <v>7.4055000000000177</v>
      </c>
      <c r="O274" s="14"/>
      <c r="P274" s="23">
        <v>146.1</v>
      </c>
      <c r="Q274" s="24">
        <v>138.69999999999999</v>
      </c>
      <c r="S274" s="30">
        <v>4</v>
      </c>
      <c r="T274" s="14"/>
    </row>
    <row r="275" spans="1:20" ht="16.5" thickBot="1">
      <c r="A275" s="50">
        <v>1969</v>
      </c>
      <c r="B275" s="49">
        <v>10</v>
      </c>
      <c r="D275" s="38">
        <v>135.4</v>
      </c>
      <c r="E275" s="37">
        <f t="shared" si="20"/>
        <v>85.978999999999999</v>
      </c>
      <c r="F275" s="40">
        <v>64</v>
      </c>
      <c r="G275" s="36">
        <v>152.9</v>
      </c>
      <c r="H275" s="42">
        <f t="shared" si="21"/>
        <v>149.97899999999998</v>
      </c>
      <c r="I275" s="14">
        <f t="shared" si="23"/>
        <v>152.38333333333333</v>
      </c>
      <c r="J275" s="13">
        <f t="shared" si="24"/>
        <v>157.61487500000001</v>
      </c>
      <c r="K275" s="14">
        <v>157.6</v>
      </c>
      <c r="L275" s="14">
        <v>152.4</v>
      </c>
      <c r="M275" s="14"/>
      <c r="N275" s="65">
        <f t="shared" si="22"/>
        <v>-2.9210000000000207</v>
      </c>
      <c r="O275" s="14"/>
      <c r="P275" s="23">
        <v>150</v>
      </c>
      <c r="Q275" s="24">
        <v>152.9</v>
      </c>
      <c r="S275" s="30">
        <v>3.4</v>
      </c>
      <c r="T275" s="14"/>
    </row>
    <row r="276" spans="1:20" ht="16.5" thickBot="1">
      <c r="A276" s="50">
        <v>1969</v>
      </c>
      <c r="B276" s="49">
        <v>11</v>
      </c>
      <c r="D276" s="38">
        <v>132.4</v>
      </c>
      <c r="E276" s="37">
        <f t="shared" si="20"/>
        <v>84.073999999999998</v>
      </c>
      <c r="F276" s="40">
        <v>64</v>
      </c>
      <c r="G276" s="36">
        <v>153.19999999999999</v>
      </c>
      <c r="H276" s="42">
        <f t="shared" si="21"/>
        <v>148.07400000000001</v>
      </c>
      <c r="I276" s="14">
        <f t="shared" si="23"/>
        <v>153.63749999999996</v>
      </c>
      <c r="J276" s="13">
        <f t="shared" si="24"/>
        <v>158.00116666666665</v>
      </c>
      <c r="K276" s="14">
        <v>158</v>
      </c>
      <c r="L276" s="14">
        <v>153.6</v>
      </c>
      <c r="M276" s="14"/>
      <c r="N276" s="65">
        <f t="shared" si="22"/>
        <v>-5.1259999999999764</v>
      </c>
      <c r="O276" s="14"/>
      <c r="P276" s="23">
        <v>148.1</v>
      </c>
      <c r="Q276" s="24">
        <v>153.19999999999999</v>
      </c>
      <c r="S276" s="30">
        <v>2.8</v>
      </c>
      <c r="T276" s="14"/>
    </row>
    <row r="277" spans="1:20" ht="16.5" thickBot="1">
      <c r="A277" s="50">
        <v>1969</v>
      </c>
      <c r="B277" s="49">
        <v>12</v>
      </c>
      <c r="D277" s="38">
        <v>138.6</v>
      </c>
      <c r="E277" s="37">
        <f t="shared" si="20"/>
        <v>88.010999999999996</v>
      </c>
      <c r="F277" s="40">
        <v>64</v>
      </c>
      <c r="G277" s="36">
        <v>139.1</v>
      </c>
      <c r="H277" s="42">
        <f t="shared" si="21"/>
        <v>152.011</v>
      </c>
      <c r="I277" s="14">
        <f t="shared" si="23"/>
        <v>154.30833333333334</v>
      </c>
      <c r="J277" s="13">
        <f t="shared" si="24"/>
        <v>158.31337500000001</v>
      </c>
      <c r="K277" s="14">
        <v>158.30000000000001</v>
      </c>
      <c r="L277" s="14">
        <v>154.30000000000001</v>
      </c>
      <c r="M277" s="14"/>
      <c r="N277" s="65">
        <f t="shared" si="22"/>
        <v>12.911000000000001</v>
      </c>
      <c r="O277" s="14"/>
      <c r="P277" s="23">
        <v>152</v>
      </c>
      <c r="Q277" s="24">
        <v>139.1</v>
      </c>
      <c r="S277" s="30">
        <v>2.6</v>
      </c>
      <c r="T277" s="14"/>
    </row>
    <row r="278" spans="1:20" ht="16.5" thickBot="1">
      <c r="A278" s="50">
        <v>1970</v>
      </c>
      <c r="B278" s="49">
        <v>1</v>
      </c>
      <c r="C278">
        <v>1970</v>
      </c>
      <c r="D278" s="38">
        <v>157.9</v>
      </c>
      <c r="E278" s="37">
        <f t="shared" si="20"/>
        <v>100.26650000000001</v>
      </c>
      <c r="F278" s="40">
        <v>64</v>
      </c>
      <c r="G278" s="36">
        <v>153.19999999999999</v>
      </c>
      <c r="H278" s="42">
        <f t="shared" si="21"/>
        <v>164.26650000000001</v>
      </c>
      <c r="I278" s="14">
        <f t="shared" si="23"/>
        <v>154.66249999999999</v>
      </c>
      <c r="J278" s="13">
        <f t="shared" si="24"/>
        <v>158.93249999999998</v>
      </c>
      <c r="K278" s="14">
        <v>158.9</v>
      </c>
      <c r="L278" s="14">
        <v>154.69999999999999</v>
      </c>
      <c r="M278" s="14"/>
      <c r="N278" s="65">
        <f t="shared" si="22"/>
        <v>11.066500000000019</v>
      </c>
      <c r="O278" s="14"/>
      <c r="P278" s="23">
        <v>164.3</v>
      </c>
      <c r="Q278" s="24">
        <v>153.19999999999999</v>
      </c>
      <c r="S278" s="30">
        <v>2.8</v>
      </c>
      <c r="T278" s="14"/>
    </row>
    <row r="279" spans="1:20" ht="16.5" thickBot="1">
      <c r="A279" s="50">
        <v>1970</v>
      </c>
      <c r="B279" s="49">
        <v>2</v>
      </c>
      <c r="D279" s="38">
        <v>180.8</v>
      </c>
      <c r="E279" s="37">
        <f t="shared" si="20"/>
        <v>114.80800000000001</v>
      </c>
      <c r="F279" s="40">
        <v>64</v>
      </c>
      <c r="G279" s="36">
        <v>171.2</v>
      </c>
      <c r="H279" s="42">
        <f t="shared" si="21"/>
        <v>178.80799999999999</v>
      </c>
      <c r="I279" s="14">
        <f t="shared" si="23"/>
        <v>155.11666666666665</v>
      </c>
      <c r="J279" s="13">
        <f t="shared" si="24"/>
        <v>159.33202083333333</v>
      </c>
      <c r="K279" s="14">
        <v>159.30000000000001</v>
      </c>
      <c r="L279" s="14">
        <v>155.1</v>
      </c>
      <c r="M279" s="14"/>
      <c r="N279" s="65">
        <f t="shared" si="22"/>
        <v>7.6080000000000041</v>
      </c>
      <c r="O279" s="14"/>
      <c r="P279" s="23">
        <v>178.8</v>
      </c>
      <c r="Q279" s="24">
        <v>171.2</v>
      </c>
      <c r="S279" s="30">
        <v>2.7</v>
      </c>
      <c r="T279" s="14"/>
    </row>
    <row r="280" spans="1:20" ht="16.5" thickBot="1">
      <c r="A280" s="50">
        <v>1970</v>
      </c>
      <c r="B280" s="49">
        <v>3</v>
      </c>
      <c r="D280" s="38">
        <v>145.69999999999999</v>
      </c>
      <c r="E280" s="37">
        <f t="shared" si="20"/>
        <v>92.519499999999994</v>
      </c>
      <c r="F280" s="40">
        <v>64</v>
      </c>
      <c r="G280" s="36">
        <v>156.80000000000001</v>
      </c>
      <c r="H280" s="42">
        <f t="shared" si="21"/>
        <v>156.51949999999999</v>
      </c>
      <c r="I280" s="14">
        <f t="shared" si="23"/>
        <v>155.16249999999999</v>
      </c>
      <c r="J280" s="13">
        <f t="shared" si="24"/>
        <v>159.44843750000001</v>
      </c>
      <c r="K280" s="14">
        <v>159.4</v>
      </c>
      <c r="L280" s="14">
        <v>155.19999999999999</v>
      </c>
      <c r="M280" s="14"/>
      <c r="N280" s="65">
        <f t="shared" si="22"/>
        <v>-0.28050000000001774</v>
      </c>
      <c r="O280" s="14"/>
      <c r="P280" s="23">
        <v>156.5</v>
      </c>
      <c r="Q280" s="24">
        <v>156.80000000000001</v>
      </c>
      <c r="S280" s="30">
        <v>2.8</v>
      </c>
      <c r="T280" s="14"/>
    </row>
    <row r="281" spans="1:20" ht="16.5" thickBot="1">
      <c r="A281" s="50">
        <v>1970</v>
      </c>
      <c r="B281" s="49">
        <v>4</v>
      </c>
      <c r="D281" s="38">
        <v>155.1</v>
      </c>
      <c r="E281" s="37">
        <f t="shared" si="20"/>
        <v>98.488500000000002</v>
      </c>
      <c r="F281" s="40">
        <v>64</v>
      </c>
      <c r="G281" s="36">
        <v>163.1</v>
      </c>
      <c r="H281" s="42">
        <f t="shared" si="21"/>
        <v>162.48849999999999</v>
      </c>
      <c r="I281" s="14">
        <f t="shared" si="23"/>
        <v>155.18333333333334</v>
      </c>
      <c r="J281" s="13">
        <f t="shared" si="24"/>
        <v>159.41404166666669</v>
      </c>
      <c r="K281" s="14">
        <v>159.4</v>
      </c>
      <c r="L281" s="14">
        <v>155.19999999999999</v>
      </c>
      <c r="M281" s="14"/>
      <c r="N281" s="65">
        <f t="shared" si="22"/>
        <v>-0.61150000000000659</v>
      </c>
      <c r="O281" s="14"/>
      <c r="P281" s="23">
        <v>162.5</v>
      </c>
      <c r="Q281" s="24">
        <v>163.1</v>
      </c>
      <c r="S281" s="30">
        <v>2.7</v>
      </c>
      <c r="T281" s="14"/>
    </row>
    <row r="282" spans="1:20" ht="16.5" thickBot="1">
      <c r="A282" s="50">
        <v>1970</v>
      </c>
      <c r="B282" s="49">
        <v>5</v>
      </c>
      <c r="D282" s="38">
        <v>180.5</v>
      </c>
      <c r="E282" s="37">
        <f t="shared" si="20"/>
        <v>114.61750000000001</v>
      </c>
      <c r="F282" s="40">
        <v>64</v>
      </c>
      <c r="G282" s="36">
        <v>172.2</v>
      </c>
      <c r="H282" s="42">
        <f t="shared" si="21"/>
        <v>178.61750000000001</v>
      </c>
      <c r="I282" s="14">
        <f t="shared" si="23"/>
        <v>155.17083333333332</v>
      </c>
      <c r="J282" s="13">
        <f t="shared" si="24"/>
        <v>159.13887500000001</v>
      </c>
      <c r="K282" s="14">
        <v>159.1</v>
      </c>
      <c r="L282" s="14">
        <v>155.19999999999999</v>
      </c>
      <c r="M282" s="14"/>
      <c r="N282" s="65">
        <f t="shared" si="22"/>
        <v>6.4175000000000182</v>
      </c>
      <c r="O282" s="14"/>
      <c r="P282" s="23">
        <v>178.6</v>
      </c>
      <c r="Q282" s="24">
        <v>172.2</v>
      </c>
      <c r="S282" s="30">
        <v>2.6</v>
      </c>
      <c r="T282" s="14"/>
    </row>
    <row r="283" spans="1:20" ht="16.5" thickBot="1">
      <c r="A283" s="50">
        <v>1970</v>
      </c>
      <c r="B283" s="49">
        <v>6</v>
      </c>
      <c r="D283" s="38">
        <v>151.30000000000001</v>
      </c>
      <c r="E283" s="37">
        <f t="shared" si="20"/>
        <v>96.075500000000005</v>
      </c>
      <c r="F283" s="40">
        <v>64</v>
      </c>
      <c r="G283" s="36">
        <v>159.9</v>
      </c>
      <c r="H283" s="42">
        <f t="shared" si="21"/>
        <v>160.07550000000001</v>
      </c>
      <c r="I283" s="14">
        <f t="shared" si="23"/>
        <v>155.76249999999999</v>
      </c>
      <c r="J283" s="13">
        <f t="shared" si="24"/>
        <v>158.66262500000002</v>
      </c>
      <c r="K283" s="14">
        <v>158.69999999999999</v>
      </c>
      <c r="L283" s="14">
        <v>155.80000000000001</v>
      </c>
      <c r="M283" s="14"/>
      <c r="N283" s="65">
        <f t="shared" si="22"/>
        <v>0.17549999999999955</v>
      </c>
      <c r="O283" s="14"/>
      <c r="P283" s="23">
        <v>160.1</v>
      </c>
      <c r="Q283" s="24">
        <v>159.9</v>
      </c>
      <c r="S283" s="30">
        <v>1.9</v>
      </c>
      <c r="T283" s="14"/>
    </row>
    <row r="284" spans="1:20" ht="16.5" thickBot="1">
      <c r="A284" s="50">
        <v>1970</v>
      </c>
      <c r="B284" s="49">
        <v>7</v>
      </c>
      <c r="D284" s="38">
        <v>159.30000000000001</v>
      </c>
      <c r="E284" s="37">
        <f t="shared" si="20"/>
        <v>101.1555</v>
      </c>
      <c r="F284" s="40">
        <v>64</v>
      </c>
      <c r="G284" s="36">
        <v>157</v>
      </c>
      <c r="H284" s="42">
        <f t="shared" si="21"/>
        <v>165.15550000000002</v>
      </c>
      <c r="I284" s="15">
        <f t="shared" si="23"/>
        <v>156.30833333333334</v>
      </c>
      <c r="J284" s="13">
        <f t="shared" si="24"/>
        <v>157.36352083333335</v>
      </c>
      <c r="K284" s="14">
        <v>157.4</v>
      </c>
      <c r="L284" s="14">
        <v>156.30000000000001</v>
      </c>
      <c r="M284" s="14"/>
      <c r="N284" s="65">
        <f t="shared" si="22"/>
        <v>8.1555000000000177</v>
      </c>
      <c r="O284" s="14"/>
      <c r="P284" s="23">
        <v>165.2</v>
      </c>
      <c r="Q284" s="24">
        <v>157</v>
      </c>
      <c r="S284" s="30">
        <v>0.7</v>
      </c>
      <c r="T284" s="14"/>
    </row>
    <row r="285" spans="1:20" ht="16.5" thickBot="1">
      <c r="A285" s="50">
        <v>1970</v>
      </c>
      <c r="B285" s="49">
        <v>8</v>
      </c>
      <c r="D285" s="38">
        <v>131.69999999999999</v>
      </c>
      <c r="E285" s="37">
        <f t="shared" si="20"/>
        <v>83.629499999999993</v>
      </c>
      <c r="F285" s="40">
        <v>64</v>
      </c>
      <c r="G285" s="36">
        <v>141.6</v>
      </c>
      <c r="H285" s="42">
        <f t="shared" si="21"/>
        <v>147.62950000000001</v>
      </c>
      <c r="I285" s="14">
        <f t="shared" si="23"/>
        <v>154.95000000000002</v>
      </c>
      <c r="J285" s="13">
        <f t="shared" si="24"/>
        <v>154.77854166666668</v>
      </c>
      <c r="K285" s="14">
        <v>154.80000000000001</v>
      </c>
      <c r="L285" s="14">
        <v>155</v>
      </c>
      <c r="M285" s="14"/>
      <c r="N285" s="65">
        <f t="shared" si="22"/>
        <v>6.029500000000013</v>
      </c>
      <c r="O285" s="14"/>
      <c r="P285" s="23">
        <v>147.6</v>
      </c>
      <c r="Q285" s="24">
        <v>141.6</v>
      </c>
      <c r="S285" s="30">
        <v>-0.1</v>
      </c>
      <c r="T285" s="14"/>
    </row>
    <row r="286" spans="1:20" ht="16.5" thickBot="1">
      <c r="A286" s="50">
        <v>1970</v>
      </c>
      <c r="B286" s="49">
        <v>9</v>
      </c>
      <c r="D286" s="38">
        <v>140.80000000000001</v>
      </c>
      <c r="E286" s="37">
        <f t="shared" si="20"/>
        <v>89.408000000000015</v>
      </c>
      <c r="F286" s="40">
        <v>64</v>
      </c>
      <c r="G286" s="36">
        <v>144.80000000000001</v>
      </c>
      <c r="H286" s="42">
        <f t="shared" si="21"/>
        <v>153.40800000000002</v>
      </c>
      <c r="I286" s="14">
        <f t="shared" si="23"/>
        <v>151.50000000000003</v>
      </c>
      <c r="J286" s="13">
        <f t="shared" si="24"/>
        <v>151.37070833333334</v>
      </c>
      <c r="K286" s="14">
        <v>151.4</v>
      </c>
      <c r="L286" s="14">
        <v>151.5</v>
      </c>
      <c r="M286" s="14"/>
      <c r="N286" s="65">
        <f t="shared" si="22"/>
        <v>8.6080000000000041</v>
      </c>
      <c r="O286" s="14"/>
      <c r="P286" s="23">
        <v>153.4</v>
      </c>
      <c r="Q286" s="24">
        <v>144.80000000000001</v>
      </c>
      <c r="S286" s="30">
        <v>-0.1</v>
      </c>
      <c r="T286" s="14"/>
    </row>
    <row r="287" spans="1:20" ht="16.5" thickBot="1">
      <c r="A287" s="50">
        <v>1970</v>
      </c>
      <c r="B287" s="49">
        <v>10</v>
      </c>
      <c r="D287" s="38">
        <v>122.6</v>
      </c>
      <c r="E287" s="37">
        <f t="shared" si="20"/>
        <v>77.850999999999999</v>
      </c>
      <c r="F287" s="40">
        <v>64</v>
      </c>
      <c r="G287" s="36">
        <v>147.30000000000001</v>
      </c>
      <c r="H287" s="42">
        <f t="shared" si="21"/>
        <v>141.851</v>
      </c>
      <c r="I287" s="14">
        <f t="shared" si="23"/>
        <v>147.68333333333334</v>
      </c>
      <c r="J287" s="13">
        <f t="shared" si="24"/>
        <v>148.37297916666665</v>
      </c>
      <c r="K287" s="14">
        <v>148.4</v>
      </c>
      <c r="L287" s="14">
        <v>147.69999999999999</v>
      </c>
      <c r="M287" s="14"/>
      <c r="N287" s="65">
        <f t="shared" si="22"/>
        <v>-5.4490000000000123</v>
      </c>
      <c r="O287" s="14"/>
      <c r="P287" s="23">
        <v>141.9</v>
      </c>
      <c r="Q287" s="24">
        <v>147.30000000000001</v>
      </c>
      <c r="S287" s="30">
        <v>0.5</v>
      </c>
      <c r="T287" s="14"/>
    </row>
    <row r="288" spans="1:20" ht="16.5" thickBot="1">
      <c r="A288" s="50">
        <v>1970</v>
      </c>
      <c r="B288" s="49">
        <v>11</v>
      </c>
      <c r="D288" s="38">
        <v>134.80000000000001</v>
      </c>
      <c r="E288" s="37">
        <f t="shared" si="20"/>
        <v>85.598000000000013</v>
      </c>
      <c r="F288" s="40">
        <v>64</v>
      </c>
      <c r="G288" s="36">
        <v>158.5</v>
      </c>
      <c r="H288" s="42">
        <f t="shared" si="21"/>
        <v>149.59800000000001</v>
      </c>
      <c r="I288" s="14">
        <f t="shared" si="23"/>
        <v>143.29166666666669</v>
      </c>
      <c r="J288" s="13">
        <f t="shared" si="24"/>
        <v>144.33808333333334</v>
      </c>
      <c r="K288" s="14">
        <v>144.30000000000001</v>
      </c>
      <c r="L288" s="14">
        <v>143.30000000000001</v>
      </c>
      <c r="M288" s="14"/>
      <c r="N288" s="65">
        <f t="shared" si="22"/>
        <v>-8.9019999999999868</v>
      </c>
      <c r="O288" s="14"/>
      <c r="P288" s="23">
        <v>149.6</v>
      </c>
      <c r="Q288" s="24">
        <v>158.5</v>
      </c>
      <c r="S288" s="30">
        <v>0.7</v>
      </c>
      <c r="T288" s="14"/>
    </row>
    <row r="289" spans="1:20" ht="16.5" thickBot="1">
      <c r="A289" s="50">
        <v>1970</v>
      </c>
      <c r="B289" s="49">
        <v>12</v>
      </c>
      <c r="D289" s="38">
        <v>118.2</v>
      </c>
      <c r="E289" s="37">
        <f t="shared" si="20"/>
        <v>75.057000000000002</v>
      </c>
      <c r="F289" s="40">
        <v>64</v>
      </c>
      <c r="G289" s="36">
        <v>148</v>
      </c>
      <c r="H289" s="42">
        <f t="shared" si="21"/>
        <v>139.05700000000002</v>
      </c>
      <c r="I289" s="14">
        <f t="shared" si="23"/>
        <v>138.50833333333335</v>
      </c>
      <c r="J289" s="13">
        <f t="shared" si="24"/>
        <v>139.58616666666666</v>
      </c>
      <c r="K289" s="14">
        <v>139.6</v>
      </c>
      <c r="L289" s="14">
        <v>138.5</v>
      </c>
      <c r="M289" s="14"/>
      <c r="N289" s="65">
        <f t="shared" si="22"/>
        <v>-8.9429999999999836</v>
      </c>
      <c r="O289" s="14"/>
      <c r="P289" s="23">
        <v>139.1</v>
      </c>
      <c r="Q289" s="24">
        <v>148</v>
      </c>
      <c r="S289" s="30">
        <v>0.8</v>
      </c>
      <c r="T289" s="14"/>
    </row>
    <row r="290" spans="1:20" ht="16.5" thickBot="1">
      <c r="A290" s="50">
        <v>1971</v>
      </c>
      <c r="B290" s="49">
        <v>1</v>
      </c>
      <c r="D290" s="38">
        <v>129.19999999999999</v>
      </c>
      <c r="E290" s="37">
        <f t="shared" si="20"/>
        <v>82.041999999999987</v>
      </c>
      <c r="F290" s="40">
        <v>64</v>
      </c>
      <c r="G290" s="36">
        <v>157.4</v>
      </c>
      <c r="H290" s="42">
        <f t="shared" si="21"/>
        <v>146.04199999999997</v>
      </c>
      <c r="I290" s="14">
        <f t="shared" si="23"/>
        <v>134.72499999999999</v>
      </c>
      <c r="J290" s="13">
        <f t="shared" si="24"/>
        <v>136.27358333333333</v>
      </c>
      <c r="K290" s="14">
        <v>136.30000000000001</v>
      </c>
      <c r="L290" s="14">
        <v>134.69999999999999</v>
      </c>
      <c r="M290" s="14"/>
      <c r="N290" s="65">
        <f t="shared" si="22"/>
        <v>-11.358000000000033</v>
      </c>
      <c r="O290" s="14"/>
      <c r="P290" s="23">
        <v>146</v>
      </c>
      <c r="Q290" s="24">
        <v>157.4</v>
      </c>
      <c r="S290" s="30">
        <v>1.1000000000000001</v>
      </c>
      <c r="T290" s="14"/>
    </row>
    <row r="291" spans="1:20" ht="16.5" thickBot="1">
      <c r="A291" s="50">
        <v>1971</v>
      </c>
      <c r="B291" s="49">
        <v>2</v>
      </c>
      <c r="D291" s="38">
        <v>111.8</v>
      </c>
      <c r="E291" s="37">
        <f t="shared" si="20"/>
        <v>70.992999999999995</v>
      </c>
      <c r="F291" s="40">
        <v>64</v>
      </c>
      <c r="G291" s="36">
        <v>134.4</v>
      </c>
      <c r="H291" s="42">
        <f t="shared" si="21"/>
        <v>134.99299999999999</v>
      </c>
      <c r="I291" s="14">
        <f t="shared" si="23"/>
        <v>132.20416666666668</v>
      </c>
      <c r="J291" s="13">
        <f t="shared" si="24"/>
        <v>133.91085416666667</v>
      </c>
      <c r="K291" s="14">
        <v>133.9</v>
      </c>
      <c r="L291" s="14">
        <v>132.19999999999999</v>
      </c>
      <c r="M291" s="14"/>
      <c r="N291" s="65">
        <f t="shared" si="22"/>
        <v>0.59299999999998931</v>
      </c>
      <c r="O291" s="14"/>
      <c r="P291" s="23">
        <v>135</v>
      </c>
      <c r="Q291" s="24">
        <v>134.4</v>
      </c>
      <c r="S291" s="30">
        <v>1.3</v>
      </c>
      <c r="T291" s="14"/>
    </row>
    <row r="292" spans="1:20" ht="16.5" thickBot="1">
      <c r="A292" s="50">
        <v>1971</v>
      </c>
      <c r="B292" s="49">
        <v>3</v>
      </c>
      <c r="D292" s="38">
        <v>85.9</v>
      </c>
      <c r="E292" s="37">
        <f t="shared" si="20"/>
        <v>54.546500000000002</v>
      </c>
      <c r="F292" s="40">
        <v>64</v>
      </c>
      <c r="G292" s="36">
        <v>110.8</v>
      </c>
      <c r="H292" s="42">
        <f t="shared" si="21"/>
        <v>118.54650000000001</v>
      </c>
      <c r="I292" s="14">
        <f t="shared" si="23"/>
        <v>129.52083333333334</v>
      </c>
      <c r="J292" s="13">
        <f t="shared" si="24"/>
        <v>130.88931249999999</v>
      </c>
      <c r="K292" s="14">
        <v>130.9</v>
      </c>
      <c r="L292" s="14">
        <v>129.5</v>
      </c>
      <c r="M292" s="14"/>
      <c r="N292" s="65">
        <f t="shared" si="22"/>
        <v>7.7465000000000117</v>
      </c>
      <c r="O292" s="14"/>
      <c r="P292" s="23">
        <v>118.5</v>
      </c>
      <c r="Q292" s="24">
        <v>110.8</v>
      </c>
      <c r="S292" s="30">
        <v>1.1000000000000001</v>
      </c>
      <c r="T292" s="14"/>
    </row>
    <row r="293" spans="1:20" ht="16.5" thickBot="1">
      <c r="A293" s="50">
        <v>1971</v>
      </c>
      <c r="B293" s="49">
        <v>4</v>
      </c>
      <c r="D293" s="38">
        <v>101.6</v>
      </c>
      <c r="E293" s="37">
        <f t="shared" si="20"/>
        <v>64.515999999999991</v>
      </c>
      <c r="F293" s="40">
        <v>64</v>
      </c>
      <c r="G293" s="36">
        <v>117.5</v>
      </c>
      <c r="H293" s="42">
        <f t="shared" si="21"/>
        <v>128.51599999999999</v>
      </c>
      <c r="I293" s="14">
        <f t="shared" si="23"/>
        <v>126.16250000000001</v>
      </c>
      <c r="J293" s="13">
        <f t="shared" si="24"/>
        <v>127.7487083333333</v>
      </c>
      <c r="K293" s="14">
        <v>127.7</v>
      </c>
      <c r="L293" s="14">
        <v>126.2</v>
      </c>
      <c r="M293" s="14"/>
      <c r="N293" s="65">
        <f t="shared" si="22"/>
        <v>11.015999999999991</v>
      </c>
      <c r="O293" s="14"/>
      <c r="P293" s="23">
        <v>128.5</v>
      </c>
      <c r="Q293" s="24">
        <v>117.5</v>
      </c>
      <c r="S293" s="30">
        <v>1.3</v>
      </c>
      <c r="T293" s="14"/>
    </row>
    <row r="294" spans="1:20" ht="16.5" thickBot="1">
      <c r="A294" s="50">
        <v>1971</v>
      </c>
      <c r="B294" s="49">
        <v>5</v>
      </c>
      <c r="D294" s="38">
        <v>81.5</v>
      </c>
      <c r="E294" s="37">
        <f t="shared" si="20"/>
        <v>51.752499999999998</v>
      </c>
      <c r="F294" s="40">
        <v>64</v>
      </c>
      <c r="G294" s="36">
        <v>112.4</v>
      </c>
      <c r="H294" s="42">
        <f t="shared" si="21"/>
        <v>115.7525</v>
      </c>
      <c r="I294" s="14">
        <f t="shared" si="23"/>
        <v>122.5</v>
      </c>
      <c r="J294" s="13">
        <f t="shared" si="24"/>
        <v>125.2483958333333</v>
      </c>
      <c r="K294" s="14">
        <v>125.2</v>
      </c>
      <c r="L294" s="14">
        <v>122.5</v>
      </c>
      <c r="M294" s="14"/>
      <c r="N294" s="65">
        <f t="shared" si="22"/>
        <v>3.352499999999992</v>
      </c>
      <c r="O294" s="14"/>
      <c r="P294" s="23">
        <v>115.8</v>
      </c>
      <c r="Q294" s="24">
        <v>112.4</v>
      </c>
      <c r="S294" s="30">
        <v>2.2000000000000002</v>
      </c>
      <c r="T294" s="14"/>
    </row>
    <row r="295" spans="1:20" ht="16.5" thickBot="1">
      <c r="A295" s="50">
        <v>1971</v>
      </c>
      <c r="B295" s="49">
        <v>6</v>
      </c>
      <c r="D295" s="38">
        <v>70.7</v>
      </c>
      <c r="E295" s="37">
        <f t="shared" si="20"/>
        <v>44.894500000000001</v>
      </c>
      <c r="F295" s="40">
        <v>64</v>
      </c>
      <c r="G295" s="36">
        <v>104.9</v>
      </c>
      <c r="H295" s="42">
        <f t="shared" si="21"/>
        <v>108.89449999999999</v>
      </c>
      <c r="I295" s="14">
        <f t="shared" si="23"/>
        <v>119.40416666666665</v>
      </c>
      <c r="J295" s="13">
        <f t="shared" si="24"/>
        <v>124.00485416666665</v>
      </c>
      <c r="K295" s="14">
        <v>124</v>
      </c>
      <c r="L295" s="14">
        <v>119.4</v>
      </c>
      <c r="M295" s="14"/>
      <c r="N295" s="65">
        <f t="shared" si="22"/>
        <v>3.9944999999999879</v>
      </c>
      <c r="O295" s="14"/>
      <c r="P295" s="23">
        <v>108.9</v>
      </c>
      <c r="Q295" s="24">
        <v>104.9</v>
      </c>
      <c r="S295" s="30">
        <v>3.9</v>
      </c>
      <c r="T295" s="14"/>
    </row>
    <row r="296" spans="1:20" ht="16.5" thickBot="1">
      <c r="A296" s="50">
        <v>1971</v>
      </c>
      <c r="B296" s="49">
        <v>7</v>
      </c>
      <c r="D296" s="38">
        <v>114.7</v>
      </c>
      <c r="E296" s="37">
        <f t="shared" si="20"/>
        <v>72.834500000000006</v>
      </c>
      <c r="F296" s="40">
        <v>64</v>
      </c>
      <c r="G296" s="36">
        <v>121.2</v>
      </c>
      <c r="H296" s="42">
        <f t="shared" si="21"/>
        <v>136.83449999999999</v>
      </c>
      <c r="I296" s="14">
        <f t="shared" si="23"/>
        <v>116.33750000000002</v>
      </c>
      <c r="J296" s="13">
        <f t="shared" si="24"/>
        <v>122.84333333333332</v>
      </c>
      <c r="K296" s="14">
        <v>122.8</v>
      </c>
      <c r="L296" s="14">
        <v>116.3</v>
      </c>
      <c r="M296" s="14"/>
      <c r="N296" s="65">
        <f t="shared" si="22"/>
        <v>15.634499999999989</v>
      </c>
      <c r="O296" s="14"/>
      <c r="P296" s="23">
        <v>136.80000000000001</v>
      </c>
      <c r="Q296" s="24">
        <v>121.2</v>
      </c>
      <c r="S296" s="30">
        <v>5.6</v>
      </c>
      <c r="T296" s="14"/>
    </row>
    <row r="297" spans="1:20" ht="16.5" thickBot="1">
      <c r="A297" s="50">
        <v>1971</v>
      </c>
      <c r="B297" s="49">
        <v>8</v>
      </c>
      <c r="D297" s="38">
        <v>87</v>
      </c>
      <c r="E297" s="37">
        <f t="shared" si="20"/>
        <v>55.244999999999997</v>
      </c>
      <c r="F297" s="40">
        <v>64</v>
      </c>
      <c r="G297" s="36">
        <v>116.9</v>
      </c>
      <c r="H297" s="42">
        <f t="shared" si="21"/>
        <v>119.245</v>
      </c>
      <c r="I297" s="14">
        <f t="shared" si="23"/>
        <v>114.575</v>
      </c>
      <c r="J297" s="13">
        <f t="shared" si="24"/>
        <v>122.08397916666667</v>
      </c>
      <c r="K297" s="14">
        <v>122.1</v>
      </c>
      <c r="L297" s="14">
        <v>114.6</v>
      </c>
      <c r="M297" s="14"/>
      <c r="N297" s="65">
        <f t="shared" si="22"/>
        <v>2.3449999999999989</v>
      </c>
      <c r="O297" s="14"/>
      <c r="P297" s="23">
        <v>119.2</v>
      </c>
      <c r="Q297" s="24">
        <v>116.9</v>
      </c>
      <c r="S297" s="30">
        <v>6.6</v>
      </c>
      <c r="T297" s="14"/>
    </row>
    <row r="298" spans="1:20" ht="16.5" thickBot="1">
      <c r="A298" s="50">
        <v>1971</v>
      </c>
      <c r="B298" s="49">
        <v>9</v>
      </c>
      <c r="D298" s="38">
        <v>71.3</v>
      </c>
      <c r="E298" s="37">
        <f t="shared" si="20"/>
        <v>45.275500000000001</v>
      </c>
      <c r="F298" s="40">
        <v>64</v>
      </c>
      <c r="G298" s="36">
        <v>105.1</v>
      </c>
      <c r="H298" s="42">
        <f t="shared" si="21"/>
        <v>109.27549999999999</v>
      </c>
      <c r="I298" s="14">
        <f t="shared" si="23"/>
        <v>115.42083333333333</v>
      </c>
      <c r="J298" s="13">
        <f t="shared" si="24"/>
        <v>123.17141666666664</v>
      </c>
      <c r="K298" s="14">
        <v>123.2</v>
      </c>
      <c r="L298" s="14">
        <v>115.4</v>
      </c>
      <c r="M298" s="14"/>
      <c r="N298" s="65">
        <f t="shared" si="22"/>
        <v>4.1754999999999995</v>
      </c>
      <c r="O298" s="14"/>
      <c r="P298" s="23">
        <v>109.3</v>
      </c>
      <c r="Q298" s="24">
        <v>105.1</v>
      </c>
      <c r="S298" s="30">
        <v>6.7</v>
      </c>
      <c r="T298" s="14"/>
    </row>
    <row r="299" spans="1:20" ht="16.5" thickBot="1">
      <c r="A299" s="50">
        <v>1971</v>
      </c>
      <c r="B299" s="49">
        <v>10</v>
      </c>
      <c r="D299" s="38">
        <v>73.400000000000006</v>
      </c>
      <c r="E299" s="37">
        <f t="shared" si="20"/>
        <v>46.609000000000002</v>
      </c>
      <c r="F299" s="40">
        <v>64</v>
      </c>
      <c r="G299" s="36">
        <v>106.4</v>
      </c>
      <c r="H299" s="42">
        <f t="shared" si="21"/>
        <v>110.60900000000001</v>
      </c>
      <c r="I299" s="14">
        <f t="shared" si="23"/>
        <v>115.94166666666666</v>
      </c>
      <c r="J299" s="13">
        <f t="shared" si="24"/>
        <v>123.58416666666666</v>
      </c>
      <c r="K299" s="14">
        <v>123.6</v>
      </c>
      <c r="L299" s="14">
        <v>115.9</v>
      </c>
      <c r="M299" s="14"/>
      <c r="N299" s="65">
        <f t="shared" si="22"/>
        <v>4.2090000000000032</v>
      </c>
      <c r="O299" s="14"/>
      <c r="P299" s="23">
        <v>110.6</v>
      </c>
      <c r="Q299" s="24">
        <v>106.4</v>
      </c>
      <c r="S299" s="30">
        <v>6.6</v>
      </c>
      <c r="T299" s="14"/>
    </row>
    <row r="300" spans="1:20" ht="16.5" thickBot="1">
      <c r="A300" s="50">
        <v>1971</v>
      </c>
      <c r="B300" s="49">
        <v>11</v>
      </c>
      <c r="D300" s="38">
        <v>89.5</v>
      </c>
      <c r="E300" s="37">
        <f t="shared" si="20"/>
        <v>56.832500000000003</v>
      </c>
      <c r="F300" s="40">
        <v>64</v>
      </c>
      <c r="G300" s="36">
        <v>111.5</v>
      </c>
      <c r="H300" s="42">
        <f t="shared" si="21"/>
        <v>120.83250000000001</v>
      </c>
      <c r="I300" s="14">
        <f t="shared" si="23"/>
        <v>116.62083333333334</v>
      </c>
      <c r="J300" s="13">
        <f t="shared" si="24"/>
        <v>124.12391666666667</v>
      </c>
      <c r="K300" s="14">
        <v>124.1</v>
      </c>
      <c r="L300" s="14">
        <v>116.6</v>
      </c>
      <c r="M300" s="14"/>
      <c r="N300" s="65">
        <f t="shared" si="22"/>
        <v>9.3325000000000102</v>
      </c>
      <c r="O300" s="14"/>
      <c r="P300" s="23">
        <v>120.8</v>
      </c>
      <c r="Q300" s="24">
        <v>111.5</v>
      </c>
      <c r="S300" s="30">
        <v>6.4</v>
      </c>
      <c r="T300" s="14"/>
    </row>
    <row r="301" spans="1:20" ht="16.5" thickBot="1">
      <c r="A301" s="50">
        <v>1971</v>
      </c>
      <c r="B301" s="49">
        <v>12</v>
      </c>
      <c r="D301" s="38">
        <v>116.5</v>
      </c>
      <c r="E301" s="37">
        <f t="shared" si="20"/>
        <v>73.977500000000006</v>
      </c>
      <c r="F301" s="40">
        <v>64</v>
      </c>
      <c r="G301" s="36">
        <v>120.7</v>
      </c>
      <c r="H301" s="42">
        <f t="shared" si="21"/>
        <v>137.97750000000002</v>
      </c>
      <c r="I301" s="14">
        <f t="shared" si="23"/>
        <v>118.90833333333332</v>
      </c>
      <c r="J301" s="13">
        <f t="shared" si="24"/>
        <v>126.40991666666667</v>
      </c>
      <c r="K301" s="14">
        <v>126.4</v>
      </c>
      <c r="L301" s="14">
        <v>118.9</v>
      </c>
      <c r="M301" s="14"/>
      <c r="N301" s="65">
        <f t="shared" si="22"/>
        <v>17.277500000000018</v>
      </c>
      <c r="O301" s="14"/>
      <c r="P301" s="23">
        <v>138</v>
      </c>
      <c r="Q301" s="24">
        <v>120.7</v>
      </c>
      <c r="S301" s="30">
        <v>6.3</v>
      </c>
      <c r="T301" s="14"/>
    </row>
    <row r="302" spans="1:20" ht="16.5" thickBot="1">
      <c r="A302" s="50">
        <v>1972</v>
      </c>
      <c r="B302" s="49">
        <v>1</v>
      </c>
      <c r="D302" s="38">
        <v>87</v>
      </c>
      <c r="E302" s="37">
        <f t="shared" si="20"/>
        <v>55.244999999999997</v>
      </c>
      <c r="F302" s="40">
        <v>64</v>
      </c>
      <c r="G302" s="36">
        <v>111.1</v>
      </c>
      <c r="H302" s="42">
        <f t="shared" si="21"/>
        <v>119.245</v>
      </c>
      <c r="I302" s="14">
        <f t="shared" si="23"/>
        <v>120.55833333333334</v>
      </c>
      <c r="J302" s="13">
        <f t="shared" si="24"/>
        <v>127.66933333333334</v>
      </c>
      <c r="K302" s="14">
        <v>127.7</v>
      </c>
      <c r="L302" s="14">
        <v>120.6</v>
      </c>
      <c r="M302" s="14"/>
      <c r="N302" s="65">
        <f t="shared" si="22"/>
        <v>8.1450000000000102</v>
      </c>
      <c r="O302" s="14"/>
      <c r="P302" s="23">
        <v>119.2</v>
      </c>
      <c r="Q302" s="24">
        <v>111.1</v>
      </c>
      <c r="S302" s="30">
        <v>5.9</v>
      </c>
      <c r="T302" s="14"/>
    </row>
    <row r="303" spans="1:20" ht="16.5" thickBot="1">
      <c r="A303" s="50">
        <v>1972</v>
      </c>
      <c r="B303" s="49">
        <v>2</v>
      </c>
      <c r="D303" s="38">
        <v>125.3</v>
      </c>
      <c r="E303" s="37">
        <f t="shared" si="20"/>
        <v>79.5655</v>
      </c>
      <c r="F303" s="40">
        <v>64</v>
      </c>
      <c r="G303" s="36">
        <v>138.4</v>
      </c>
      <c r="H303" s="42">
        <f t="shared" si="21"/>
        <v>143.56549999999999</v>
      </c>
      <c r="I303" s="14">
        <f t="shared" si="23"/>
        <v>121.25833333333334</v>
      </c>
      <c r="J303" s="13">
        <f t="shared" si="24"/>
        <v>128.07943750000001</v>
      </c>
      <c r="K303" s="14">
        <v>128.1</v>
      </c>
      <c r="L303" s="14">
        <v>121.3</v>
      </c>
      <c r="M303" s="14"/>
      <c r="N303" s="65">
        <f t="shared" si="22"/>
        <v>5.1654999999999802</v>
      </c>
      <c r="O303" s="14"/>
      <c r="P303" s="23">
        <v>143.6</v>
      </c>
      <c r="Q303" s="24">
        <v>138.4</v>
      </c>
      <c r="S303" s="30">
        <v>5.6</v>
      </c>
      <c r="T303" s="14"/>
    </row>
    <row r="304" spans="1:20" ht="16.5" thickBot="1">
      <c r="A304" s="50">
        <v>1972</v>
      </c>
      <c r="B304" s="49">
        <v>3</v>
      </c>
      <c r="D304" s="38">
        <v>113.5</v>
      </c>
      <c r="E304" s="37">
        <f t="shared" si="20"/>
        <v>72.072500000000005</v>
      </c>
      <c r="F304" s="40">
        <v>64</v>
      </c>
      <c r="G304" s="36">
        <v>127.1</v>
      </c>
      <c r="H304" s="42">
        <f t="shared" si="21"/>
        <v>136.07249999999999</v>
      </c>
      <c r="I304" s="14">
        <f t="shared" si="23"/>
        <v>122.16666666666669</v>
      </c>
      <c r="J304" s="13">
        <f t="shared" si="24"/>
        <v>129.17216666666667</v>
      </c>
      <c r="K304" s="14">
        <v>129.19999999999999</v>
      </c>
      <c r="L304" s="14">
        <v>122.2</v>
      </c>
      <c r="M304" s="14"/>
      <c r="N304" s="65">
        <f t="shared" si="22"/>
        <v>8.9724999999999966</v>
      </c>
      <c r="O304" s="14"/>
      <c r="P304" s="23">
        <v>136.1</v>
      </c>
      <c r="Q304" s="24">
        <v>127.1</v>
      </c>
      <c r="S304" s="30">
        <v>5.7</v>
      </c>
      <c r="T304" s="14"/>
    </row>
    <row r="305" spans="1:20" ht="16.5" thickBot="1">
      <c r="A305" s="50">
        <v>1972</v>
      </c>
      <c r="B305" s="49">
        <v>4</v>
      </c>
      <c r="D305" s="38">
        <v>89.6</v>
      </c>
      <c r="E305" s="37">
        <f t="shared" si="20"/>
        <v>56.895999999999994</v>
      </c>
      <c r="F305" s="40">
        <v>64</v>
      </c>
      <c r="G305" s="36">
        <v>113.7</v>
      </c>
      <c r="H305" s="42">
        <f t="shared" si="21"/>
        <v>120.89599999999999</v>
      </c>
      <c r="I305" s="14">
        <f t="shared" si="23"/>
        <v>123.15000000000002</v>
      </c>
      <c r="J305" s="13">
        <f t="shared" si="24"/>
        <v>130.04264583333332</v>
      </c>
      <c r="K305" s="14">
        <v>130</v>
      </c>
      <c r="L305" s="14">
        <v>123.2</v>
      </c>
      <c r="M305" s="14"/>
      <c r="N305" s="65">
        <f t="shared" si="22"/>
        <v>7.1959999999999837</v>
      </c>
      <c r="O305" s="14"/>
      <c r="P305" s="23">
        <v>120.9</v>
      </c>
      <c r="Q305" s="24">
        <v>113.7</v>
      </c>
      <c r="S305" s="30">
        <v>5.6</v>
      </c>
      <c r="T305" s="14"/>
    </row>
    <row r="306" spans="1:20" ht="16.5" thickBot="1">
      <c r="A306" s="50">
        <v>1972</v>
      </c>
      <c r="B306" s="49">
        <v>5</v>
      </c>
      <c r="D306" s="38">
        <v>113.9</v>
      </c>
      <c r="E306" s="37">
        <f t="shared" si="20"/>
        <v>72.32650000000001</v>
      </c>
      <c r="F306" s="40">
        <v>64</v>
      </c>
      <c r="G306" s="36">
        <v>132.5</v>
      </c>
      <c r="H306" s="42">
        <f t="shared" si="21"/>
        <v>136.32650000000001</v>
      </c>
      <c r="I306" s="14">
        <f t="shared" si="23"/>
        <v>123.22083333333336</v>
      </c>
      <c r="J306" s="13">
        <f t="shared" si="24"/>
        <v>129.59814583333332</v>
      </c>
      <c r="K306" s="14">
        <v>129.6</v>
      </c>
      <c r="L306" s="14">
        <v>123.2</v>
      </c>
      <c r="M306" s="14"/>
      <c r="N306" s="65">
        <f t="shared" si="22"/>
        <v>3.82650000000001</v>
      </c>
      <c r="O306" s="14"/>
      <c r="P306" s="23">
        <v>136.30000000000001</v>
      </c>
      <c r="Q306" s="24">
        <v>132.5</v>
      </c>
      <c r="S306" s="30">
        <v>5.2</v>
      </c>
      <c r="T306" s="14"/>
    </row>
    <row r="307" spans="1:20" ht="16.5" thickBot="1">
      <c r="A307" s="50">
        <v>1972</v>
      </c>
      <c r="B307" s="49">
        <v>6</v>
      </c>
      <c r="D307" s="38">
        <v>124.7</v>
      </c>
      <c r="E307" s="37">
        <f t="shared" si="20"/>
        <v>79.1845</v>
      </c>
      <c r="F307" s="40">
        <v>64</v>
      </c>
      <c r="G307" s="36">
        <v>139.69999999999999</v>
      </c>
      <c r="H307" s="42">
        <f t="shared" si="21"/>
        <v>143.18450000000001</v>
      </c>
      <c r="I307" s="14">
        <f t="shared" si="23"/>
        <v>121.8416666666667</v>
      </c>
      <c r="J307" s="13">
        <f t="shared" si="24"/>
        <v>127.41533333333332</v>
      </c>
      <c r="K307" s="14">
        <v>127.4</v>
      </c>
      <c r="L307" s="14">
        <v>121.8</v>
      </c>
      <c r="M307" s="14"/>
      <c r="N307" s="65">
        <f t="shared" si="22"/>
        <v>3.4845000000000255</v>
      </c>
      <c r="O307" s="14"/>
      <c r="P307" s="23">
        <v>143.19999999999999</v>
      </c>
      <c r="Q307" s="24">
        <v>139.69999999999999</v>
      </c>
      <c r="S307" s="30">
        <v>4.5999999999999996</v>
      </c>
      <c r="T307" s="14"/>
    </row>
    <row r="308" spans="1:20" ht="16.5" thickBot="1">
      <c r="A308" s="50">
        <v>1972</v>
      </c>
      <c r="B308" s="49">
        <v>7</v>
      </c>
      <c r="D308" s="38">
        <v>108.3</v>
      </c>
      <c r="E308" s="37">
        <f t="shared" si="20"/>
        <v>68.770499999999998</v>
      </c>
      <c r="F308" s="40">
        <v>64</v>
      </c>
      <c r="G308" s="36">
        <v>126</v>
      </c>
      <c r="H308" s="42">
        <f t="shared" si="21"/>
        <v>132.7705</v>
      </c>
      <c r="I308" s="14">
        <f t="shared" si="23"/>
        <v>120.46250000000002</v>
      </c>
      <c r="J308" s="13">
        <f t="shared" si="24"/>
        <v>125.36745833333333</v>
      </c>
      <c r="K308" s="14">
        <v>125.4</v>
      </c>
      <c r="L308" s="14">
        <v>120.5</v>
      </c>
      <c r="M308" s="14"/>
      <c r="N308" s="65">
        <f t="shared" si="22"/>
        <v>6.7704999999999984</v>
      </c>
      <c r="O308" s="14"/>
      <c r="P308" s="23">
        <v>132.80000000000001</v>
      </c>
      <c r="Q308" s="24">
        <v>126</v>
      </c>
      <c r="S308" s="30">
        <v>4.0999999999999996</v>
      </c>
      <c r="T308" s="14"/>
    </row>
    <row r="309" spans="1:20" ht="16.5" thickBot="1">
      <c r="A309" s="50">
        <v>1972</v>
      </c>
      <c r="B309" s="49">
        <v>8</v>
      </c>
      <c r="D309" s="38">
        <v>108.9</v>
      </c>
      <c r="E309" s="37">
        <f t="shared" si="20"/>
        <v>69.151499999999999</v>
      </c>
      <c r="F309" s="40">
        <v>64</v>
      </c>
      <c r="G309" s="36">
        <v>128.9</v>
      </c>
      <c r="H309" s="42">
        <f t="shared" si="21"/>
        <v>133.1515</v>
      </c>
      <c r="I309" s="14">
        <f t="shared" si="23"/>
        <v>118.20416666666669</v>
      </c>
      <c r="J309" s="13">
        <f t="shared" si="24"/>
        <v>122.99679166666668</v>
      </c>
      <c r="K309" s="14">
        <v>123</v>
      </c>
      <c r="L309" s="14">
        <v>118.2</v>
      </c>
      <c r="M309" s="14"/>
      <c r="N309" s="65">
        <f t="shared" si="22"/>
        <v>4.251499999999993</v>
      </c>
      <c r="O309" s="14"/>
      <c r="P309" s="23">
        <v>133.19999999999999</v>
      </c>
      <c r="Q309" s="24">
        <v>128.9</v>
      </c>
      <c r="S309" s="30">
        <v>4.0999999999999996</v>
      </c>
      <c r="T309" s="14"/>
    </row>
    <row r="310" spans="1:20" ht="16.5" thickBot="1">
      <c r="A310" s="50">
        <v>1972</v>
      </c>
      <c r="B310" s="49">
        <v>9</v>
      </c>
      <c r="D310" s="38">
        <v>90.7</v>
      </c>
      <c r="E310" s="37">
        <f t="shared" si="20"/>
        <v>57.594500000000004</v>
      </c>
      <c r="F310" s="40">
        <v>64</v>
      </c>
      <c r="G310" s="36">
        <v>114.9</v>
      </c>
      <c r="H310" s="42">
        <f t="shared" si="21"/>
        <v>121.59450000000001</v>
      </c>
      <c r="I310" s="14">
        <f t="shared" si="23"/>
        <v>115.29583333333335</v>
      </c>
      <c r="J310" s="13">
        <f t="shared" si="24"/>
        <v>120.02022916666668</v>
      </c>
      <c r="K310" s="14">
        <v>120</v>
      </c>
      <c r="L310" s="14">
        <v>115.3</v>
      </c>
      <c r="M310" s="14"/>
      <c r="N310" s="65">
        <f t="shared" si="22"/>
        <v>6.694500000000005</v>
      </c>
      <c r="O310" s="14"/>
      <c r="P310" s="23">
        <v>121.6</v>
      </c>
      <c r="Q310" s="24">
        <v>114.9</v>
      </c>
      <c r="S310" s="30">
        <v>4.0999999999999996</v>
      </c>
      <c r="T310" s="14"/>
    </row>
    <row r="311" spans="1:20" ht="16.5" thickBot="1">
      <c r="A311" s="50">
        <v>1972</v>
      </c>
      <c r="B311" s="49">
        <v>10</v>
      </c>
      <c r="D311" s="38">
        <v>86.9</v>
      </c>
      <c r="E311" s="37">
        <f t="shared" si="20"/>
        <v>55.181500000000007</v>
      </c>
      <c r="F311" s="40">
        <v>64</v>
      </c>
      <c r="G311" s="36">
        <v>120.2</v>
      </c>
      <c r="H311" s="42">
        <f t="shared" si="21"/>
        <v>119.1815</v>
      </c>
      <c r="I311" s="14">
        <f t="shared" si="23"/>
        <v>113.81250000000001</v>
      </c>
      <c r="J311" s="13">
        <f t="shared" si="24"/>
        <v>118.54120833333333</v>
      </c>
      <c r="K311" s="15">
        <v>145.30000000000001</v>
      </c>
      <c r="L311" s="15">
        <v>139.4</v>
      </c>
      <c r="M311" s="15"/>
      <c r="N311" s="65">
        <f t="shared" si="22"/>
        <v>-1.0185000000000031</v>
      </c>
      <c r="O311" s="15"/>
      <c r="P311" s="21">
        <v>146.19999999999999</v>
      </c>
      <c r="Q311" s="15">
        <v>140.1</v>
      </c>
      <c r="S311" s="15">
        <v>4.3</v>
      </c>
      <c r="T311" s="15"/>
    </row>
    <row r="312" spans="1:20" ht="16.5" thickBot="1">
      <c r="A312" s="50">
        <v>1972</v>
      </c>
      <c r="B312" s="49">
        <v>11</v>
      </c>
      <c r="D312" s="38">
        <v>59.2</v>
      </c>
      <c r="E312" s="37">
        <f t="shared" si="20"/>
        <v>37.592000000000006</v>
      </c>
      <c r="F312" s="40">
        <v>64</v>
      </c>
      <c r="G312" s="36">
        <v>99.4</v>
      </c>
      <c r="H312" s="42">
        <f t="shared" si="21"/>
        <v>101.59200000000001</v>
      </c>
      <c r="I312" s="14">
        <f t="shared" si="23"/>
        <v>112.09166666666668</v>
      </c>
      <c r="J312" s="13">
        <f t="shared" si="24"/>
        <v>116.91666666666667</v>
      </c>
      <c r="K312" s="3"/>
      <c r="L312" s="3"/>
      <c r="M312" s="3"/>
      <c r="N312" s="65">
        <f t="shared" si="22"/>
        <v>2.1920000000000073</v>
      </c>
      <c r="O312" s="3"/>
      <c r="P312" s="3"/>
      <c r="Q312" s="3"/>
      <c r="R312" s="3"/>
      <c r="S312" s="3"/>
      <c r="T312" s="3"/>
    </row>
    <row r="313" spans="1:20" ht="16.5" thickBot="1">
      <c r="A313" s="50">
        <v>1972</v>
      </c>
      <c r="B313" s="49">
        <v>12</v>
      </c>
      <c r="D313" s="38">
        <v>64.3</v>
      </c>
      <c r="E313" s="37">
        <f t="shared" si="20"/>
        <v>40.830500000000001</v>
      </c>
      <c r="F313" s="40">
        <v>64</v>
      </c>
      <c r="G313" s="36">
        <v>99.7</v>
      </c>
      <c r="H313" s="42">
        <f t="shared" si="21"/>
        <v>104.8305</v>
      </c>
      <c r="I313" s="14">
        <f t="shared" si="23"/>
        <v>108.80416666666666</v>
      </c>
      <c r="J313" s="13">
        <f t="shared" si="24"/>
        <v>113.68345833333335</v>
      </c>
      <c r="K313" s="4" t="s">
        <v>16</v>
      </c>
      <c r="L313" s="3"/>
      <c r="M313" s="3"/>
      <c r="N313" s="65">
        <f t="shared" si="22"/>
        <v>5.1304999999999978</v>
      </c>
      <c r="O313" s="3"/>
      <c r="P313" s="4" t="s">
        <v>16</v>
      </c>
      <c r="Q313" s="3"/>
      <c r="R313" s="3"/>
      <c r="S313" s="3"/>
      <c r="T313" s="3"/>
    </row>
    <row r="314" spans="1:20" ht="16.5" thickBot="1">
      <c r="A314" s="50">
        <v>1973</v>
      </c>
      <c r="B314" s="49">
        <v>1</v>
      </c>
      <c r="D314" s="38">
        <v>61.8</v>
      </c>
      <c r="E314" s="37">
        <f t="shared" si="20"/>
        <v>39.243000000000002</v>
      </c>
      <c r="F314" s="40">
        <v>64</v>
      </c>
      <c r="G314" s="36">
        <v>99</v>
      </c>
      <c r="H314" s="42">
        <f t="shared" si="21"/>
        <v>103.24299999999999</v>
      </c>
      <c r="I314" s="14">
        <f t="shared" si="23"/>
        <v>105.29166666666664</v>
      </c>
      <c r="J314" s="13">
        <f t="shared" si="24"/>
        <v>109.88139583333334</v>
      </c>
      <c r="K314" s="14">
        <v>4.3</v>
      </c>
      <c r="L314" s="4"/>
      <c r="M314" s="4"/>
      <c r="N314" s="65">
        <f t="shared" si="22"/>
        <v>4.242999999999995</v>
      </c>
      <c r="O314" s="4"/>
      <c r="P314" s="14">
        <v>4.4000000000000004</v>
      </c>
      <c r="Q314" s="4"/>
      <c r="R314" s="4"/>
      <c r="S314" s="4"/>
      <c r="T314" s="4"/>
    </row>
    <row r="315" spans="1:20" ht="16.5" thickBot="1">
      <c r="A315" s="50">
        <v>1973</v>
      </c>
      <c r="B315" s="49">
        <v>2</v>
      </c>
      <c r="D315" s="38">
        <v>60.9</v>
      </c>
      <c r="E315" s="37">
        <f t="shared" si="20"/>
        <v>38.671500000000002</v>
      </c>
      <c r="F315" s="40">
        <v>64</v>
      </c>
      <c r="G315" s="36">
        <v>96.3</v>
      </c>
      <c r="H315" s="42">
        <f t="shared" si="21"/>
        <v>102.67150000000001</v>
      </c>
      <c r="I315" s="14">
        <f t="shared" si="23"/>
        <v>101.84166666666668</v>
      </c>
      <c r="J315" s="13">
        <f t="shared" si="24"/>
        <v>105.98143750000001</v>
      </c>
      <c r="K315" s="3" t="s">
        <v>911</v>
      </c>
      <c r="L315" s="3" t="s">
        <v>911</v>
      </c>
      <c r="M315" s="3"/>
      <c r="N315" s="65">
        <f t="shared" si="22"/>
        <v>6.3715000000000117</v>
      </c>
      <c r="O315" s="3"/>
      <c r="P315" s="3"/>
      <c r="Q315" s="3"/>
      <c r="R315" s="3"/>
      <c r="S315" s="3"/>
      <c r="T315" s="3"/>
    </row>
    <row r="316" spans="1:20" ht="16.5" thickBot="1">
      <c r="A316" s="50">
        <v>1973</v>
      </c>
      <c r="B316" s="49">
        <v>3</v>
      </c>
      <c r="D316" s="38">
        <v>65.400000000000006</v>
      </c>
      <c r="E316" s="37">
        <f t="shared" si="20"/>
        <v>41.529000000000003</v>
      </c>
      <c r="F316" s="40">
        <v>64</v>
      </c>
      <c r="G316" s="36">
        <v>99.4</v>
      </c>
      <c r="H316" s="42">
        <f t="shared" si="21"/>
        <v>105.529</v>
      </c>
      <c r="I316" s="14">
        <f t="shared" si="23"/>
        <v>99.670833333333348</v>
      </c>
      <c r="J316" s="13">
        <f t="shared" si="24"/>
        <v>103.89387499999999</v>
      </c>
      <c r="K316" s="3" t="s">
        <v>910</v>
      </c>
      <c r="L316" s="3" t="s">
        <v>910</v>
      </c>
      <c r="M316" s="3"/>
      <c r="N316" s="65">
        <f t="shared" si="22"/>
        <v>6.1289999999999907</v>
      </c>
      <c r="O316" s="3"/>
      <c r="P316" s="3"/>
      <c r="Q316" s="3"/>
      <c r="R316" s="3"/>
      <c r="S316" s="3"/>
      <c r="T316" s="3"/>
    </row>
    <row r="317" spans="1:20" ht="16.5" thickBot="1">
      <c r="A317" s="50">
        <v>1973</v>
      </c>
      <c r="B317" s="49">
        <v>4</v>
      </c>
      <c r="D317" s="38">
        <v>81.8</v>
      </c>
      <c r="E317" s="37">
        <f t="shared" si="20"/>
        <v>51.942999999999998</v>
      </c>
      <c r="F317" s="40">
        <v>64</v>
      </c>
      <c r="G317" s="36">
        <v>105.8</v>
      </c>
      <c r="H317" s="42">
        <f t="shared" si="21"/>
        <v>115.943</v>
      </c>
      <c r="I317" s="14">
        <f t="shared" si="23"/>
        <v>97.954166666666666</v>
      </c>
      <c r="J317" s="13">
        <f t="shared" si="24"/>
        <v>102.57624999999997</v>
      </c>
      <c r="K317" s="3">
        <f>_xlfn.STDEV.S(K239:K310)/SQRT(COUNT(K239:K310))</f>
        <v>1.7562816377992698</v>
      </c>
      <c r="L317" s="3">
        <f>_xlfn.STDEV.S(L239:L310)/SQRT(COUNT(L239:L310))</f>
        <v>1.6608895620491881</v>
      </c>
      <c r="M317" s="3"/>
      <c r="N317" s="65">
        <f t="shared" si="22"/>
        <v>10.143000000000001</v>
      </c>
      <c r="O317" s="3"/>
      <c r="P317" s="3"/>
      <c r="Q317" s="3"/>
      <c r="R317" s="3"/>
      <c r="S317" s="3"/>
      <c r="T317" s="3"/>
    </row>
    <row r="318" spans="1:20" ht="16.5" thickBot="1">
      <c r="A318" s="50">
        <v>1973</v>
      </c>
      <c r="B318" s="49">
        <v>5</v>
      </c>
      <c r="D318" s="38">
        <v>60.3</v>
      </c>
      <c r="E318" s="37">
        <f t="shared" si="20"/>
        <v>38.290500000000002</v>
      </c>
      <c r="F318" s="40">
        <v>64</v>
      </c>
      <c r="G318" s="36">
        <v>99.1</v>
      </c>
      <c r="H318" s="42">
        <f t="shared" si="21"/>
        <v>102.29050000000001</v>
      </c>
      <c r="I318" s="14">
        <f t="shared" si="23"/>
        <v>95.754166666666663</v>
      </c>
      <c r="J318" s="13">
        <f t="shared" si="24"/>
        <v>100.77443749999998</v>
      </c>
      <c r="K318" s="3"/>
      <c r="L318" s="3"/>
      <c r="M318" s="3"/>
      <c r="N318" s="65">
        <f t="shared" si="22"/>
        <v>3.1905000000000143</v>
      </c>
      <c r="O318" s="3"/>
      <c r="P318" s="3"/>
      <c r="Q318" s="3"/>
      <c r="R318" s="3"/>
      <c r="S318" s="3"/>
      <c r="T318" s="3"/>
    </row>
    <row r="319" spans="1:20" ht="16.5" thickBot="1">
      <c r="A319" s="50">
        <v>1973</v>
      </c>
      <c r="B319" s="49">
        <v>6</v>
      </c>
      <c r="D319" s="38">
        <v>56.1</v>
      </c>
      <c r="E319" s="37">
        <f t="shared" si="20"/>
        <v>35.6235</v>
      </c>
      <c r="F319" s="40">
        <v>64</v>
      </c>
      <c r="G319" s="36">
        <v>94.2</v>
      </c>
      <c r="H319" s="42">
        <f t="shared" si="21"/>
        <v>99.623500000000007</v>
      </c>
      <c r="I319" s="14">
        <f t="shared" si="23"/>
        <v>94.174999999999997</v>
      </c>
      <c r="J319" s="13">
        <f t="shared" si="24"/>
        <v>99.295416666666668</v>
      </c>
      <c r="K319" s="64">
        <v>0.95</v>
      </c>
      <c r="L319" s="64">
        <v>0.95</v>
      </c>
      <c r="M319" s="3"/>
      <c r="N319" s="65">
        <f t="shared" si="22"/>
        <v>5.4235000000000042</v>
      </c>
      <c r="O319" s="3"/>
      <c r="P319" s="3"/>
      <c r="Q319" s="3"/>
      <c r="R319" s="3"/>
      <c r="S319" s="3"/>
      <c r="T319" s="3"/>
    </row>
    <row r="320" spans="1:20" ht="16.5" thickBot="1">
      <c r="A320" s="50">
        <v>1973</v>
      </c>
      <c r="B320" s="49">
        <v>7</v>
      </c>
      <c r="D320" s="38">
        <v>33.200000000000003</v>
      </c>
      <c r="E320" s="37">
        <f t="shared" si="20"/>
        <v>21.082000000000001</v>
      </c>
      <c r="F320" s="40">
        <v>64</v>
      </c>
      <c r="G320" s="36">
        <v>87.2</v>
      </c>
      <c r="H320" s="42">
        <f t="shared" si="21"/>
        <v>85.081999999999994</v>
      </c>
      <c r="I320" s="14">
        <f t="shared" si="23"/>
        <v>92.641666666666666</v>
      </c>
      <c r="J320" s="13">
        <f t="shared" si="24"/>
        <v>97.882541666666683</v>
      </c>
      <c r="K320" s="3" t="s">
        <v>912</v>
      </c>
      <c r="L320" s="3" t="s">
        <v>912</v>
      </c>
      <c r="M320" s="3"/>
      <c r="N320" s="65">
        <f t="shared" si="22"/>
        <v>-2.1180000000000092</v>
      </c>
      <c r="O320" s="3"/>
      <c r="P320" s="3"/>
      <c r="Q320" s="3"/>
      <c r="R320" s="3"/>
      <c r="S320" s="3"/>
      <c r="T320" s="3"/>
    </row>
    <row r="321" spans="1:20" ht="16.5" thickBot="1">
      <c r="A321" s="50">
        <v>1973</v>
      </c>
      <c r="B321" s="49">
        <v>8</v>
      </c>
      <c r="D321" s="38">
        <v>36.6</v>
      </c>
      <c r="E321" s="37">
        <f t="shared" si="20"/>
        <v>23.241</v>
      </c>
      <c r="F321" s="40">
        <v>64</v>
      </c>
      <c r="G321" s="36">
        <v>84.9</v>
      </c>
      <c r="H321" s="42">
        <f t="shared" si="21"/>
        <v>87.241</v>
      </c>
      <c r="I321" s="14">
        <f t="shared" si="23"/>
        <v>91.141666666666666</v>
      </c>
      <c r="J321" s="13">
        <f t="shared" si="24"/>
        <v>96.665458333333333</v>
      </c>
      <c r="K321" s="3">
        <f>K311-2*K317</f>
        <v>141.78743672440146</v>
      </c>
      <c r="L321" s="3">
        <f>L311-2*L317</f>
        <v>136.07822087590162</v>
      </c>
      <c r="M321" s="3"/>
      <c r="N321" s="65">
        <f t="shared" si="22"/>
        <v>2.340999999999994</v>
      </c>
      <c r="O321" s="3"/>
      <c r="P321" s="3"/>
      <c r="Q321" s="3"/>
      <c r="R321" s="3"/>
      <c r="S321" s="3"/>
      <c r="T321" s="3"/>
    </row>
    <row r="322" spans="1:20" ht="16.5" thickBot="1">
      <c r="A322" s="50">
        <v>1973</v>
      </c>
      <c r="B322" s="49">
        <v>9</v>
      </c>
      <c r="D322" s="38">
        <v>84.1</v>
      </c>
      <c r="E322" s="37">
        <f t="shared" si="20"/>
        <v>53.403499999999994</v>
      </c>
      <c r="F322" s="40">
        <v>64</v>
      </c>
      <c r="G322" s="36">
        <v>106.8</v>
      </c>
      <c r="H322" s="42">
        <f t="shared" si="21"/>
        <v>117.40349999999999</v>
      </c>
      <c r="I322" s="14">
        <f t="shared" si="23"/>
        <v>89.541666666666671</v>
      </c>
      <c r="J322" s="13">
        <f t="shared" si="24"/>
        <v>95.128229166666657</v>
      </c>
      <c r="K322" s="3" t="s">
        <v>913</v>
      </c>
      <c r="L322" s="3" t="s">
        <v>913</v>
      </c>
      <c r="M322" s="3"/>
      <c r="N322" s="65">
        <f t="shared" si="22"/>
        <v>10.603499999999997</v>
      </c>
      <c r="O322" s="3"/>
      <c r="P322" s="3"/>
      <c r="Q322" s="3"/>
      <c r="R322" s="3"/>
      <c r="S322" s="3"/>
      <c r="T322" s="3"/>
    </row>
    <row r="323" spans="1:20" ht="16.5" thickBot="1">
      <c r="A323" s="50">
        <v>1973</v>
      </c>
      <c r="B323" s="49">
        <v>10</v>
      </c>
      <c r="D323" s="38">
        <v>43.7</v>
      </c>
      <c r="E323" s="37">
        <f t="shared" si="20"/>
        <v>27.749500000000001</v>
      </c>
      <c r="F323" s="40">
        <v>64</v>
      </c>
      <c r="G323" s="36">
        <v>87.1</v>
      </c>
      <c r="H323" s="42">
        <f t="shared" si="21"/>
        <v>91.749499999999998</v>
      </c>
      <c r="I323" s="14">
        <f t="shared" si="23"/>
        <v>87.870833333333323</v>
      </c>
      <c r="J323" s="13">
        <f t="shared" si="24"/>
        <v>93.572479166666653</v>
      </c>
      <c r="K323" s="3">
        <f>K311+2*K317</f>
        <v>148.81256327559856</v>
      </c>
      <c r="L323" s="3">
        <f>L311+2*L317</f>
        <v>142.72177912409839</v>
      </c>
      <c r="M323" s="3"/>
      <c r="N323" s="65">
        <f t="shared" si="22"/>
        <v>4.6495000000000033</v>
      </c>
      <c r="O323" s="3"/>
      <c r="P323" s="3"/>
      <c r="Q323" s="3"/>
      <c r="R323" s="3"/>
      <c r="S323" s="3"/>
      <c r="T323" s="3"/>
    </row>
    <row r="324" spans="1:20" ht="16.5" thickBot="1">
      <c r="A324" s="50">
        <v>1973</v>
      </c>
      <c r="B324" s="49">
        <v>11</v>
      </c>
      <c r="D324" s="38">
        <v>34.299999999999997</v>
      </c>
      <c r="E324" s="37">
        <f t="shared" si="20"/>
        <v>21.7805</v>
      </c>
      <c r="F324" s="40">
        <v>64</v>
      </c>
      <c r="G324" s="36">
        <v>79.7</v>
      </c>
      <c r="H324" s="42">
        <f t="shared" si="21"/>
        <v>85.780500000000004</v>
      </c>
      <c r="I324" s="14">
        <f t="shared" si="23"/>
        <v>86.804166666666674</v>
      </c>
      <c r="J324" s="13">
        <f t="shared" si="24"/>
        <v>92.823708333333329</v>
      </c>
      <c r="K324" s="3"/>
      <c r="L324" s="3"/>
      <c r="M324" s="3"/>
      <c r="N324" s="65">
        <f t="shared" si="22"/>
        <v>6.0805000000000007</v>
      </c>
      <c r="O324" s="3"/>
      <c r="P324" s="3"/>
      <c r="Q324" s="3"/>
      <c r="R324" s="3"/>
      <c r="S324" s="3"/>
      <c r="T324" s="3"/>
    </row>
    <row r="325" spans="1:20" ht="16.5" thickBot="1">
      <c r="A325" s="50">
        <v>1973</v>
      </c>
      <c r="B325" s="49">
        <v>12</v>
      </c>
      <c r="D325" s="38">
        <v>33.299999999999997</v>
      </c>
      <c r="E325" s="37">
        <f t="shared" ref="E325:E388" si="25">D325*0.635</f>
        <v>21.145499999999998</v>
      </c>
      <c r="F325" s="40">
        <v>64</v>
      </c>
      <c r="G325" s="36">
        <v>81.5</v>
      </c>
      <c r="H325" s="42">
        <f t="shared" ref="H325:H388" si="26">(E325+64)</f>
        <v>85.145499999999998</v>
      </c>
      <c r="I325" s="14">
        <f t="shared" si="23"/>
        <v>86.316666666666663</v>
      </c>
      <c r="J325" s="13">
        <f t="shared" si="24"/>
        <v>92.596166666666647</v>
      </c>
      <c r="K325" s="3"/>
      <c r="L325" s="3"/>
      <c r="M325" s="3"/>
      <c r="N325" s="65">
        <f t="shared" ref="N325:N388" si="27">H325-G325</f>
        <v>3.6454999999999984</v>
      </c>
      <c r="O325" s="3"/>
      <c r="P325" s="3"/>
      <c r="Q325" s="3"/>
      <c r="R325" s="3"/>
      <c r="S325" s="3"/>
      <c r="T325" s="3"/>
    </row>
    <row r="326" spans="1:20" ht="16.5" thickBot="1">
      <c r="A326" s="50">
        <v>1974</v>
      </c>
      <c r="B326" s="49">
        <v>1</v>
      </c>
      <c r="D326" s="38">
        <v>39.4</v>
      </c>
      <c r="E326" s="37">
        <f t="shared" si="25"/>
        <v>25.018999999999998</v>
      </c>
      <c r="F326" s="40">
        <v>64</v>
      </c>
      <c r="G326" s="36">
        <v>80.400000000000006</v>
      </c>
      <c r="H326" s="42">
        <f t="shared" si="26"/>
        <v>89.019000000000005</v>
      </c>
      <c r="I326" s="14">
        <f t="shared" si="23"/>
        <v>86.445833333333326</v>
      </c>
      <c r="J326" s="13">
        <f t="shared" si="24"/>
        <v>93.688895833333333</v>
      </c>
      <c r="K326" s="3"/>
      <c r="L326" s="3"/>
      <c r="M326" s="3"/>
      <c r="N326" s="65">
        <f t="shared" si="27"/>
        <v>8.6189999999999998</v>
      </c>
      <c r="O326" s="3"/>
      <c r="P326" s="3"/>
      <c r="Q326" s="3"/>
      <c r="R326" s="3"/>
      <c r="S326" s="3"/>
      <c r="T326" s="3"/>
    </row>
    <row r="327" spans="1:20" ht="16.5" thickBot="1">
      <c r="A327" s="50">
        <v>1974</v>
      </c>
      <c r="B327" s="49">
        <v>2</v>
      </c>
      <c r="D327" s="38">
        <v>37.299999999999997</v>
      </c>
      <c r="E327" s="37">
        <f t="shared" si="25"/>
        <v>23.685499999999998</v>
      </c>
      <c r="F327" s="40">
        <v>64</v>
      </c>
      <c r="G327" s="36">
        <v>78.900000000000006</v>
      </c>
      <c r="H327" s="42">
        <f t="shared" si="26"/>
        <v>87.68549999999999</v>
      </c>
      <c r="I327" s="14">
        <f t="shared" si="23"/>
        <v>86.800000000000011</v>
      </c>
      <c r="J327" s="13">
        <f t="shared" si="24"/>
        <v>95.202312499999991</v>
      </c>
      <c r="K327" s="3"/>
      <c r="L327" s="3"/>
      <c r="M327" s="3"/>
      <c r="N327" s="65">
        <f t="shared" si="27"/>
        <v>8.7854999999999848</v>
      </c>
      <c r="O327" s="3"/>
      <c r="P327" s="3"/>
      <c r="Q327" s="3"/>
      <c r="R327" s="3"/>
      <c r="S327" s="3"/>
      <c r="T327" s="3"/>
    </row>
    <row r="328" spans="1:20" ht="16.5" thickBot="1">
      <c r="A328" s="50">
        <v>1974</v>
      </c>
      <c r="B328" s="49">
        <v>3</v>
      </c>
      <c r="D328" s="38">
        <v>30.9</v>
      </c>
      <c r="E328" s="37">
        <f t="shared" si="25"/>
        <v>19.621500000000001</v>
      </c>
      <c r="F328" s="40">
        <v>64</v>
      </c>
      <c r="G328" s="36">
        <v>78.400000000000006</v>
      </c>
      <c r="H328" s="42">
        <f t="shared" si="26"/>
        <v>83.621499999999997</v>
      </c>
      <c r="I328" s="14">
        <f t="shared" si="23"/>
        <v>86.054166666666674</v>
      </c>
      <c r="J328" s="13">
        <f t="shared" si="24"/>
        <v>94.789562500000002</v>
      </c>
      <c r="K328" s="3"/>
      <c r="L328" s="3"/>
      <c r="M328" s="3"/>
      <c r="N328" s="65">
        <f t="shared" si="27"/>
        <v>5.2214999999999918</v>
      </c>
      <c r="O328" s="3"/>
      <c r="P328" s="3"/>
      <c r="Q328" s="3"/>
      <c r="R328" s="3"/>
      <c r="S328" s="3"/>
      <c r="T328" s="3"/>
    </row>
    <row r="329" spans="1:20" ht="16.5" thickBot="1">
      <c r="A329" s="50">
        <v>1974</v>
      </c>
      <c r="B329" s="49">
        <v>4</v>
      </c>
      <c r="D329" s="38">
        <v>57.5</v>
      </c>
      <c r="E329" s="37">
        <f t="shared" si="25"/>
        <v>36.512500000000003</v>
      </c>
      <c r="F329" s="40">
        <v>64</v>
      </c>
      <c r="G329" s="36">
        <v>86.7</v>
      </c>
      <c r="H329" s="42">
        <f t="shared" si="26"/>
        <v>100.5125</v>
      </c>
      <c r="I329" s="14">
        <f t="shared" si="23"/>
        <v>85.716666666666683</v>
      </c>
      <c r="J329" s="13">
        <f t="shared" si="24"/>
        <v>94.699604166666688</v>
      </c>
      <c r="K329" s="3"/>
      <c r="L329" s="3"/>
      <c r="M329" s="3"/>
      <c r="N329" s="65">
        <f t="shared" si="27"/>
        <v>13.8125</v>
      </c>
      <c r="O329" s="3"/>
      <c r="P329" s="3"/>
      <c r="Q329" s="3"/>
      <c r="R329" s="3"/>
      <c r="S329" s="3"/>
      <c r="T329" s="3"/>
    </row>
    <row r="330" spans="1:20" ht="16.5" thickBot="1">
      <c r="A330" s="50">
        <v>1974</v>
      </c>
      <c r="B330" s="49">
        <v>5</v>
      </c>
      <c r="D330" s="38">
        <v>56.3</v>
      </c>
      <c r="E330" s="37">
        <f t="shared" si="25"/>
        <v>35.750499999999995</v>
      </c>
      <c r="F330" s="40">
        <v>64</v>
      </c>
      <c r="G330" s="36">
        <v>92.6</v>
      </c>
      <c r="H330" s="42">
        <f t="shared" si="26"/>
        <v>99.750499999999988</v>
      </c>
      <c r="I330" s="14">
        <f t="shared" si="23"/>
        <v>86.491666666666674</v>
      </c>
      <c r="J330" s="13">
        <f t="shared" si="24"/>
        <v>95.363708333333321</v>
      </c>
      <c r="K330" s="3"/>
      <c r="L330" s="3"/>
      <c r="M330" s="3"/>
      <c r="N330" s="65">
        <f t="shared" si="27"/>
        <v>7.1504999999999939</v>
      </c>
      <c r="O330" s="3"/>
      <c r="P330" s="3"/>
      <c r="Q330" s="3"/>
      <c r="R330" s="3"/>
      <c r="S330" s="3"/>
      <c r="T330" s="3"/>
    </row>
    <row r="331" spans="1:20" ht="16.5" thickBot="1">
      <c r="A331" s="50">
        <v>1974</v>
      </c>
      <c r="B331" s="49">
        <v>6</v>
      </c>
      <c r="D331" s="38">
        <v>51.5</v>
      </c>
      <c r="E331" s="37">
        <f t="shared" si="25"/>
        <v>32.702500000000001</v>
      </c>
      <c r="F331" s="40">
        <v>64</v>
      </c>
      <c r="G331" s="36">
        <v>89</v>
      </c>
      <c r="H331" s="42">
        <f t="shared" si="26"/>
        <v>96.702500000000001</v>
      </c>
      <c r="I331" s="14">
        <f t="shared" ref="I331:I394" si="28">(G325/2+G326+G327+G328+G329+G330+G331+G332+G333+G334+G335+G336+G337/2)/12</f>
        <v>86.729166666666671</v>
      </c>
      <c r="J331" s="13">
        <f t="shared" ref="J331:J394" si="29">(H325/2+H326+H327+H328+H329+H330+H331+H332+H333+H334+H335+H336+H337/2)/12</f>
        <v>95.308145833333342</v>
      </c>
      <c r="K331" s="3"/>
      <c r="L331" s="3"/>
      <c r="M331" s="3"/>
      <c r="N331" s="65">
        <f t="shared" si="27"/>
        <v>7.7025000000000006</v>
      </c>
      <c r="O331" s="3"/>
      <c r="P331" s="3"/>
      <c r="Q331" s="3"/>
      <c r="R331" s="3"/>
      <c r="S331" s="3"/>
      <c r="T331" s="3"/>
    </row>
    <row r="332" spans="1:20" ht="16.5" thickBot="1">
      <c r="A332" s="50">
        <v>1974</v>
      </c>
      <c r="B332" s="49">
        <v>7</v>
      </c>
      <c r="D332" s="38">
        <v>79.099999999999994</v>
      </c>
      <c r="E332" s="37">
        <f t="shared" si="25"/>
        <v>50.228499999999997</v>
      </c>
      <c r="F332" s="40">
        <v>64</v>
      </c>
      <c r="G332" s="36">
        <v>95.5</v>
      </c>
      <c r="H332" s="42">
        <f t="shared" si="26"/>
        <v>114.2285</v>
      </c>
      <c r="I332" s="14">
        <f t="shared" si="28"/>
        <v>86.383333333333326</v>
      </c>
      <c r="J332" s="13">
        <f t="shared" si="29"/>
        <v>94.890104166666688</v>
      </c>
      <c r="K332" s="3"/>
      <c r="L332" s="3"/>
      <c r="M332" s="3"/>
      <c r="N332" s="65">
        <f t="shared" si="27"/>
        <v>18.728499999999997</v>
      </c>
      <c r="O332" s="3"/>
      <c r="P332" s="3"/>
      <c r="Q332" s="3"/>
      <c r="R332" s="3"/>
      <c r="S332" s="3"/>
      <c r="T332" s="3"/>
    </row>
    <row r="333" spans="1:20" ht="16.5" thickBot="1">
      <c r="A333" s="50">
        <v>1974</v>
      </c>
      <c r="B333" s="49">
        <v>8</v>
      </c>
      <c r="D333" s="38">
        <v>47.9</v>
      </c>
      <c r="E333" s="37">
        <f t="shared" si="25"/>
        <v>30.416499999999999</v>
      </c>
      <c r="F333" s="40">
        <v>64</v>
      </c>
      <c r="G333" s="36">
        <v>85.1</v>
      </c>
      <c r="H333" s="42">
        <f t="shared" si="26"/>
        <v>94.416499999999999</v>
      </c>
      <c r="I333" s="14">
        <f t="shared" si="28"/>
        <v>85.887500000000003</v>
      </c>
      <c r="J333" s="13">
        <f t="shared" si="29"/>
        <v>94.02491666666667</v>
      </c>
      <c r="K333" s="3"/>
      <c r="L333" s="3"/>
      <c r="M333" s="3"/>
      <c r="N333" s="65">
        <f t="shared" si="27"/>
        <v>9.3165000000000049</v>
      </c>
      <c r="O333" s="3"/>
      <c r="P333" s="3"/>
      <c r="Q333" s="3"/>
      <c r="R333" s="3"/>
      <c r="S333" s="3"/>
      <c r="T333" s="3"/>
    </row>
    <row r="334" spans="1:20" ht="16.5" thickBot="1">
      <c r="A334" s="50">
        <v>1974</v>
      </c>
      <c r="B334" s="49">
        <v>9</v>
      </c>
      <c r="D334" s="38">
        <v>57.2</v>
      </c>
      <c r="E334" s="37">
        <f t="shared" si="25"/>
        <v>36.322000000000003</v>
      </c>
      <c r="F334" s="40">
        <v>64</v>
      </c>
      <c r="G334" s="36">
        <v>88.7</v>
      </c>
      <c r="H334" s="42">
        <f t="shared" si="26"/>
        <v>100.322</v>
      </c>
      <c r="I334" s="14">
        <f t="shared" si="28"/>
        <v>85.337499999999991</v>
      </c>
      <c r="J334" s="13">
        <f t="shared" si="29"/>
        <v>93.109458333333336</v>
      </c>
      <c r="K334" s="3"/>
      <c r="L334" s="3"/>
      <c r="M334" s="3"/>
      <c r="N334" s="65">
        <f t="shared" si="27"/>
        <v>11.622</v>
      </c>
      <c r="O334" s="3"/>
      <c r="P334" s="3"/>
      <c r="Q334" s="3"/>
      <c r="R334" s="3"/>
      <c r="S334" s="3"/>
      <c r="T334" s="3"/>
    </row>
    <row r="335" spans="1:20" ht="16.5" thickBot="1">
      <c r="A335" s="50">
        <v>1974</v>
      </c>
      <c r="B335" s="49">
        <v>10</v>
      </c>
      <c r="D335" s="38">
        <v>67.2</v>
      </c>
      <c r="E335" s="37">
        <f t="shared" si="25"/>
        <v>42.672000000000004</v>
      </c>
      <c r="F335" s="40">
        <v>64</v>
      </c>
      <c r="G335" s="36">
        <v>97.1</v>
      </c>
      <c r="H335" s="42">
        <f t="shared" si="26"/>
        <v>106.672</v>
      </c>
      <c r="I335" s="14">
        <f t="shared" si="28"/>
        <v>84.412499999999994</v>
      </c>
      <c r="J335" s="13">
        <f t="shared" si="29"/>
        <v>91.421416666666687</v>
      </c>
      <c r="K335" s="3"/>
      <c r="L335" s="3"/>
      <c r="M335" s="3"/>
      <c r="N335" s="65">
        <f t="shared" si="27"/>
        <v>9.5720000000000027</v>
      </c>
      <c r="O335" s="3"/>
      <c r="P335" s="3"/>
      <c r="Q335" s="3"/>
      <c r="R335" s="3"/>
      <c r="S335" s="3"/>
      <c r="T335" s="3"/>
    </row>
    <row r="336" spans="1:20" ht="16.5" thickBot="1">
      <c r="A336" s="50">
        <v>1974</v>
      </c>
      <c r="B336" s="49">
        <v>11</v>
      </c>
      <c r="D336" s="38">
        <v>35.9</v>
      </c>
      <c r="E336" s="37">
        <f t="shared" si="25"/>
        <v>22.796499999999998</v>
      </c>
      <c r="F336" s="40">
        <v>64</v>
      </c>
      <c r="G336" s="36">
        <v>88.3</v>
      </c>
      <c r="H336" s="42">
        <f t="shared" si="26"/>
        <v>86.796499999999995</v>
      </c>
      <c r="I336" s="14">
        <f t="shared" si="28"/>
        <v>82.891666666666666</v>
      </c>
      <c r="J336" s="13">
        <f t="shared" si="29"/>
        <v>88.960791666666651</v>
      </c>
      <c r="K336" s="3"/>
      <c r="L336" s="3"/>
      <c r="M336" s="3"/>
      <c r="N336" s="65">
        <f t="shared" si="27"/>
        <v>-1.5035000000000025</v>
      </c>
      <c r="O336" s="3"/>
      <c r="P336" s="3"/>
      <c r="Q336" s="3"/>
      <c r="R336" s="3"/>
      <c r="S336" s="3"/>
      <c r="T336" s="3"/>
    </row>
    <row r="337" spans="1:20" ht="16.5" thickBot="1">
      <c r="A337" s="50">
        <v>1974</v>
      </c>
      <c r="B337" s="49">
        <v>12</v>
      </c>
      <c r="D337" s="38">
        <v>29.6</v>
      </c>
      <c r="E337" s="37">
        <f t="shared" si="25"/>
        <v>18.796000000000003</v>
      </c>
      <c r="F337" s="40">
        <v>64</v>
      </c>
      <c r="G337" s="36">
        <v>78.599999999999994</v>
      </c>
      <c r="H337" s="42">
        <f t="shared" si="26"/>
        <v>82.796000000000006</v>
      </c>
      <c r="I337" s="14">
        <f t="shared" si="28"/>
        <v>81.304166666666674</v>
      </c>
      <c r="J337" s="13">
        <f t="shared" si="29"/>
        <v>86.897041666666667</v>
      </c>
      <c r="K337" s="3"/>
      <c r="L337" s="3"/>
      <c r="M337" s="3"/>
      <c r="N337" s="65">
        <f t="shared" si="27"/>
        <v>4.1960000000000122</v>
      </c>
      <c r="O337" s="3"/>
      <c r="P337" s="3"/>
      <c r="Q337" s="3"/>
      <c r="R337" s="3"/>
      <c r="S337" s="3"/>
      <c r="T337" s="3"/>
    </row>
    <row r="338" spans="1:20" ht="16.5" thickBot="1">
      <c r="A338" s="50">
        <v>1975</v>
      </c>
      <c r="B338" s="49">
        <v>1</v>
      </c>
      <c r="D338" s="38">
        <v>27.3</v>
      </c>
      <c r="E338" s="37">
        <f t="shared" si="25"/>
        <v>17.3355</v>
      </c>
      <c r="F338" s="40">
        <v>64</v>
      </c>
      <c r="G338" s="36">
        <v>75</v>
      </c>
      <c r="H338" s="42">
        <f t="shared" si="26"/>
        <v>81.335499999999996</v>
      </c>
      <c r="I338" s="14">
        <f t="shared" si="28"/>
        <v>79.933333333333337</v>
      </c>
      <c r="J338" s="13">
        <f t="shared" si="29"/>
        <v>84.952354166666666</v>
      </c>
      <c r="K338" s="3"/>
      <c r="L338" s="3"/>
      <c r="M338" s="3"/>
      <c r="N338" s="65">
        <f t="shared" si="27"/>
        <v>6.3354999999999961</v>
      </c>
      <c r="O338" s="3"/>
      <c r="P338" s="3"/>
      <c r="Q338" s="3"/>
      <c r="R338" s="3"/>
      <c r="S338" s="3"/>
      <c r="T338" s="3"/>
    </row>
    <row r="339" spans="1:20" ht="16.5" thickBot="1">
      <c r="A339" s="50">
        <v>1975</v>
      </c>
      <c r="B339" s="49">
        <v>2</v>
      </c>
      <c r="D339" s="38">
        <v>16.7</v>
      </c>
      <c r="E339" s="37">
        <f t="shared" si="25"/>
        <v>10.6045</v>
      </c>
      <c r="F339" s="40">
        <v>64</v>
      </c>
      <c r="G339" s="36">
        <v>72.400000000000006</v>
      </c>
      <c r="H339" s="42">
        <f t="shared" si="26"/>
        <v>74.604500000000002</v>
      </c>
      <c r="I339" s="14">
        <f t="shared" si="28"/>
        <v>79.591666666666683</v>
      </c>
      <c r="J339" s="13">
        <f t="shared" si="29"/>
        <v>84.161249999999995</v>
      </c>
      <c r="K339" s="3"/>
      <c r="L339" s="3"/>
      <c r="M339" s="3"/>
      <c r="N339" s="65">
        <f t="shared" si="27"/>
        <v>2.2044999999999959</v>
      </c>
      <c r="O339" s="3"/>
      <c r="P339" s="3"/>
      <c r="Q339" s="3"/>
      <c r="R339" s="3"/>
      <c r="S339" s="3"/>
      <c r="T339" s="3"/>
    </row>
    <row r="340" spans="1:20" ht="16.5" thickBot="1">
      <c r="A340" s="50">
        <v>1975</v>
      </c>
      <c r="B340" s="49">
        <v>3</v>
      </c>
      <c r="D340" s="38">
        <v>16.899999999999999</v>
      </c>
      <c r="E340" s="37">
        <f t="shared" si="25"/>
        <v>10.731499999999999</v>
      </c>
      <c r="F340" s="40">
        <v>64</v>
      </c>
      <c r="G340" s="36">
        <v>71.7</v>
      </c>
      <c r="H340" s="42">
        <f t="shared" si="26"/>
        <v>74.731499999999997</v>
      </c>
      <c r="I340" s="14">
        <f t="shared" si="28"/>
        <v>79.562500000000014</v>
      </c>
      <c r="J340" s="13">
        <f t="shared" si="29"/>
        <v>83.417770833333336</v>
      </c>
      <c r="K340" s="3"/>
      <c r="L340" s="3"/>
      <c r="M340" s="3"/>
      <c r="N340" s="65">
        <f t="shared" si="27"/>
        <v>3.0314999999999941</v>
      </c>
      <c r="O340" s="3"/>
      <c r="P340" s="3"/>
      <c r="Q340" s="3"/>
      <c r="R340" s="3"/>
      <c r="S340" s="3"/>
      <c r="T340" s="3"/>
    </row>
    <row r="341" spans="1:20" ht="16.5" thickBot="1">
      <c r="A341" s="50">
        <v>1975</v>
      </c>
      <c r="B341" s="49">
        <v>4</v>
      </c>
      <c r="D341" s="38">
        <v>7.7</v>
      </c>
      <c r="E341" s="37">
        <f t="shared" si="25"/>
        <v>4.8895</v>
      </c>
      <c r="F341" s="40">
        <v>64</v>
      </c>
      <c r="G341" s="36">
        <v>71.2</v>
      </c>
      <c r="H341" s="42">
        <f t="shared" si="26"/>
        <v>68.889499999999998</v>
      </c>
      <c r="I341" s="14">
        <f t="shared" si="28"/>
        <v>78.308333333333337</v>
      </c>
      <c r="J341" s="13">
        <f t="shared" si="29"/>
        <v>81.023291666666665</v>
      </c>
      <c r="K341" s="3"/>
      <c r="L341" s="3"/>
      <c r="M341" s="3"/>
      <c r="N341" s="65">
        <f t="shared" si="27"/>
        <v>-2.3105000000000047</v>
      </c>
      <c r="O341" s="3"/>
      <c r="P341" s="3"/>
      <c r="Q341" s="3"/>
      <c r="R341" s="3"/>
      <c r="S341" s="3"/>
      <c r="T341" s="3"/>
    </row>
    <row r="342" spans="1:20" ht="16.5" thickBot="1">
      <c r="A342" s="50">
        <v>1975</v>
      </c>
      <c r="B342" s="49">
        <v>5</v>
      </c>
      <c r="D342" s="38">
        <v>13.1</v>
      </c>
      <c r="E342" s="37">
        <f t="shared" si="25"/>
        <v>8.3185000000000002</v>
      </c>
      <c r="F342" s="40">
        <v>64</v>
      </c>
      <c r="G342" s="36">
        <v>71.599999999999994</v>
      </c>
      <c r="H342" s="42">
        <f t="shared" si="26"/>
        <v>72.3185</v>
      </c>
      <c r="I342" s="14">
        <f t="shared" si="28"/>
        <v>77.016666666666666</v>
      </c>
      <c r="J342" s="13">
        <f t="shared" si="29"/>
        <v>79.393458333333328</v>
      </c>
      <c r="K342" s="3"/>
      <c r="L342" s="3"/>
      <c r="M342" s="3"/>
      <c r="N342" s="65">
        <f t="shared" si="27"/>
        <v>0.71850000000000591</v>
      </c>
      <c r="O342" s="3"/>
      <c r="P342" s="3"/>
      <c r="Q342" s="3"/>
      <c r="R342" s="3"/>
      <c r="S342" s="3"/>
      <c r="T342" s="3"/>
    </row>
    <row r="343" spans="1:20" ht="16.5" thickBot="1">
      <c r="A343" s="50">
        <v>1975</v>
      </c>
      <c r="B343" s="49">
        <v>6</v>
      </c>
      <c r="D343" s="38">
        <v>16.7</v>
      </c>
      <c r="E343" s="37">
        <f t="shared" si="25"/>
        <v>10.6045</v>
      </c>
      <c r="F343" s="40">
        <v>64</v>
      </c>
      <c r="G343" s="36">
        <v>71.900000000000006</v>
      </c>
      <c r="H343" s="42">
        <f t="shared" si="26"/>
        <v>74.604500000000002</v>
      </c>
      <c r="I343" s="14">
        <f t="shared" si="28"/>
        <v>76.370833333333323</v>
      </c>
      <c r="J343" s="13">
        <f t="shared" si="29"/>
        <v>78.705541666666662</v>
      </c>
      <c r="K343" s="3"/>
      <c r="L343" s="3"/>
      <c r="M343" s="3"/>
      <c r="N343" s="65">
        <f t="shared" si="27"/>
        <v>2.7044999999999959</v>
      </c>
      <c r="O343" s="3"/>
      <c r="P343" s="3"/>
      <c r="Q343" s="3"/>
      <c r="R343" s="3"/>
      <c r="S343" s="3"/>
      <c r="T343" s="3"/>
    </row>
    <row r="344" spans="1:20" ht="16.5" thickBot="1">
      <c r="A344" s="50">
        <v>1975</v>
      </c>
      <c r="B344" s="49">
        <v>7</v>
      </c>
      <c r="D344" s="38">
        <v>40.4</v>
      </c>
      <c r="E344" s="37">
        <f t="shared" si="25"/>
        <v>25.654</v>
      </c>
      <c r="F344" s="40">
        <v>64</v>
      </c>
      <c r="G344" s="36">
        <v>79.7</v>
      </c>
      <c r="H344" s="42">
        <f t="shared" si="26"/>
        <v>89.653999999999996</v>
      </c>
      <c r="I344" s="14">
        <f t="shared" si="28"/>
        <v>75.999999999999986</v>
      </c>
      <c r="J344" s="13">
        <f t="shared" si="29"/>
        <v>77.821833333333316</v>
      </c>
      <c r="K344" s="3"/>
      <c r="L344" s="3"/>
      <c r="M344" s="3"/>
      <c r="N344" s="65">
        <f t="shared" si="27"/>
        <v>9.9539999999999935</v>
      </c>
      <c r="O344" s="3"/>
      <c r="P344" s="3"/>
      <c r="Q344" s="3"/>
      <c r="R344" s="3"/>
      <c r="S344" s="3"/>
      <c r="T344" s="3"/>
    </row>
    <row r="345" spans="1:20" ht="16.5" thickBot="1">
      <c r="A345" s="50">
        <v>1975</v>
      </c>
      <c r="B345" s="49">
        <v>8</v>
      </c>
      <c r="D345" s="38">
        <v>56.7</v>
      </c>
      <c r="E345" s="37">
        <f t="shared" si="25"/>
        <v>36.0045</v>
      </c>
      <c r="F345" s="40">
        <v>64</v>
      </c>
      <c r="G345" s="36">
        <v>92.7</v>
      </c>
      <c r="H345" s="42">
        <f t="shared" si="26"/>
        <v>100.00450000000001</v>
      </c>
      <c r="I345" s="14">
        <f t="shared" si="28"/>
        <v>75.74166666666666</v>
      </c>
      <c r="J345" s="13">
        <f t="shared" si="29"/>
        <v>77.141854166666675</v>
      </c>
      <c r="K345" s="3"/>
      <c r="L345" s="3"/>
      <c r="M345" s="3"/>
      <c r="N345" s="65">
        <f t="shared" si="27"/>
        <v>7.3045000000000044</v>
      </c>
      <c r="O345" s="3"/>
      <c r="P345" s="3"/>
      <c r="Q345" s="3"/>
      <c r="R345" s="3"/>
      <c r="S345" s="3"/>
      <c r="T345" s="3"/>
    </row>
    <row r="346" spans="1:20" ht="16.5" thickBot="1">
      <c r="A346" s="50">
        <v>1975</v>
      </c>
      <c r="B346" s="49">
        <v>9</v>
      </c>
      <c r="D346" s="38">
        <v>20.3</v>
      </c>
      <c r="E346" s="37">
        <f t="shared" si="25"/>
        <v>12.890500000000001</v>
      </c>
      <c r="F346" s="40">
        <v>64</v>
      </c>
      <c r="G346" s="36">
        <v>80.400000000000006</v>
      </c>
      <c r="H346" s="42">
        <f t="shared" si="26"/>
        <v>76.890500000000003</v>
      </c>
      <c r="I346" s="14">
        <f t="shared" si="28"/>
        <v>75.766666666666666</v>
      </c>
      <c r="J346" s="13">
        <f t="shared" si="29"/>
        <v>77.255624999999995</v>
      </c>
      <c r="K346" s="3"/>
      <c r="L346" s="3"/>
      <c r="M346" s="3"/>
      <c r="N346" s="65">
        <f t="shared" si="27"/>
        <v>-3.5095000000000027</v>
      </c>
      <c r="O346" s="3"/>
      <c r="P346" s="3"/>
      <c r="Q346" s="3"/>
      <c r="R346" s="3"/>
      <c r="S346" s="3"/>
      <c r="T346" s="3"/>
    </row>
    <row r="347" spans="1:20" ht="16.5" thickBot="1">
      <c r="A347" s="50">
        <v>1975</v>
      </c>
      <c r="B347" s="49">
        <v>10</v>
      </c>
      <c r="D347" s="38">
        <v>13.6</v>
      </c>
      <c r="E347" s="37">
        <f t="shared" si="25"/>
        <v>8.6359999999999992</v>
      </c>
      <c r="F347" s="40">
        <v>64</v>
      </c>
      <c r="G347" s="36">
        <v>75.3</v>
      </c>
      <c r="H347" s="42">
        <f t="shared" si="26"/>
        <v>72.635999999999996</v>
      </c>
      <c r="I347" s="14">
        <f t="shared" si="28"/>
        <v>76.174999999999983</v>
      </c>
      <c r="J347" s="13">
        <f t="shared" si="29"/>
        <v>78.160499999999985</v>
      </c>
      <c r="K347" s="3"/>
      <c r="L347" s="3"/>
      <c r="M347" s="3"/>
      <c r="N347" s="65">
        <f t="shared" si="27"/>
        <v>-2.6640000000000015</v>
      </c>
      <c r="O347" s="3"/>
      <c r="P347" s="3"/>
      <c r="Q347" s="3"/>
      <c r="R347" s="3"/>
      <c r="S347" s="3"/>
      <c r="T347" s="3"/>
    </row>
    <row r="348" spans="1:20" ht="16.5" thickBot="1">
      <c r="A348" s="50">
        <v>1975</v>
      </c>
      <c r="B348" s="49">
        <v>11</v>
      </c>
      <c r="D348" s="38">
        <v>27.9</v>
      </c>
      <c r="E348" s="37">
        <f t="shared" si="25"/>
        <v>17.7165</v>
      </c>
      <c r="F348" s="40">
        <v>64</v>
      </c>
      <c r="G348" s="36">
        <v>79.099999999999994</v>
      </c>
      <c r="H348" s="42">
        <f t="shared" si="26"/>
        <v>81.716499999999996</v>
      </c>
      <c r="I348" s="14">
        <f t="shared" si="28"/>
        <v>76.433333333333323</v>
      </c>
      <c r="J348" s="13">
        <f t="shared" si="29"/>
        <v>78.814020833333345</v>
      </c>
      <c r="K348" s="3"/>
      <c r="L348" s="3"/>
      <c r="M348" s="3"/>
      <c r="N348" s="65">
        <f t="shared" si="27"/>
        <v>2.616500000000002</v>
      </c>
      <c r="O348" s="3"/>
      <c r="P348" s="3"/>
      <c r="Q348" s="3"/>
      <c r="R348" s="3"/>
      <c r="S348" s="3"/>
      <c r="T348" s="3"/>
    </row>
    <row r="349" spans="1:20" ht="16.5" thickBot="1">
      <c r="A349" s="50">
        <v>1975</v>
      </c>
      <c r="B349" s="49">
        <v>12</v>
      </c>
      <c r="D349" s="38">
        <v>11.6</v>
      </c>
      <c r="E349" s="37">
        <f t="shared" si="25"/>
        <v>7.3659999999999997</v>
      </c>
      <c r="F349" s="40">
        <v>64</v>
      </c>
      <c r="G349" s="36">
        <v>72.3</v>
      </c>
      <c r="H349" s="42">
        <f t="shared" si="26"/>
        <v>71.366</v>
      </c>
      <c r="I349" s="14">
        <f t="shared" si="28"/>
        <v>76.495833333333323</v>
      </c>
      <c r="J349" s="13">
        <f t="shared" si="29"/>
        <v>78.98070833333334</v>
      </c>
      <c r="K349" s="3"/>
      <c r="L349" s="3"/>
      <c r="M349" s="3"/>
      <c r="N349" s="65">
        <f t="shared" si="27"/>
        <v>-0.9339999999999975</v>
      </c>
      <c r="O349" s="3"/>
      <c r="P349" s="3"/>
      <c r="Q349" s="3"/>
      <c r="R349" s="3"/>
      <c r="S349" s="3"/>
      <c r="T349" s="3"/>
    </row>
    <row r="350" spans="1:20" ht="16.5" thickBot="1">
      <c r="A350" s="50">
        <v>1976</v>
      </c>
      <c r="B350" s="49">
        <v>1</v>
      </c>
      <c r="D350" s="38">
        <v>11.9</v>
      </c>
      <c r="E350" s="37">
        <f t="shared" si="25"/>
        <v>7.5565000000000007</v>
      </c>
      <c r="F350" s="40">
        <v>64</v>
      </c>
      <c r="G350" s="36">
        <v>72.400000000000006</v>
      </c>
      <c r="H350" s="42">
        <f t="shared" si="26"/>
        <v>71.5565</v>
      </c>
      <c r="I350" s="14">
        <f t="shared" si="28"/>
        <v>76.120833333333323</v>
      </c>
      <c r="J350" s="13">
        <f t="shared" si="29"/>
        <v>78.020270833333328</v>
      </c>
      <c r="K350" s="3"/>
      <c r="L350" s="3"/>
      <c r="M350" s="3"/>
      <c r="N350" s="65">
        <f t="shared" si="27"/>
        <v>-0.84350000000000591</v>
      </c>
      <c r="O350" s="3"/>
      <c r="P350" s="3"/>
      <c r="Q350" s="3"/>
      <c r="R350" s="3"/>
      <c r="S350" s="3"/>
      <c r="T350" s="3"/>
    </row>
    <row r="351" spans="1:20" ht="16.5" thickBot="1">
      <c r="A351" s="50">
        <v>1976</v>
      </c>
      <c r="B351" s="49">
        <v>2</v>
      </c>
      <c r="D351" s="38">
        <v>6.4</v>
      </c>
      <c r="E351" s="37">
        <f t="shared" si="25"/>
        <v>4.0640000000000001</v>
      </c>
      <c r="F351" s="40">
        <v>64</v>
      </c>
      <c r="G351" s="36">
        <v>68.8</v>
      </c>
      <c r="H351" s="42">
        <f t="shared" si="26"/>
        <v>68.063999999999993</v>
      </c>
      <c r="I351" s="14">
        <f t="shared" si="28"/>
        <v>75.037499999999994</v>
      </c>
      <c r="J351" s="13">
        <f t="shared" si="29"/>
        <v>76.16554166666667</v>
      </c>
      <c r="K351" s="3"/>
      <c r="L351" s="3"/>
      <c r="M351" s="3"/>
      <c r="N351" s="65">
        <f t="shared" si="27"/>
        <v>-0.73600000000000421</v>
      </c>
      <c r="O351" s="3"/>
      <c r="P351" s="3"/>
      <c r="Q351" s="3"/>
      <c r="R351" s="3"/>
      <c r="S351" s="3"/>
      <c r="T351" s="3"/>
    </row>
    <row r="352" spans="1:20" ht="16.5" thickBot="1">
      <c r="A352" s="50">
        <v>1976</v>
      </c>
      <c r="B352" s="49">
        <v>3</v>
      </c>
      <c r="D352" s="38">
        <v>31.5</v>
      </c>
      <c r="E352" s="37">
        <f t="shared" si="25"/>
        <v>20.002500000000001</v>
      </c>
      <c r="F352" s="40">
        <v>64</v>
      </c>
      <c r="G352" s="36">
        <v>75.900000000000006</v>
      </c>
      <c r="H352" s="42">
        <f t="shared" si="26"/>
        <v>84.002499999999998</v>
      </c>
      <c r="I352" s="14">
        <f t="shared" si="28"/>
        <v>74.095833333333331</v>
      </c>
      <c r="J352" s="13">
        <f t="shared" si="29"/>
        <v>75.295062499999986</v>
      </c>
      <c r="K352" s="3"/>
      <c r="L352" s="3"/>
      <c r="M352" s="3"/>
      <c r="N352" s="65">
        <f t="shared" si="27"/>
        <v>8.102499999999992</v>
      </c>
      <c r="O352" s="3"/>
      <c r="P352" s="3"/>
      <c r="Q352" s="3"/>
      <c r="R352" s="3"/>
      <c r="S352" s="3"/>
      <c r="T352" s="3"/>
    </row>
    <row r="353" spans="1:20" ht="16.5" thickBot="1">
      <c r="A353" s="50">
        <v>1976</v>
      </c>
      <c r="B353" s="49">
        <v>4</v>
      </c>
      <c r="D353" s="38">
        <v>27.3</v>
      </c>
      <c r="E353" s="37">
        <f t="shared" si="25"/>
        <v>17.3355</v>
      </c>
      <c r="F353" s="40">
        <v>64</v>
      </c>
      <c r="G353" s="36">
        <v>76.8</v>
      </c>
      <c r="H353" s="42">
        <f t="shared" si="26"/>
        <v>81.335499999999996</v>
      </c>
      <c r="I353" s="14">
        <f t="shared" si="28"/>
        <v>73.829166666666666</v>
      </c>
      <c r="J353" s="13">
        <f t="shared" si="29"/>
        <v>75.713104166666668</v>
      </c>
      <c r="K353" s="3"/>
      <c r="L353" s="3"/>
      <c r="M353" s="3"/>
      <c r="N353" s="65">
        <f t="shared" si="27"/>
        <v>4.535499999999999</v>
      </c>
      <c r="O353" s="3"/>
      <c r="P353" s="3"/>
      <c r="Q353" s="3"/>
      <c r="R353" s="3"/>
      <c r="S353" s="3"/>
      <c r="T353" s="3"/>
    </row>
    <row r="354" spans="1:20" ht="16.5" thickBot="1">
      <c r="A354" s="50">
        <v>1976</v>
      </c>
      <c r="B354" s="49">
        <v>5</v>
      </c>
      <c r="D354" s="38">
        <v>18.2</v>
      </c>
      <c r="E354" s="37">
        <f t="shared" si="25"/>
        <v>11.557</v>
      </c>
      <c r="F354" s="40">
        <v>64</v>
      </c>
      <c r="G354" s="36">
        <v>72.2</v>
      </c>
      <c r="H354" s="42">
        <f t="shared" si="26"/>
        <v>75.557000000000002</v>
      </c>
      <c r="I354" s="14">
        <f t="shared" si="28"/>
        <v>73.508333333333326</v>
      </c>
      <c r="J354" s="13">
        <f t="shared" si="29"/>
        <v>75.609916666666678</v>
      </c>
      <c r="K354" s="3"/>
      <c r="L354" s="3"/>
      <c r="M354" s="3"/>
      <c r="N354" s="65">
        <f t="shared" si="27"/>
        <v>3.3569999999999993</v>
      </c>
      <c r="O354" s="3"/>
      <c r="P354" s="3"/>
      <c r="Q354" s="3"/>
      <c r="R354" s="3"/>
      <c r="S354" s="3"/>
      <c r="T354" s="3"/>
    </row>
    <row r="355" spans="1:20" ht="16.5" thickBot="1">
      <c r="A355" s="50">
        <v>1976</v>
      </c>
      <c r="B355" s="49">
        <v>6</v>
      </c>
      <c r="D355" s="38">
        <v>17.899999999999999</v>
      </c>
      <c r="E355" s="37">
        <f t="shared" si="25"/>
        <v>11.366499999999998</v>
      </c>
      <c r="F355" s="40">
        <v>64</v>
      </c>
      <c r="G355" s="36">
        <v>72.8</v>
      </c>
      <c r="H355" s="42">
        <f t="shared" si="26"/>
        <v>75.366500000000002</v>
      </c>
      <c r="I355" s="14">
        <f t="shared" si="28"/>
        <v>73.266666666666666</v>
      </c>
      <c r="J355" s="13">
        <f t="shared" si="29"/>
        <v>75.36385416666667</v>
      </c>
      <c r="K355" s="3"/>
      <c r="L355" s="3"/>
      <c r="M355" s="3"/>
      <c r="N355" s="65">
        <f t="shared" si="27"/>
        <v>2.5665000000000049</v>
      </c>
      <c r="O355" s="3"/>
      <c r="P355" s="3"/>
      <c r="Q355" s="3"/>
      <c r="R355" s="3"/>
      <c r="S355" s="3"/>
      <c r="T355" s="3"/>
    </row>
    <row r="356" spans="1:20" ht="16.5" thickBot="1">
      <c r="A356" s="50">
        <v>1976</v>
      </c>
      <c r="B356" s="49">
        <v>7</v>
      </c>
      <c r="D356" s="38">
        <v>2.9</v>
      </c>
      <c r="E356" s="37">
        <f t="shared" si="25"/>
        <v>1.8414999999999999</v>
      </c>
      <c r="F356" s="40">
        <v>64</v>
      </c>
      <c r="G356" s="36">
        <v>69.8</v>
      </c>
      <c r="H356" s="42">
        <f t="shared" si="26"/>
        <v>65.841499999999996</v>
      </c>
      <c r="I356" s="14">
        <f t="shared" si="28"/>
        <v>73.454166666666666</v>
      </c>
      <c r="J356" s="13">
        <f t="shared" si="29"/>
        <v>75.961812499999994</v>
      </c>
      <c r="K356" s="3"/>
      <c r="L356" s="3"/>
      <c r="M356" s="3"/>
      <c r="N356" s="65">
        <f t="shared" si="27"/>
        <v>-3.9585000000000008</v>
      </c>
      <c r="O356" s="3"/>
      <c r="P356" s="3"/>
      <c r="Q356" s="3"/>
      <c r="R356" s="3"/>
      <c r="S356" s="3"/>
      <c r="T356" s="3"/>
    </row>
    <row r="357" spans="1:20" ht="16.5" thickBot="1">
      <c r="A357" s="50">
        <v>1976</v>
      </c>
      <c r="B357" s="49">
        <v>8</v>
      </c>
      <c r="D357" s="38">
        <v>24.1</v>
      </c>
      <c r="E357" s="37">
        <f t="shared" si="25"/>
        <v>15.303500000000001</v>
      </c>
      <c r="F357" s="40">
        <v>64</v>
      </c>
      <c r="G357" s="36">
        <v>76.599999999999994</v>
      </c>
      <c r="H357" s="42">
        <f t="shared" si="26"/>
        <v>79.3035</v>
      </c>
      <c r="I357" s="14">
        <f t="shared" si="28"/>
        <v>74.03749999999998</v>
      </c>
      <c r="J357" s="13">
        <f t="shared" si="29"/>
        <v>76.988395833333342</v>
      </c>
      <c r="K357" s="3"/>
      <c r="L357" s="3"/>
      <c r="M357" s="3"/>
      <c r="N357" s="65">
        <f t="shared" si="27"/>
        <v>2.7035000000000053</v>
      </c>
      <c r="O357" s="3"/>
      <c r="P357" s="3"/>
      <c r="Q357" s="3"/>
      <c r="R357" s="3"/>
      <c r="S357" s="3"/>
      <c r="T357" s="3"/>
    </row>
    <row r="358" spans="1:20" ht="16.5" thickBot="1">
      <c r="A358" s="50">
        <v>1976</v>
      </c>
      <c r="B358" s="49">
        <v>9</v>
      </c>
      <c r="D358" s="38">
        <v>20</v>
      </c>
      <c r="E358" s="37">
        <f t="shared" si="25"/>
        <v>12.7</v>
      </c>
      <c r="F358" s="40">
        <v>64</v>
      </c>
      <c r="G358" s="36">
        <v>73.900000000000006</v>
      </c>
      <c r="H358" s="42">
        <f t="shared" si="26"/>
        <v>76.7</v>
      </c>
      <c r="I358" s="14">
        <f t="shared" si="28"/>
        <v>74.512499999999974</v>
      </c>
      <c r="J358" s="13">
        <f t="shared" si="29"/>
        <v>77.210645833333331</v>
      </c>
      <c r="K358" s="3"/>
      <c r="L358" s="3"/>
      <c r="M358" s="3"/>
      <c r="N358" s="65">
        <f t="shared" si="27"/>
        <v>2.7999999999999972</v>
      </c>
      <c r="O358" s="3"/>
      <c r="P358" s="3"/>
      <c r="Q358" s="3"/>
      <c r="R358" s="3"/>
      <c r="S358" s="3"/>
      <c r="T358" s="3"/>
    </row>
    <row r="359" spans="1:20" ht="16.5" thickBot="1">
      <c r="A359" s="50">
        <v>1976</v>
      </c>
      <c r="B359" s="49">
        <v>10</v>
      </c>
      <c r="D359" s="38">
        <v>29.7</v>
      </c>
      <c r="E359" s="37">
        <f t="shared" si="25"/>
        <v>18.859500000000001</v>
      </c>
      <c r="F359" s="40">
        <v>64</v>
      </c>
      <c r="G359" s="36">
        <v>75.400000000000006</v>
      </c>
      <c r="H359" s="42">
        <f t="shared" si="26"/>
        <v>82.859499999999997</v>
      </c>
      <c r="I359" s="14">
        <f t="shared" si="28"/>
        <v>74.566666666666649</v>
      </c>
      <c r="J359" s="13">
        <f t="shared" si="29"/>
        <v>76.501562499999991</v>
      </c>
      <c r="K359" s="3"/>
      <c r="L359" s="3"/>
      <c r="M359" s="3"/>
      <c r="N359" s="65">
        <f t="shared" si="27"/>
        <v>7.4594999999999914</v>
      </c>
      <c r="O359" s="3"/>
      <c r="P359" s="3"/>
      <c r="Q359" s="3"/>
      <c r="R359" s="3"/>
      <c r="S359" s="3"/>
      <c r="T359" s="3"/>
    </row>
    <row r="360" spans="1:20" ht="16.5" thickBot="1">
      <c r="A360" s="50">
        <v>1976</v>
      </c>
      <c r="B360" s="49">
        <v>11</v>
      </c>
      <c r="D360" s="38">
        <v>7.9</v>
      </c>
      <c r="E360" s="37">
        <f t="shared" si="25"/>
        <v>5.0165000000000006</v>
      </c>
      <c r="F360" s="40">
        <v>64</v>
      </c>
      <c r="G360" s="36">
        <v>71.3</v>
      </c>
      <c r="H360" s="42">
        <f t="shared" si="26"/>
        <v>69.016500000000008</v>
      </c>
      <c r="I360" s="14">
        <f t="shared" si="28"/>
        <v>75.00833333333334</v>
      </c>
      <c r="J360" s="13">
        <f t="shared" si="29"/>
        <v>76.514791666666667</v>
      </c>
      <c r="K360" s="3"/>
      <c r="L360" s="3"/>
      <c r="M360" s="3"/>
      <c r="N360" s="65">
        <f t="shared" si="27"/>
        <v>-2.2834999999999894</v>
      </c>
      <c r="O360" s="3"/>
      <c r="P360" s="3"/>
      <c r="Q360" s="3"/>
      <c r="R360" s="3"/>
      <c r="S360" s="3"/>
      <c r="T360" s="3"/>
    </row>
    <row r="361" spans="1:20" ht="16.5" thickBot="1">
      <c r="A361" s="50">
        <v>1976</v>
      </c>
      <c r="B361" s="49">
        <v>12</v>
      </c>
      <c r="D361" s="38">
        <v>22.3</v>
      </c>
      <c r="E361" s="37">
        <f t="shared" si="25"/>
        <v>14.160500000000001</v>
      </c>
      <c r="F361" s="40">
        <v>64</v>
      </c>
      <c r="G361" s="36">
        <v>74.3</v>
      </c>
      <c r="H361" s="42">
        <f t="shared" si="26"/>
        <v>78.160499999999999</v>
      </c>
      <c r="I361" s="14">
        <f t="shared" si="28"/>
        <v>76.295833333333334</v>
      </c>
      <c r="J361" s="13">
        <f t="shared" si="29"/>
        <v>77.726583333333338</v>
      </c>
      <c r="K361" s="3"/>
      <c r="L361" s="3"/>
      <c r="M361" s="3"/>
      <c r="N361" s="65">
        <f t="shared" si="27"/>
        <v>3.8605000000000018</v>
      </c>
      <c r="O361" s="3"/>
      <c r="P361" s="3"/>
      <c r="Q361" s="3"/>
      <c r="R361" s="3"/>
      <c r="S361" s="3"/>
      <c r="T361" s="3"/>
    </row>
    <row r="362" spans="1:20" ht="16.5" thickBot="1">
      <c r="A362" s="50">
        <v>1977</v>
      </c>
      <c r="B362" s="49">
        <v>1</v>
      </c>
      <c r="D362" s="38">
        <v>23.8</v>
      </c>
      <c r="E362" s="37">
        <f t="shared" si="25"/>
        <v>15.113000000000001</v>
      </c>
      <c r="F362" s="40">
        <v>64</v>
      </c>
      <c r="G362" s="36">
        <v>74.900000000000006</v>
      </c>
      <c r="H362" s="42">
        <f t="shared" si="26"/>
        <v>79.113</v>
      </c>
      <c r="I362" s="14">
        <f t="shared" si="28"/>
        <v>77.779166666666669</v>
      </c>
      <c r="J362" s="13">
        <f t="shared" si="29"/>
        <v>79.438437500000006</v>
      </c>
      <c r="K362" s="3"/>
      <c r="L362" s="3"/>
      <c r="M362" s="3"/>
      <c r="N362" s="65">
        <f t="shared" si="27"/>
        <v>4.2129999999999939</v>
      </c>
      <c r="O362" s="3"/>
      <c r="P362" s="3"/>
      <c r="Q362" s="3"/>
      <c r="R362" s="3"/>
      <c r="S362" s="3"/>
      <c r="T362" s="3"/>
    </row>
    <row r="363" spans="1:20" ht="16.5" thickBot="1">
      <c r="A363" s="50">
        <v>1977</v>
      </c>
      <c r="B363" s="49">
        <v>2</v>
      </c>
      <c r="D363" s="38">
        <v>33.299999999999997</v>
      </c>
      <c r="E363" s="37">
        <f t="shared" si="25"/>
        <v>21.145499999999998</v>
      </c>
      <c r="F363" s="40">
        <v>64</v>
      </c>
      <c r="G363" s="36">
        <v>80.3</v>
      </c>
      <c r="H363" s="42">
        <f t="shared" si="26"/>
        <v>85.145499999999998</v>
      </c>
      <c r="I363" s="14">
        <f t="shared" si="28"/>
        <v>78.76666666666668</v>
      </c>
      <c r="J363" s="13">
        <f t="shared" si="29"/>
        <v>80.671395833333335</v>
      </c>
      <c r="K363" s="3"/>
      <c r="L363" s="3"/>
      <c r="M363" s="3"/>
      <c r="N363" s="65">
        <f t="shared" si="27"/>
        <v>4.8455000000000013</v>
      </c>
      <c r="O363" s="3"/>
      <c r="P363" s="3"/>
      <c r="Q363" s="3"/>
      <c r="R363" s="3"/>
      <c r="S363" s="3"/>
      <c r="T363" s="3"/>
    </row>
    <row r="364" spans="1:20" ht="16.5" thickBot="1">
      <c r="A364" s="50">
        <v>1977</v>
      </c>
      <c r="B364" s="49">
        <v>3</v>
      </c>
      <c r="D364" s="38">
        <v>13</v>
      </c>
      <c r="E364" s="37">
        <f t="shared" si="25"/>
        <v>8.2550000000000008</v>
      </c>
      <c r="F364" s="40">
        <v>64</v>
      </c>
      <c r="G364" s="36">
        <v>75.8</v>
      </c>
      <c r="H364" s="42">
        <f t="shared" si="26"/>
        <v>72.254999999999995</v>
      </c>
      <c r="I364" s="14">
        <f t="shared" si="28"/>
        <v>80.300000000000011</v>
      </c>
      <c r="J364" s="13">
        <f t="shared" si="29"/>
        <v>82.293291666666661</v>
      </c>
      <c r="K364" s="3"/>
      <c r="L364" s="3"/>
      <c r="M364" s="3"/>
      <c r="N364" s="65">
        <f t="shared" si="27"/>
        <v>-3.5450000000000017</v>
      </c>
      <c r="O364" s="3"/>
      <c r="P364" s="3"/>
      <c r="Q364" s="3"/>
      <c r="R364" s="3"/>
      <c r="S364" s="3"/>
      <c r="T364" s="3"/>
    </row>
    <row r="365" spans="1:20" ht="16.5" thickBot="1">
      <c r="A365" s="50">
        <v>1977</v>
      </c>
      <c r="B365" s="49">
        <v>4</v>
      </c>
      <c r="D365" s="38">
        <v>19</v>
      </c>
      <c r="E365" s="37">
        <f t="shared" si="25"/>
        <v>12.065</v>
      </c>
      <c r="F365" s="40">
        <v>64</v>
      </c>
      <c r="G365" s="36">
        <v>78.2</v>
      </c>
      <c r="H365" s="42">
        <f t="shared" si="26"/>
        <v>76.064999999999998</v>
      </c>
      <c r="I365" s="14">
        <f t="shared" si="28"/>
        <v>82.295833333333334</v>
      </c>
      <c r="J365" s="13">
        <f t="shared" si="29"/>
        <v>84.272375000000011</v>
      </c>
      <c r="K365" s="3"/>
      <c r="L365" s="3"/>
      <c r="M365" s="3"/>
      <c r="N365" s="65">
        <f t="shared" si="27"/>
        <v>-2.1350000000000051</v>
      </c>
      <c r="O365" s="3"/>
      <c r="P365" s="3"/>
      <c r="Q365" s="3"/>
      <c r="R365" s="3"/>
      <c r="S365" s="3"/>
      <c r="T365" s="3"/>
    </row>
    <row r="366" spans="1:20" ht="16.5" thickBot="1">
      <c r="A366" s="50">
        <v>1977</v>
      </c>
      <c r="B366" s="49">
        <v>5</v>
      </c>
      <c r="D366" s="38">
        <v>27</v>
      </c>
      <c r="E366" s="37">
        <f t="shared" si="25"/>
        <v>17.145</v>
      </c>
      <c r="F366" s="40">
        <v>64</v>
      </c>
      <c r="G366" s="36">
        <v>81.400000000000006</v>
      </c>
      <c r="H366" s="42">
        <f t="shared" si="26"/>
        <v>81.144999999999996</v>
      </c>
      <c r="I366" s="14">
        <f t="shared" si="28"/>
        <v>84.012499999999989</v>
      </c>
      <c r="J366" s="13">
        <f t="shared" si="29"/>
        <v>86.021270833333332</v>
      </c>
      <c r="K366" s="3"/>
      <c r="L366" s="3"/>
      <c r="M366" s="3"/>
      <c r="N366" s="65">
        <f t="shared" si="27"/>
        <v>-0.25500000000000966</v>
      </c>
      <c r="O366" s="3"/>
      <c r="P366" s="3"/>
      <c r="Q366" s="3"/>
      <c r="R366" s="3"/>
      <c r="S366" s="3"/>
      <c r="T366" s="3"/>
    </row>
    <row r="367" spans="1:20" ht="16.5" thickBot="1">
      <c r="A367" s="50">
        <v>1977</v>
      </c>
      <c r="B367" s="49">
        <v>6</v>
      </c>
      <c r="D367" s="38">
        <v>54.9</v>
      </c>
      <c r="E367" s="37">
        <f t="shared" si="25"/>
        <v>34.861499999999999</v>
      </c>
      <c r="F367" s="40">
        <v>64</v>
      </c>
      <c r="G367" s="36">
        <v>94.5</v>
      </c>
      <c r="H367" s="42">
        <f t="shared" si="26"/>
        <v>98.861500000000007</v>
      </c>
      <c r="I367" s="14">
        <f t="shared" si="28"/>
        <v>85.883333333333326</v>
      </c>
      <c r="J367" s="13">
        <f t="shared" si="29"/>
        <v>87.947437500000021</v>
      </c>
      <c r="K367" s="3"/>
      <c r="L367" s="3"/>
      <c r="M367" s="3"/>
      <c r="N367" s="65">
        <f t="shared" si="27"/>
        <v>4.3615000000000066</v>
      </c>
      <c r="O367" s="3"/>
      <c r="P367" s="3"/>
      <c r="Q367" s="3"/>
      <c r="R367" s="3"/>
      <c r="S367" s="3"/>
      <c r="T367" s="3"/>
    </row>
    <row r="368" spans="1:20" ht="16.5" thickBot="1">
      <c r="A368" s="50">
        <v>1977</v>
      </c>
      <c r="B368" s="49">
        <v>7</v>
      </c>
      <c r="D368" s="38">
        <v>30.6</v>
      </c>
      <c r="E368" s="37">
        <f t="shared" si="25"/>
        <v>19.431000000000001</v>
      </c>
      <c r="F368" s="40">
        <v>64</v>
      </c>
      <c r="G368" s="36">
        <v>83.7</v>
      </c>
      <c r="H368" s="42">
        <f t="shared" si="26"/>
        <v>83.430999999999997</v>
      </c>
      <c r="I368" s="14">
        <f t="shared" si="28"/>
        <v>88.208333333333329</v>
      </c>
      <c r="J368" s="13">
        <f t="shared" si="29"/>
        <v>90.302229166666677</v>
      </c>
      <c r="K368" s="3"/>
      <c r="L368" s="3"/>
      <c r="M368" s="3"/>
      <c r="N368" s="65">
        <f t="shared" si="27"/>
        <v>-0.26900000000000546</v>
      </c>
      <c r="O368" s="3"/>
      <c r="P368" s="3"/>
      <c r="Q368" s="3"/>
      <c r="R368" s="3"/>
      <c r="S368" s="3"/>
      <c r="T368" s="3"/>
    </row>
    <row r="369" spans="1:20" ht="16.5" thickBot="1">
      <c r="A369" s="50">
        <v>1977</v>
      </c>
      <c r="B369" s="49">
        <v>8</v>
      </c>
      <c r="D369" s="38">
        <v>43</v>
      </c>
      <c r="E369" s="37">
        <f t="shared" si="25"/>
        <v>27.305</v>
      </c>
      <c r="F369" s="40">
        <v>64</v>
      </c>
      <c r="G369" s="36">
        <v>86.4</v>
      </c>
      <c r="H369" s="42">
        <f t="shared" si="26"/>
        <v>91.305000000000007</v>
      </c>
      <c r="I369" s="14">
        <f t="shared" si="28"/>
        <v>92.070833333333326</v>
      </c>
      <c r="J369" s="13">
        <f t="shared" si="29"/>
        <v>94.249812500000004</v>
      </c>
      <c r="K369" s="3"/>
      <c r="L369" s="3"/>
      <c r="M369" s="3"/>
      <c r="N369" s="65">
        <f t="shared" si="27"/>
        <v>4.9050000000000011</v>
      </c>
      <c r="O369" s="3"/>
      <c r="P369" s="3"/>
      <c r="Q369" s="3"/>
      <c r="R369" s="3"/>
      <c r="S369" s="3"/>
      <c r="T369" s="3"/>
    </row>
    <row r="370" spans="1:20" ht="16.5" thickBot="1">
      <c r="A370" s="50">
        <v>1977</v>
      </c>
      <c r="B370" s="49">
        <v>9</v>
      </c>
      <c r="D370" s="38">
        <v>62.4</v>
      </c>
      <c r="E370" s="37">
        <f t="shared" si="25"/>
        <v>39.624000000000002</v>
      </c>
      <c r="F370" s="40">
        <v>64</v>
      </c>
      <c r="G370" s="36">
        <v>100.9</v>
      </c>
      <c r="H370" s="42">
        <f t="shared" si="26"/>
        <v>103.624</v>
      </c>
      <c r="I370" s="14">
        <f t="shared" si="28"/>
        <v>97.32083333333334</v>
      </c>
      <c r="J370" s="13">
        <f t="shared" si="29"/>
        <v>99.40124999999999</v>
      </c>
      <c r="K370" s="3"/>
      <c r="L370" s="3"/>
      <c r="M370" s="3"/>
      <c r="N370" s="65">
        <f t="shared" si="27"/>
        <v>2.7239999999999895</v>
      </c>
      <c r="O370" s="3"/>
      <c r="P370" s="3"/>
      <c r="Q370" s="3"/>
      <c r="R370" s="3"/>
      <c r="S370" s="3"/>
      <c r="T370" s="3"/>
    </row>
    <row r="371" spans="1:20" ht="16.5" thickBot="1">
      <c r="A371" s="50">
        <v>1977</v>
      </c>
      <c r="B371" s="49">
        <v>10</v>
      </c>
      <c r="D371" s="38">
        <v>62.1</v>
      </c>
      <c r="E371" s="37">
        <f t="shared" si="25"/>
        <v>39.433500000000002</v>
      </c>
      <c r="F371" s="40">
        <v>64</v>
      </c>
      <c r="G371" s="36">
        <v>96.3</v>
      </c>
      <c r="H371" s="42">
        <f t="shared" si="26"/>
        <v>103.43350000000001</v>
      </c>
      <c r="I371" s="14">
        <f t="shared" si="28"/>
        <v>103.02083333333333</v>
      </c>
      <c r="J371" s="13">
        <f t="shared" si="29"/>
        <v>105.15858333333331</v>
      </c>
      <c r="K371" s="3"/>
      <c r="L371" s="3"/>
      <c r="M371" s="3"/>
      <c r="N371" s="65">
        <f t="shared" si="27"/>
        <v>7.1335000000000122</v>
      </c>
      <c r="O371" s="3"/>
      <c r="P371" s="3"/>
      <c r="Q371" s="3"/>
      <c r="R371" s="3"/>
      <c r="S371" s="3"/>
      <c r="T371" s="3"/>
    </row>
    <row r="372" spans="1:20" ht="16.5" thickBot="1">
      <c r="A372" s="50">
        <v>1977</v>
      </c>
      <c r="B372" s="49">
        <v>11</v>
      </c>
      <c r="D372" s="38">
        <v>41.6</v>
      </c>
      <c r="E372" s="37">
        <f t="shared" si="25"/>
        <v>26.416</v>
      </c>
      <c r="F372" s="40">
        <v>64</v>
      </c>
      <c r="G372" s="36">
        <v>91.6</v>
      </c>
      <c r="H372" s="42">
        <f t="shared" si="26"/>
        <v>90.415999999999997</v>
      </c>
      <c r="I372" s="14">
        <f t="shared" si="28"/>
        <v>108.87916666666665</v>
      </c>
      <c r="J372" s="13">
        <f t="shared" si="29"/>
        <v>110.77568749999999</v>
      </c>
      <c r="K372" s="3"/>
      <c r="L372" s="3"/>
      <c r="M372" s="3"/>
      <c r="N372" s="65">
        <f t="shared" si="27"/>
        <v>-1.1839999999999975</v>
      </c>
      <c r="O372" s="3"/>
      <c r="P372" s="3"/>
      <c r="Q372" s="3"/>
      <c r="R372" s="3"/>
      <c r="S372" s="3"/>
      <c r="T372" s="3"/>
    </row>
    <row r="373" spans="1:20" ht="16.5" thickBot="1">
      <c r="A373" s="50">
        <v>1977</v>
      </c>
      <c r="B373" s="49">
        <v>12</v>
      </c>
      <c r="D373" s="38">
        <v>61.4</v>
      </c>
      <c r="E373" s="37">
        <f t="shared" si="25"/>
        <v>38.988999999999997</v>
      </c>
      <c r="F373" s="40">
        <v>64</v>
      </c>
      <c r="G373" s="36">
        <v>98.9</v>
      </c>
      <c r="H373" s="42">
        <f t="shared" si="26"/>
        <v>102.989</v>
      </c>
      <c r="I373" s="14">
        <f t="shared" si="28"/>
        <v>113.90416666666668</v>
      </c>
      <c r="J373" s="13">
        <f t="shared" si="29"/>
        <v>115.26831249999999</v>
      </c>
      <c r="K373" s="3"/>
      <c r="L373" s="3"/>
      <c r="M373" s="3"/>
      <c r="N373" s="65">
        <f t="shared" si="27"/>
        <v>4.0889999999999986</v>
      </c>
      <c r="O373" s="3"/>
      <c r="P373" s="3"/>
      <c r="Q373" s="3"/>
      <c r="R373" s="3"/>
      <c r="S373" s="3"/>
      <c r="T373" s="3"/>
    </row>
    <row r="374" spans="1:20" ht="16.5" thickBot="1">
      <c r="A374" s="50">
        <v>1978</v>
      </c>
      <c r="B374" s="49">
        <v>1</v>
      </c>
      <c r="D374" s="38">
        <v>73.7</v>
      </c>
      <c r="E374" s="37">
        <f t="shared" si="25"/>
        <v>46.799500000000002</v>
      </c>
      <c r="F374" s="40">
        <v>64</v>
      </c>
      <c r="G374" s="36">
        <v>106.1</v>
      </c>
      <c r="H374" s="42">
        <f t="shared" si="26"/>
        <v>110.79949999999999</v>
      </c>
      <c r="I374" s="14">
        <f t="shared" si="28"/>
        <v>118.2375</v>
      </c>
      <c r="J374" s="13">
        <f t="shared" si="29"/>
        <v>119.20531249999999</v>
      </c>
      <c r="K374" s="14">
        <v>119.2</v>
      </c>
      <c r="L374" s="20">
        <v>118.2</v>
      </c>
      <c r="M374" s="20"/>
      <c r="N374" s="65">
        <f t="shared" si="27"/>
        <v>4.6995000000000005</v>
      </c>
      <c r="O374" s="20"/>
      <c r="P374" s="24">
        <v>110.8</v>
      </c>
      <c r="Q374" s="24">
        <v>106.1</v>
      </c>
      <c r="R374" s="14"/>
      <c r="S374" s="30">
        <v>0.8</v>
      </c>
      <c r="T374" s="14"/>
    </row>
    <row r="375" spans="1:20" ht="16.5" thickBot="1">
      <c r="A375" s="50">
        <v>1978</v>
      </c>
      <c r="B375" s="49">
        <v>2</v>
      </c>
      <c r="D375" s="38">
        <v>132.6</v>
      </c>
      <c r="E375" s="37">
        <f t="shared" si="25"/>
        <v>84.200999999999993</v>
      </c>
      <c r="F375" s="40">
        <v>64</v>
      </c>
      <c r="G375" s="36">
        <v>141.80000000000001</v>
      </c>
      <c r="H375" s="42">
        <f t="shared" si="26"/>
        <v>148.20099999999999</v>
      </c>
      <c r="I375" s="14">
        <f t="shared" si="28"/>
        <v>121.66250000000001</v>
      </c>
      <c r="J375" s="13">
        <f t="shared" si="29"/>
        <v>122.07604166666668</v>
      </c>
      <c r="K375" s="14">
        <v>122.1</v>
      </c>
      <c r="L375" s="20">
        <v>121.7</v>
      </c>
      <c r="M375" s="20"/>
      <c r="N375" s="65">
        <f t="shared" si="27"/>
        <v>6.400999999999982</v>
      </c>
      <c r="O375" s="20"/>
      <c r="P375" s="24">
        <v>148.19999999999999</v>
      </c>
      <c r="Q375" s="24">
        <v>141.80000000000001</v>
      </c>
      <c r="R375" s="14"/>
      <c r="S375" s="30">
        <v>0.3</v>
      </c>
      <c r="T375" s="14"/>
    </row>
    <row r="376" spans="1:20" ht="16.5" thickBot="1">
      <c r="A376" s="50">
        <v>1978</v>
      </c>
      <c r="B376" s="49">
        <v>3</v>
      </c>
      <c r="D376" s="38">
        <v>108.4</v>
      </c>
      <c r="E376" s="37">
        <f t="shared" si="25"/>
        <v>68.834000000000003</v>
      </c>
      <c r="F376" s="40">
        <v>64</v>
      </c>
      <c r="G376" s="36">
        <v>140.30000000000001</v>
      </c>
      <c r="H376" s="42">
        <f t="shared" si="26"/>
        <v>132.834</v>
      </c>
      <c r="I376" s="14">
        <f t="shared" si="28"/>
        <v>125.37916666666668</v>
      </c>
      <c r="J376" s="13">
        <f t="shared" si="29"/>
        <v>126.64539583333334</v>
      </c>
      <c r="K376" s="14">
        <v>126.6</v>
      </c>
      <c r="L376" s="20">
        <v>125.4</v>
      </c>
      <c r="M376" s="20"/>
      <c r="N376" s="65">
        <f t="shared" si="27"/>
        <v>-7.4660000000000082</v>
      </c>
      <c r="O376" s="20"/>
      <c r="P376" s="24">
        <v>132.80000000000001</v>
      </c>
      <c r="Q376" s="24">
        <v>140.30000000000001</v>
      </c>
      <c r="R376" s="14"/>
      <c r="S376" s="30">
        <v>1</v>
      </c>
      <c r="T376" s="14"/>
    </row>
    <row r="377" spans="1:20" ht="16.5" thickBot="1">
      <c r="A377" s="50">
        <v>1978</v>
      </c>
      <c r="B377" s="49">
        <v>4</v>
      </c>
      <c r="D377" s="38">
        <v>141.19999999999999</v>
      </c>
      <c r="E377" s="37">
        <f t="shared" si="25"/>
        <v>89.661999999999992</v>
      </c>
      <c r="F377" s="40">
        <v>64</v>
      </c>
      <c r="G377" s="36">
        <v>150.5</v>
      </c>
      <c r="H377" s="42">
        <f t="shared" si="26"/>
        <v>153.66199999999998</v>
      </c>
      <c r="I377" s="14">
        <f t="shared" si="28"/>
        <v>130.35833333333332</v>
      </c>
      <c r="J377" s="13">
        <f t="shared" si="29"/>
        <v>133.215</v>
      </c>
      <c r="K377" s="14">
        <v>133.19999999999999</v>
      </c>
      <c r="L377" s="20">
        <v>130.4</v>
      </c>
      <c r="M377" s="20"/>
      <c r="N377" s="65">
        <f t="shared" si="27"/>
        <v>3.1619999999999777</v>
      </c>
      <c r="O377" s="20"/>
      <c r="P377" s="24">
        <v>153.69999999999999</v>
      </c>
      <c r="Q377" s="24">
        <v>150.5</v>
      </c>
      <c r="R377" s="14"/>
      <c r="S377" s="30">
        <v>2.2000000000000002</v>
      </c>
      <c r="T377" s="14"/>
    </row>
    <row r="378" spans="1:20" ht="16.5" thickBot="1">
      <c r="A378" s="50">
        <v>1978</v>
      </c>
      <c r="B378" s="49">
        <v>5</v>
      </c>
      <c r="D378" s="38">
        <v>117.1</v>
      </c>
      <c r="E378" s="37">
        <f t="shared" si="25"/>
        <v>74.358499999999992</v>
      </c>
      <c r="F378" s="40">
        <v>64</v>
      </c>
      <c r="G378" s="36">
        <v>149.69999999999999</v>
      </c>
      <c r="H378" s="42">
        <f t="shared" si="26"/>
        <v>138.35849999999999</v>
      </c>
      <c r="I378" s="14">
        <f t="shared" si="28"/>
        <v>135.25</v>
      </c>
      <c r="J378" s="13">
        <f t="shared" si="29"/>
        <v>138.82152083333335</v>
      </c>
      <c r="K378" s="14">
        <v>138.80000000000001</v>
      </c>
      <c r="L378" s="20">
        <v>135.30000000000001</v>
      </c>
      <c r="M378" s="20"/>
      <c r="N378" s="65">
        <f t="shared" si="27"/>
        <v>-11.341499999999996</v>
      </c>
      <c r="O378" s="20"/>
      <c r="P378" s="24">
        <v>138.4</v>
      </c>
      <c r="Q378" s="24">
        <v>149.69999999999999</v>
      </c>
      <c r="R378" s="14"/>
      <c r="S378" s="30">
        <v>2.6</v>
      </c>
      <c r="T378" s="14"/>
    </row>
    <row r="379" spans="1:20" ht="16.5" thickBot="1">
      <c r="A379" s="50">
        <v>1978</v>
      </c>
      <c r="B379" s="49">
        <v>6</v>
      </c>
      <c r="D379" s="38">
        <v>134.6</v>
      </c>
      <c r="E379" s="37">
        <f t="shared" si="25"/>
        <v>85.471000000000004</v>
      </c>
      <c r="F379" s="40">
        <v>64</v>
      </c>
      <c r="G379" s="36">
        <v>146.80000000000001</v>
      </c>
      <c r="H379" s="42">
        <f t="shared" si="26"/>
        <v>149.471</v>
      </c>
      <c r="I379" s="14">
        <f t="shared" si="28"/>
        <v>140.57083333333333</v>
      </c>
      <c r="J379" s="13">
        <f t="shared" si="29"/>
        <v>144.36189583333334</v>
      </c>
      <c r="K379" s="14">
        <v>144.4</v>
      </c>
      <c r="L379" s="20">
        <v>140.6</v>
      </c>
      <c r="M379" s="20"/>
      <c r="N379" s="65">
        <f t="shared" si="27"/>
        <v>2.6709999999999923</v>
      </c>
      <c r="O379" s="20"/>
      <c r="P379" s="24">
        <v>149.5</v>
      </c>
      <c r="Q379" s="24">
        <v>146.80000000000001</v>
      </c>
      <c r="R379" s="14"/>
      <c r="S379" s="30">
        <v>2.7</v>
      </c>
      <c r="T379" s="14"/>
    </row>
    <row r="380" spans="1:20" ht="16.5" thickBot="1">
      <c r="A380" s="50">
        <v>1978</v>
      </c>
      <c r="B380" s="49">
        <v>7</v>
      </c>
      <c r="D380" s="38">
        <v>99.7</v>
      </c>
      <c r="E380" s="37">
        <f t="shared" si="25"/>
        <v>63.3095</v>
      </c>
      <c r="F380" s="40">
        <v>64</v>
      </c>
      <c r="G380" s="36">
        <v>135.4</v>
      </c>
      <c r="H380" s="42">
        <f t="shared" si="26"/>
        <v>127.3095</v>
      </c>
      <c r="I380" s="14">
        <f t="shared" si="28"/>
        <v>147.29999999999998</v>
      </c>
      <c r="J380" s="13">
        <f t="shared" si="29"/>
        <v>151.62999999999997</v>
      </c>
      <c r="K380" s="14">
        <v>151.6</v>
      </c>
      <c r="L380" s="20">
        <v>147.30000000000001</v>
      </c>
      <c r="M380" s="20"/>
      <c r="N380" s="65">
        <f t="shared" si="27"/>
        <v>-8.0905000000000058</v>
      </c>
      <c r="O380" s="20"/>
      <c r="P380" s="24">
        <v>127.3</v>
      </c>
      <c r="Q380" s="24">
        <v>135.4</v>
      </c>
      <c r="R380" s="14"/>
      <c r="S380" s="30">
        <v>2.9</v>
      </c>
      <c r="T380" s="14"/>
    </row>
    <row r="381" spans="1:20" ht="16.5" thickBot="1">
      <c r="A381" s="50">
        <v>1978</v>
      </c>
      <c r="B381" s="49">
        <v>8</v>
      </c>
      <c r="D381" s="38">
        <v>82.4</v>
      </c>
      <c r="E381" s="37">
        <f t="shared" si="25"/>
        <v>52.324000000000005</v>
      </c>
      <c r="F381" s="40">
        <v>64</v>
      </c>
      <c r="G381" s="36">
        <v>116.9</v>
      </c>
      <c r="H381" s="42">
        <f t="shared" si="26"/>
        <v>116.32400000000001</v>
      </c>
      <c r="I381" s="14">
        <f t="shared" si="28"/>
        <v>153.45416666666665</v>
      </c>
      <c r="J381" s="13">
        <f t="shared" si="29"/>
        <v>157.56460416666664</v>
      </c>
      <c r="K381" s="14">
        <v>157.6</v>
      </c>
      <c r="L381" s="20">
        <v>153.5</v>
      </c>
      <c r="M381" s="20"/>
      <c r="N381" s="65">
        <f t="shared" si="27"/>
        <v>-0.57599999999999341</v>
      </c>
      <c r="O381" s="20"/>
      <c r="P381" s="24">
        <v>116.3</v>
      </c>
      <c r="Q381" s="24">
        <v>116.9</v>
      </c>
      <c r="R381" s="14"/>
      <c r="S381" s="30">
        <v>2.7</v>
      </c>
      <c r="T381" s="14"/>
    </row>
    <row r="382" spans="1:20" ht="16.5" thickBot="1">
      <c r="A382" s="50">
        <v>1978</v>
      </c>
      <c r="B382" s="49">
        <v>9</v>
      </c>
      <c r="D382" s="38">
        <v>195.7</v>
      </c>
      <c r="E382" s="37">
        <f t="shared" si="25"/>
        <v>124.26949999999999</v>
      </c>
      <c r="F382" s="40">
        <v>64</v>
      </c>
      <c r="G382" s="36">
        <v>159.6</v>
      </c>
      <c r="H382" s="42">
        <f t="shared" si="26"/>
        <v>188.26949999999999</v>
      </c>
      <c r="I382" s="14">
        <f t="shared" si="28"/>
        <v>157.66249999999999</v>
      </c>
      <c r="J382" s="13">
        <f t="shared" si="29"/>
        <v>161.50689583333332</v>
      </c>
      <c r="K382" s="14">
        <v>161.5</v>
      </c>
      <c r="L382" s="20">
        <v>157.69999999999999</v>
      </c>
      <c r="M382" s="20"/>
      <c r="N382" s="65">
        <f t="shared" si="27"/>
        <v>28.669499999999999</v>
      </c>
      <c r="O382" s="20"/>
      <c r="P382" s="24">
        <v>188.3</v>
      </c>
      <c r="Q382" s="24">
        <v>159.6</v>
      </c>
      <c r="R382" s="14"/>
      <c r="S382" s="30">
        <v>2.4</v>
      </c>
      <c r="T382" s="14"/>
    </row>
    <row r="383" spans="1:20" ht="16.5" thickBot="1">
      <c r="A383" s="50">
        <v>1978</v>
      </c>
      <c r="B383" s="49">
        <v>10</v>
      </c>
      <c r="D383" s="38">
        <v>177.1</v>
      </c>
      <c r="E383" s="37">
        <f t="shared" si="25"/>
        <v>112.4585</v>
      </c>
      <c r="F383" s="40">
        <v>64</v>
      </c>
      <c r="G383" s="36">
        <v>157.1</v>
      </c>
      <c r="H383" s="42">
        <f t="shared" si="26"/>
        <v>176.45850000000002</v>
      </c>
      <c r="I383" s="14">
        <f t="shared" si="28"/>
        <v>160.50416666666666</v>
      </c>
      <c r="J383" s="13">
        <f t="shared" si="29"/>
        <v>163.87227083333332</v>
      </c>
      <c r="K383" s="14">
        <v>163.9</v>
      </c>
      <c r="L383" s="20">
        <v>160.5</v>
      </c>
      <c r="M383" s="20"/>
      <c r="N383" s="65">
        <f t="shared" si="27"/>
        <v>19.358500000000021</v>
      </c>
      <c r="O383" s="20"/>
      <c r="P383" s="24">
        <v>176.5</v>
      </c>
      <c r="Q383" s="24">
        <v>157.1</v>
      </c>
      <c r="R383" s="14"/>
      <c r="S383" s="30">
        <v>2.1</v>
      </c>
      <c r="T383" s="14"/>
    </row>
    <row r="384" spans="1:20" ht="16.5" thickBot="1">
      <c r="A384" s="50">
        <v>1978</v>
      </c>
      <c r="B384" s="49">
        <v>11</v>
      </c>
      <c r="D384" s="38">
        <v>138.5</v>
      </c>
      <c r="E384" s="37">
        <f t="shared" si="25"/>
        <v>87.947500000000005</v>
      </c>
      <c r="F384" s="40">
        <v>64</v>
      </c>
      <c r="G384" s="36">
        <v>148.19999999999999</v>
      </c>
      <c r="H384" s="42">
        <f t="shared" si="26"/>
        <v>151.94749999999999</v>
      </c>
      <c r="I384" s="14">
        <f t="shared" si="28"/>
        <v>162.32500000000002</v>
      </c>
      <c r="J384" s="13">
        <f t="shared" si="29"/>
        <v>165.87516666666667</v>
      </c>
      <c r="K384" s="14">
        <v>165.9</v>
      </c>
      <c r="L384" s="20">
        <v>162.30000000000001</v>
      </c>
      <c r="M384" s="20"/>
      <c r="N384" s="65">
        <f t="shared" si="27"/>
        <v>3.7475000000000023</v>
      </c>
      <c r="O384" s="20"/>
      <c r="P384" s="24">
        <v>151.9</v>
      </c>
      <c r="Q384" s="24">
        <v>148.19999999999999</v>
      </c>
      <c r="R384" s="14"/>
      <c r="S384" s="30">
        <v>2.2000000000000002</v>
      </c>
      <c r="T384" s="14"/>
    </row>
    <row r="385" spans="1:20" ht="16.5" thickBot="1">
      <c r="A385" s="50">
        <v>1978</v>
      </c>
      <c r="B385" s="49">
        <v>12</v>
      </c>
      <c r="D385" s="38">
        <v>173.9</v>
      </c>
      <c r="E385" s="37">
        <f t="shared" si="25"/>
        <v>110.4265</v>
      </c>
      <c r="F385" s="40">
        <v>64</v>
      </c>
      <c r="G385" s="36">
        <v>170</v>
      </c>
      <c r="H385" s="42">
        <f t="shared" si="26"/>
        <v>174.4265</v>
      </c>
      <c r="I385" s="14">
        <f t="shared" si="28"/>
        <v>164.75833333333335</v>
      </c>
      <c r="J385" s="13">
        <f t="shared" si="29"/>
        <v>169.85185416666667</v>
      </c>
      <c r="K385" s="14">
        <v>169.9</v>
      </c>
      <c r="L385" s="20">
        <v>164.8</v>
      </c>
      <c r="M385" s="20"/>
      <c r="N385" s="65">
        <f t="shared" si="27"/>
        <v>4.4265000000000043</v>
      </c>
      <c r="O385" s="20"/>
      <c r="P385" s="24">
        <v>174.4</v>
      </c>
      <c r="Q385" s="24">
        <v>170</v>
      </c>
      <c r="R385" s="14"/>
      <c r="S385" s="30">
        <v>3.1</v>
      </c>
      <c r="T385" s="14"/>
    </row>
    <row r="386" spans="1:20" ht="16.5" thickBot="1">
      <c r="A386" s="50">
        <v>1979</v>
      </c>
      <c r="B386" s="49">
        <v>1</v>
      </c>
      <c r="D386" s="38">
        <v>235.9</v>
      </c>
      <c r="E386" s="37">
        <f t="shared" si="25"/>
        <v>149.79650000000001</v>
      </c>
      <c r="F386" s="40">
        <v>64</v>
      </c>
      <c r="G386" s="36">
        <v>196.5</v>
      </c>
      <c r="H386" s="42">
        <f t="shared" si="26"/>
        <v>213.79650000000001</v>
      </c>
      <c r="I386" s="14">
        <f t="shared" si="28"/>
        <v>167.89166666666668</v>
      </c>
      <c r="J386" s="13">
        <f t="shared" si="29"/>
        <v>175.22554166666666</v>
      </c>
      <c r="K386" s="14">
        <v>175.2</v>
      </c>
      <c r="L386" s="20">
        <v>167.9</v>
      </c>
      <c r="M386" s="20"/>
      <c r="N386" s="65">
        <f t="shared" si="27"/>
        <v>17.296500000000009</v>
      </c>
      <c r="O386" s="20"/>
      <c r="P386" s="24">
        <v>213.8</v>
      </c>
      <c r="Q386" s="24">
        <v>196.5</v>
      </c>
      <c r="R386" s="14"/>
      <c r="S386" s="30">
        <v>4.4000000000000004</v>
      </c>
      <c r="T386" s="14"/>
    </row>
    <row r="387" spans="1:20" ht="16.5" thickBot="1">
      <c r="A387" s="50">
        <v>1979</v>
      </c>
      <c r="B387" s="49">
        <v>2</v>
      </c>
      <c r="D387" s="38">
        <v>194.7</v>
      </c>
      <c r="E387" s="37">
        <f t="shared" si="25"/>
        <v>123.63449999999999</v>
      </c>
      <c r="F387" s="40">
        <v>64</v>
      </c>
      <c r="G387" s="36">
        <v>199.1</v>
      </c>
      <c r="H387" s="42">
        <f t="shared" si="26"/>
        <v>187.6345</v>
      </c>
      <c r="I387" s="14">
        <f t="shared" si="28"/>
        <v>171.89583333333334</v>
      </c>
      <c r="J387" s="13">
        <f t="shared" si="29"/>
        <v>181.70783333333335</v>
      </c>
      <c r="K387" s="14">
        <v>181.7</v>
      </c>
      <c r="L387" s="20">
        <v>171.9</v>
      </c>
      <c r="M387" s="20"/>
      <c r="N387" s="65">
        <f t="shared" si="27"/>
        <v>-11.465499999999992</v>
      </c>
      <c r="O387" s="20"/>
      <c r="P387" s="24">
        <v>187.6</v>
      </c>
      <c r="Q387" s="24">
        <v>199.1</v>
      </c>
      <c r="R387" s="14"/>
      <c r="S387" s="30">
        <v>5.7</v>
      </c>
      <c r="T387" s="14"/>
    </row>
    <row r="388" spans="1:20" ht="16.5" thickBot="1">
      <c r="A388" s="50">
        <v>1979</v>
      </c>
      <c r="B388" s="49">
        <v>3</v>
      </c>
      <c r="D388" s="38">
        <v>195.3</v>
      </c>
      <c r="E388" s="37">
        <f t="shared" si="25"/>
        <v>124.0155</v>
      </c>
      <c r="F388" s="40">
        <v>64</v>
      </c>
      <c r="G388" s="36">
        <v>184</v>
      </c>
      <c r="H388" s="42">
        <f t="shared" si="26"/>
        <v>188.0155</v>
      </c>
      <c r="I388" s="14">
        <f t="shared" si="28"/>
        <v>176.17916666666667</v>
      </c>
      <c r="J388" s="13">
        <f t="shared" si="29"/>
        <v>186.74020833333336</v>
      </c>
      <c r="K388" s="14">
        <v>186.7</v>
      </c>
      <c r="L388" s="20">
        <v>176.2</v>
      </c>
      <c r="M388" s="20"/>
      <c r="N388" s="65">
        <f t="shared" si="27"/>
        <v>4.015500000000003</v>
      </c>
      <c r="O388" s="20"/>
      <c r="P388" s="24">
        <v>188</v>
      </c>
      <c r="Q388" s="24">
        <v>184</v>
      </c>
      <c r="R388" s="14"/>
      <c r="S388" s="30">
        <v>6</v>
      </c>
      <c r="T388" s="14"/>
    </row>
    <row r="389" spans="1:20" ht="16.5" thickBot="1">
      <c r="A389" s="50">
        <v>1979</v>
      </c>
      <c r="B389" s="49">
        <v>4</v>
      </c>
      <c r="D389" s="38">
        <v>143.69999999999999</v>
      </c>
      <c r="E389" s="37">
        <f t="shared" ref="E389:E452" si="30">D389*0.635</f>
        <v>91.249499999999998</v>
      </c>
      <c r="F389" s="40">
        <v>64</v>
      </c>
      <c r="G389" s="36">
        <v>175</v>
      </c>
      <c r="H389" s="42">
        <f t="shared" ref="H389:H452" si="31">(E389+64)</f>
        <v>155.24950000000001</v>
      </c>
      <c r="I389" s="14">
        <f t="shared" si="28"/>
        <v>180.42916666666667</v>
      </c>
      <c r="J389" s="13">
        <f t="shared" si="29"/>
        <v>190.91268750000003</v>
      </c>
      <c r="K389" s="14">
        <v>190.9</v>
      </c>
      <c r="L389" s="20">
        <v>180.4</v>
      </c>
      <c r="M389" s="20"/>
      <c r="N389" s="65">
        <f t="shared" ref="N389:N452" si="32">H389-G389</f>
        <v>-19.750499999999988</v>
      </c>
      <c r="O389" s="20"/>
      <c r="P389" s="24">
        <v>155.19999999999999</v>
      </c>
      <c r="Q389" s="24">
        <v>175</v>
      </c>
      <c r="R389" s="14"/>
      <c r="S389" s="30">
        <v>5.8</v>
      </c>
      <c r="T389" s="14"/>
    </row>
    <row r="390" spans="1:20" ht="16.5" thickBot="1">
      <c r="A390" s="50">
        <v>1979</v>
      </c>
      <c r="B390" s="49">
        <v>5</v>
      </c>
      <c r="D390" s="38">
        <v>190.3</v>
      </c>
      <c r="E390" s="37">
        <f t="shared" si="30"/>
        <v>120.84050000000001</v>
      </c>
      <c r="F390" s="40">
        <v>64</v>
      </c>
      <c r="G390" s="36">
        <v>168.9</v>
      </c>
      <c r="H390" s="42">
        <f t="shared" si="31"/>
        <v>184.84050000000002</v>
      </c>
      <c r="I390" s="14">
        <f t="shared" si="28"/>
        <v>186.17500000000004</v>
      </c>
      <c r="J390" s="13">
        <f t="shared" si="29"/>
        <v>196.40279166666664</v>
      </c>
      <c r="K390" s="14">
        <v>196.4</v>
      </c>
      <c r="L390" s="20">
        <v>186.2</v>
      </c>
      <c r="M390" s="20"/>
      <c r="N390" s="65">
        <f t="shared" si="32"/>
        <v>15.940500000000014</v>
      </c>
      <c r="O390" s="20"/>
      <c r="P390" s="24">
        <v>184.8</v>
      </c>
      <c r="Q390" s="24">
        <v>168.9</v>
      </c>
      <c r="R390" s="14"/>
      <c r="S390" s="30">
        <v>5.5</v>
      </c>
      <c r="T390" s="14"/>
    </row>
    <row r="391" spans="1:20" ht="16.5" thickBot="1">
      <c r="A391" s="50">
        <v>1979</v>
      </c>
      <c r="B391" s="49">
        <v>6</v>
      </c>
      <c r="D391" s="38">
        <v>211.7</v>
      </c>
      <c r="E391" s="37">
        <f t="shared" si="30"/>
        <v>134.42949999999999</v>
      </c>
      <c r="F391" s="40">
        <v>64</v>
      </c>
      <c r="G391" s="36">
        <v>186</v>
      </c>
      <c r="H391" s="42">
        <f t="shared" si="31"/>
        <v>198.42949999999999</v>
      </c>
      <c r="I391" s="14">
        <f t="shared" si="28"/>
        <v>190.58333333333334</v>
      </c>
      <c r="J391" s="13">
        <f t="shared" si="29"/>
        <v>201.60714583333333</v>
      </c>
      <c r="K391" s="14">
        <v>201.6</v>
      </c>
      <c r="L391" s="20">
        <v>190.6</v>
      </c>
      <c r="M391" s="20"/>
      <c r="N391" s="65">
        <f t="shared" si="32"/>
        <v>12.42949999999999</v>
      </c>
      <c r="O391" s="20"/>
      <c r="P391" s="24">
        <v>198.4</v>
      </c>
      <c r="Q391" s="24">
        <v>186</v>
      </c>
      <c r="R391" s="14"/>
      <c r="S391" s="30">
        <v>5.8</v>
      </c>
      <c r="T391" s="14"/>
    </row>
    <row r="392" spans="1:20" ht="16.5" thickBot="1">
      <c r="A392" s="50">
        <v>1979</v>
      </c>
      <c r="B392" s="49">
        <v>7</v>
      </c>
      <c r="D392" s="38">
        <v>225.7</v>
      </c>
      <c r="E392" s="37">
        <f t="shared" si="30"/>
        <v>143.31950000000001</v>
      </c>
      <c r="F392" s="40">
        <v>64</v>
      </c>
      <c r="G392" s="36">
        <v>171.4</v>
      </c>
      <c r="H392" s="42">
        <f t="shared" si="31"/>
        <v>207.31950000000001</v>
      </c>
      <c r="I392" s="14">
        <f t="shared" si="28"/>
        <v>191.84583333333333</v>
      </c>
      <c r="J392" s="13">
        <f t="shared" si="29"/>
        <v>203.35074999999998</v>
      </c>
      <c r="K392" s="14">
        <v>203.4</v>
      </c>
      <c r="L392" s="20">
        <v>191.8</v>
      </c>
      <c r="M392" s="20"/>
      <c r="N392" s="65">
        <f t="shared" si="32"/>
        <v>35.919499999999999</v>
      </c>
      <c r="O392" s="20"/>
      <c r="P392" s="24">
        <v>207.3</v>
      </c>
      <c r="Q392" s="24">
        <v>171.4</v>
      </c>
      <c r="R392" s="14"/>
      <c r="S392" s="30">
        <v>6</v>
      </c>
      <c r="T392" s="14"/>
    </row>
    <row r="393" spans="1:20" ht="16.5" thickBot="1">
      <c r="A393" s="50">
        <v>1979</v>
      </c>
      <c r="B393" s="49">
        <v>8</v>
      </c>
      <c r="D393" s="38">
        <v>201.4</v>
      </c>
      <c r="E393" s="37">
        <f t="shared" si="30"/>
        <v>127.88900000000001</v>
      </c>
      <c r="F393" s="40">
        <v>64</v>
      </c>
      <c r="G393" s="36">
        <v>177</v>
      </c>
      <c r="H393" s="42">
        <f t="shared" si="31"/>
        <v>191.88900000000001</v>
      </c>
      <c r="I393" s="14">
        <f t="shared" si="28"/>
        <v>191.80833333333337</v>
      </c>
      <c r="J393" s="13">
        <f t="shared" si="29"/>
        <v>203.74497916666667</v>
      </c>
      <c r="K393" s="14">
        <v>203.7</v>
      </c>
      <c r="L393" s="20">
        <v>191.8</v>
      </c>
      <c r="M393" s="20"/>
      <c r="N393" s="65">
        <f t="shared" si="32"/>
        <v>14.88900000000001</v>
      </c>
      <c r="O393" s="20"/>
      <c r="P393" s="24">
        <v>191.9</v>
      </c>
      <c r="Q393" s="24">
        <v>177</v>
      </c>
      <c r="R393" s="4" t="s">
        <v>16</v>
      </c>
      <c r="S393" s="30">
        <v>6.2</v>
      </c>
      <c r="T393" s="14"/>
    </row>
    <row r="394" spans="1:20" ht="16.5" thickBot="1">
      <c r="A394" s="50">
        <v>1979</v>
      </c>
      <c r="B394" s="49">
        <v>9</v>
      </c>
      <c r="D394" s="39">
        <v>266.89999999999998</v>
      </c>
      <c r="E394" s="37">
        <f t="shared" si="30"/>
        <v>169.48149999999998</v>
      </c>
      <c r="F394" s="40">
        <v>64</v>
      </c>
      <c r="G394" s="36">
        <v>202.3</v>
      </c>
      <c r="H394" s="42">
        <f t="shared" si="31"/>
        <v>233.48149999999998</v>
      </c>
      <c r="I394" s="14">
        <f t="shared" si="28"/>
        <v>190.91249999999999</v>
      </c>
      <c r="J394" s="13">
        <f t="shared" si="29"/>
        <v>203.95929166666667</v>
      </c>
      <c r="K394" s="14">
        <v>204</v>
      </c>
      <c r="L394" s="20">
        <v>190.9</v>
      </c>
      <c r="M394" s="20"/>
      <c r="N394" s="65">
        <f t="shared" si="32"/>
        <v>31.181499999999971</v>
      </c>
      <c r="O394" s="20"/>
      <c r="P394" s="24">
        <v>233.5</v>
      </c>
      <c r="Q394" s="24">
        <v>202.3</v>
      </c>
      <c r="R394" s="14">
        <v>1.9</v>
      </c>
      <c r="S394" s="30">
        <v>6.8</v>
      </c>
      <c r="T394" s="14"/>
    </row>
    <row r="395" spans="1:20" ht="16.5" thickBot="1">
      <c r="A395" s="50">
        <v>1979</v>
      </c>
      <c r="B395" s="49">
        <v>10</v>
      </c>
      <c r="D395" s="38">
        <v>263.60000000000002</v>
      </c>
      <c r="E395" s="37">
        <f t="shared" si="30"/>
        <v>167.38600000000002</v>
      </c>
      <c r="F395" s="40">
        <v>64</v>
      </c>
      <c r="G395" s="36">
        <v>216.4</v>
      </c>
      <c r="H395" s="42">
        <f t="shared" si="31"/>
        <v>231.38600000000002</v>
      </c>
      <c r="I395" s="14">
        <f t="shared" ref="I395:I458" si="33">(G389/2+G390+G391+G392+G393+G394+G395+G396+G397+G398+G399+G400+G401/2)/12</f>
        <v>191.61249999999998</v>
      </c>
      <c r="J395" s="13">
        <f t="shared" ref="J395:J458" si="34">(H389/2+H390+H391+H392+H393+H394+H395+H396+H397+H398+H399+H400+H401/2)/12</f>
        <v>205.86164583333334</v>
      </c>
      <c r="K395" s="14">
        <v>205.9</v>
      </c>
      <c r="L395" s="20">
        <v>191.6</v>
      </c>
      <c r="M395" s="20"/>
      <c r="N395" s="65">
        <f t="shared" si="32"/>
        <v>14.986000000000018</v>
      </c>
      <c r="O395" s="20"/>
      <c r="P395" s="24">
        <v>231.4</v>
      </c>
      <c r="Q395" s="24">
        <v>216.4</v>
      </c>
      <c r="R395" s="14"/>
      <c r="S395" s="30">
        <v>7.4</v>
      </c>
      <c r="T395" s="14"/>
    </row>
    <row r="396" spans="1:20" ht="16.5" thickBot="1">
      <c r="A396" s="50">
        <v>1979</v>
      </c>
      <c r="B396" s="49">
        <v>11</v>
      </c>
      <c r="D396" s="38">
        <v>259.5</v>
      </c>
      <c r="E396" s="37">
        <f t="shared" si="30"/>
        <v>164.7825</v>
      </c>
      <c r="F396" s="40">
        <v>64</v>
      </c>
      <c r="G396" s="36">
        <v>226.8</v>
      </c>
      <c r="H396" s="42">
        <f t="shared" si="31"/>
        <v>228.7825</v>
      </c>
      <c r="I396" s="14">
        <f t="shared" si="33"/>
        <v>195.55000000000004</v>
      </c>
      <c r="J396" s="13">
        <f t="shared" si="34"/>
        <v>209.90712499999998</v>
      </c>
      <c r="K396" s="14">
        <v>209.9</v>
      </c>
      <c r="L396" s="20">
        <v>195.6</v>
      </c>
      <c r="M396" s="20"/>
      <c r="N396" s="65">
        <f t="shared" si="32"/>
        <v>1.9824999999999875</v>
      </c>
      <c r="O396" s="20"/>
      <c r="P396" s="24">
        <v>228.8</v>
      </c>
      <c r="Q396" s="24">
        <v>226.8</v>
      </c>
      <c r="R396" s="14"/>
      <c r="S396" s="30">
        <v>7.3</v>
      </c>
      <c r="T396" s="14"/>
    </row>
    <row r="397" spans="1:20" ht="16.5" thickBot="1">
      <c r="A397" s="50">
        <v>1979</v>
      </c>
      <c r="B397" s="49">
        <v>12</v>
      </c>
      <c r="D397" s="38">
        <v>249.6</v>
      </c>
      <c r="E397" s="37">
        <f t="shared" si="30"/>
        <v>158.49600000000001</v>
      </c>
      <c r="F397" s="40">
        <v>64</v>
      </c>
      <c r="G397" s="36">
        <v>197.2</v>
      </c>
      <c r="H397" s="42">
        <f t="shared" si="31"/>
        <v>222.49600000000001</v>
      </c>
      <c r="I397" s="14">
        <f t="shared" si="33"/>
        <v>198.61249999999998</v>
      </c>
      <c r="J397" s="13">
        <f t="shared" si="34"/>
        <v>211.90208333333331</v>
      </c>
      <c r="K397" s="14">
        <v>211.9</v>
      </c>
      <c r="L397" s="20">
        <v>198.6</v>
      </c>
      <c r="M397" s="20"/>
      <c r="N397" s="65">
        <f t="shared" si="32"/>
        <v>25.296000000000021</v>
      </c>
      <c r="O397" s="20"/>
      <c r="P397" s="24">
        <v>222.5</v>
      </c>
      <c r="Q397" s="24">
        <v>197.2</v>
      </c>
      <c r="R397" s="14"/>
      <c r="S397" s="30">
        <v>6.7</v>
      </c>
      <c r="T397" s="14"/>
    </row>
    <row r="398" spans="1:20" ht="16.5" thickBot="1">
      <c r="A398" s="50">
        <v>1980</v>
      </c>
      <c r="B398" s="49">
        <v>1</v>
      </c>
      <c r="C398">
        <v>1980</v>
      </c>
      <c r="D398" s="38">
        <v>226.1</v>
      </c>
      <c r="E398" s="37">
        <f t="shared" si="30"/>
        <v>143.5735</v>
      </c>
      <c r="F398" s="40">
        <v>64</v>
      </c>
      <c r="G398" s="36">
        <v>199.6</v>
      </c>
      <c r="H398" s="42">
        <f t="shared" si="31"/>
        <v>207.5735</v>
      </c>
      <c r="I398" s="14">
        <f t="shared" si="33"/>
        <v>199.97500000000002</v>
      </c>
      <c r="J398" s="13">
        <f t="shared" si="34"/>
        <v>211.32529166666666</v>
      </c>
      <c r="K398" s="14">
        <v>211.3</v>
      </c>
      <c r="L398" s="20">
        <v>200</v>
      </c>
      <c r="M398" s="20"/>
      <c r="N398" s="65">
        <f t="shared" si="32"/>
        <v>7.9735000000000014</v>
      </c>
      <c r="O398" s="20"/>
      <c r="P398" s="24">
        <v>207.6</v>
      </c>
      <c r="Q398" s="24">
        <v>199.6</v>
      </c>
      <c r="R398" s="14"/>
      <c r="S398" s="30">
        <v>5.7</v>
      </c>
      <c r="T398" s="14"/>
    </row>
    <row r="399" spans="1:20" ht="16.5" thickBot="1">
      <c r="A399" s="50">
        <v>1980</v>
      </c>
      <c r="B399" s="49">
        <v>2</v>
      </c>
      <c r="D399" s="38">
        <v>219.4</v>
      </c>
      <c r="E399" s="37">
        <f t="shared" si="30"/>
        <v>139.31900000000002</v>
      </c>
      <c r="F399" s="40">
        <v>64</v>
      </c>
      <c r="G399" s="36">
        <v>195.1</v>
      </c>
      <c r="H399" s="42">
        <f t="shared" si="31"/>
        <v>203.31900000000002</v>
      </c>
      <c r="I399" s="14">
        <f t="shared" si="33"/>
        <v>200.50416666666669</v>
      </c>
      <c r="J399" s="13">
        <f t="shared" si="34"/>
        <v>210.20081250000001</v>
      </c>
      <c r="K399" s="14">
        <v>210.2</v>
      </c>
      <c r="L399" s="20">
        <v>200.5</v>
      </c>
      <c r="M399" s="20"/>
      <c r="N399" s="65">
        <f t="shared" si="32"/>
        <v>8.2190000000000225</v>
      </c>
      <c r="O399" s="20"/>
      <c r="P399" s="24">
        <v>203.3</v>
      </c>
      <c r="Q399" s="24">
        <v>195.1</v>
      </c>
      <c r="R399" s="14"/>
      <c r="S399" s="30">
        <v>4.8</v>
      </c>
      <c r="T399" s="14"/>
    </row>
    <row r="400" spans="1:20" ht="16.5" thickBot="1">
      <c r="A400" s="50">
        <v>1980</v>
      </c>
      <c r="B400" s="49">
        <v>3</v>
      </c>
      <c r="D400" s="38">
        <v>178.7</v>
      </c>
      <c r="E400" s="37">
        <f t="shared" si="30"/>
        <v>113.47449999999999</v>
      </c>
      <c r="F400" s="40">
        <v>64</v>
      </c>
      <c r="G400" s="36">
        <v>166.5</v>
      </c>
      <c r="H400" s="42">
        <f t="shared" si="31"/>
        <v>177.47449999999998</v>
      </c>
      <c r="I400" s="14">
        <f t="shared" si="33"/>
        <v>199.54166666666666</v>
      </c>
      <c r="J400" s="13">
        <f t="shared" si="34"/>
        <v>208.69268750000001</v>
      </c>
      <c r="K400" s="14">
        <v>208.7</v>
      </c>
      <c r="L400" s="20">
        <v>199.5</v>
      </c>
      <c r="M400" s="20"/>
      <c r="N400" s="65">
        <f t="shared" si="32"/>
        <v>10.974499999999978</v>
      </c>
      <c r="O400" s="20"/>
      <c r="P400" s="24">
        <v>177.5</v>
      </c>
      <c r="Q400" s="24">
        <v>166.5</v>
      </c>
      <c r="R400" s="14"/>
      <c r="S400" s="30">
        <v>4.5999999999999996</v>
      </c>
      <c r="T400" s="14"/>
    </row>
    <row r="401" spans="1:20" ht="16.5" thickBot="1">
      <c r="A401" s="50">
        <v>1980</v>
      </c>
      <c r="B401" s="49">
        <v>4</v>
      </c>
      <c r="D401" s="38">
        <v>232.2</v>
      </c>
      <c r="E401" s="37">
        <f t="shared" si="30"/>
        <v>147.447</v>
      </c>
      <c r="F401" s="40">
        <v>64</v>
      </c>
      <c r="G401" s="36">
        <v>209.3</v>
      </c>
      <c r="H401" s="42">
        <f t="shared" si="31"/>
        <v>211.447</v>
      </c>
      <c r="I401" s="14">
        <f t="shared" si="33"/>
        <v>198.29583333333332</v>
      </c>
      <c r="J401" s="13">
        <f t="shared" si="34"/>
        <v>206.63952083333334</v>
      </c>
      <c r="K401" s="14">
        <v>206.6</v>
      </c>
      <c r="L401" s="20">
        <v>198.3</v>
      </c>
      <c r="M401" s="20"/>
      <c r="N401" s="65">
        <f t="shared" si="32"/>
        <v>2.1469999999999914</v>
      </c>
      <c r="O401" s="20"/>
      <c r="P401" s="24">
        <v>211.4</v>
      </c>
      <c r="Q401" s="24">
        <v>209.3</v>
      </c>
      <c r="R401" s="14"/>
      <c r="S401" s="30">
        <v>4.2</v>
      </c>
      <c r="T401" s="14"/>
    </row>
    <row r="402" spans="1:20" ht="16.5" thickBot="1">
      <c r="A402" s="50">
        <v>1980</v>
      </c>
      <c r="B402" s="49">
        <v>5</v>
      </c>
      <c r="D402" s="38">
        <v>254.7</v>
      </c>
      <c r="E402" s="37">
        <f t="shared" si="30"/>
        <v>161.7345</v>
      </c>
      <c r="F402" s="40">
        <v>64</v>
      </c>
      <c r="G402" s="36">
        <v>229.1</v>
      </c>
      <c r="H402" s="42">
        <f t="shared" si="31"/>
        <v>225.7345</v>
      </c>
      <c r="I402" s="14">
        <f t="shared" si="33"/>
        <v>197.17499999999998</v>
      </c>
      <c r="J402" s="13">
        <f t="shared" si="34"/>
        <v>204.51491666666672</v>
      </c>
      <c r="K402" s="14">
        <v>204.5</v>
      </c>
      <c r="L402" s="20">
        <v>197.2</v>
      </c>
      <c r="M402" s="20"/>
      <c r="N402" s="65">
        <f t="shared" si="32"/>
        <v>-3.3654999999999973</v>
      </c>
      <c r="O402" s="20"/>
      <c r="P402" s="24">
        <v>225.7</v>
      </c>
      <c r="Q402" s="24">
        <v>229.1</v>
      </c>
      <c r="R402" s="14"/>
      <c r="S402" s="30">
        <v>3.7</v>
      </c>
      <c r="T402" s="14"/>
    </row>
    <row r="403" spans="1:20" ht="16.5" thickBot="1">
      <c r="A403" s="50">
        <v>1980</v>
      </c>
      <c r="B403" s="49">
        <v>6</v>
      </c>
      <c r="D403" s="38">
        <v>222.7</v>
      </c>
      <c r="E403" s="37">
        <f t="shared" si="30"/>
        <v>141.4145</v>
      </c>
      <c r="F403" s="40">
        <v>64</v>
      </c>
      <c r="G403" s="36">
        <v>199.3</v>
      </c>
      <c r="H403" s="42">
        <f t="shared" si="31"/>
        <v>205.4145</v>
      </c>
      <c r="I403" s="14">
        <f t="shared" si="33"/>
        <v>197.51666666666665</v>
      </c>
      <c r="J403" s="13">
        <f t="shared" si="34"/>
        <v>203.12056249999998</v>
      </c>
      <c r="K403" s="14">
        <v>203.1</v>
      </c>
      <c r="L403" s="20">
        <v>197.5</v>
      </c>
      <c r="M403" s="20"/>
      <c r="N403" s="65">
        <f t="shared" si="32"/>
        <v>6.1144999999999925</v>
      </c>
      <c r="O403" s="20"/>
      <c r="P403" s="24">
        <v>205.4</v>
      </c>
      <c r="Q403" s="24">
        <v>199.3</v>
      </c>
      <c r="R403" s="14"/>
      <c r="S403" s="30">
        <v>2.8</v>
      </c>
      <c r="T403" s="14"/>
    </row>
    <row r="404" spans="1:20" ht="16.5" thickBot="1">
      <c r="A404" s="50">
        <v>1980</v>
      </c>
      <c r="B404" s="49">
        <v>7</v>
      </c>
      <c r="D404" s="38">
        <v>192.9</v>
      </c>
      <c r="E404" s="37">
        <f t="shared" si="30"/>
        <v>122.4915</v>
      </c>
      <c r="F404" s="40">
        <v>64</v>
      </c>
      <c r="G404" s="36">
        <v>190.8</v>
      </c>
      <c r="H404" s="42">
        <f t="shared" si="31"/>
        <v>186.4915</v>
      </c>
      <c r="I404" s="14">
        <f t="shared" si="33"/>
        <v>197.14166666666668</v>
      </c>
      <c r="J404" s="13">
        <f t="shared" si="34"/>
        <v>201.21027083333331</v>
      </c>
      <c r="K404" s="14">
        <v>201.2</v>
      </c>
      <c r="L404" s="20">
        <v>197.1</v>
      </c>
      <c r="M404" s="20"/>
      <c r="N404" s="65">
        <f t="shared" si="32"/>
        <v>-4.3085000000000093</v>
      </c>
      <c r="O404" s="20"/>
      <c r="P404" s="24">
        <v>186.5</v>
      </c>
      <c r="Q404" s="24">
        <v>190.8</v>
      </c>
      <c r="R404" s="14"/>
      <c r="S404" s="30">
        <v>2.1</v>
      </c>
      <c r="T404" s="14"/>
    </row>
    <row r="405" spans="1:20" ht="16.5" thickBot="1">
      <c r="A405" s="50">
        <v>1980</v>
      </c>
      <c r="B405" s="49">
        <v>8</v>
      </c>
      <c r="D405" s="38">
        <v>191.7</v>
      </c>
      <c r="E405" s="37">
        <f t="shared" si="30"/>
        <v>121.7295</v>
      </c>
      <c r="F405" s="40">
        <v>64</v>
      </c>
      <c r="G405" s="36">
        <v>170.3</v>
      </c>
      <c r="H405" s="42">
        <f t="shared" si="31"/>
        <v>185.7295</v>
      </c>
      <c r="I405" s="14">
        <f t="shared" si="33"/>
        <v>196.05000000000004</v>
      </c>
      <c r="J405" s="13">
        <f t="shared" si="34"/>
        <v>198.59089583333332</v>
      </c>
      <c r="K405" s="14">
        <v>198.6</v>
      </c>
      <c r="L405" s="20">
        <v>196.1</v>
      </c>
      <c r="M405" s="20"/>
      <c r="N405" s="65">
        <f t="shared" si="32"/>
        <v>15.42949999999999</v>
      </c>
      <c r="O405" s="20"/>
      <c r="P405" s="24">
        <v>185.7</v>
      </c>
      <c r="Q405" s="24">
        <v>170.3</v>
      </c>
      <c r="R405" s="14"/>
      <c r="S405" s="30">
        <v>1.3</v>
      </c>
      <c r="T405" s="14"/>
    </row>
    <row r="406" spans="1:20" ht="16.5" thickBot="1">
      <c r="A406" s="50">
        <v>1980</v>
      </c>
      <c r="B406" s="49">
        <v>9</v>
      </c>
      <c r="D406" s="38">
        <v>219.6</v>
      </c>
      <c r="E406" s="37">
        <f t="shared" si="30"/>
        <v>139.446</v>
      </c>
      <c r="F406" s="40">
        <v>64</v>
      </c>
      <c r="G406" s="36">
        <v>185.9</v>
      </c>
      <c r="H406" s="42">
        <f t="shared" si="31"/>
        <v>203.446</v>
      </c>
      <c r="I406" s="14">
        <f t="shared" si="33"/>
        <v>197.76250000000002</v>
      </c>
      <c r="J406" s="13">
        <f t="shared" si="34"/>
        <v>198.28397916666665</v>
      </c>
      <c r="K406" s="14">
        <v>198.3</v>
      </c>
      <c r="L406" s="20">
        <v>197.8</v>
      </c>
      <c r="M406" s="20"/>
      <c r="N406" s="65">
        <f t="shared" si="32"/>
        <v>17.545999999999992</v>
      </c>
      <c r="O406" s="20"/>
      <c r="P406" s="24">
        <v>203.4</v>
      </c>
      <c r="Q406" s="24">
        <v>185.9</v>
      </c>
      <c r="R406" s="14"/>
      <c r="S406" s="30">
        <v>0.3</v>
      </c>
      <c r="T406" s="14"/>
    </row>
    <row r="407" spans="1:20" ht="16.5" thickBot="1">
      <c r="A407" s="50">
        <v>1980</v>
      </c>
      <c r="B407" s="49">
        <v>10</v>
      </c>
      <c r="D407" s="38">
        <v>233.3</v>
      </c>
      <c r="E407" s="37">
        <f t="shared" si="30"/>
        <v>148.1455</v>
      </c>
      <c r="F407" s="40">
        <v>64</v>
      </c>
      <c r="G407" s="36">
        <v>202.9</v>
      </c>
      <c r="H407" s="42">
        <f t="shared" si="31"/>
        <v>212.1455</v>
      </c>
      <c r="I407" s="14">
        <f t="shared" si="33"/>
        <v>199.93333333333331</v>
      </c>
      <c r="J407" s="13">
        <f t="shared" si="34"/>
        <v>198.5750208333333</v>
      </c>
      <c r="K407" s="14">
        <v>198.6</v>
      </c>
      <c r="L407" s="20">
        <v>199.9</v>
      </c>
      <c r="M407" s="20"/>
      <c r="N407" s="65">
        <f t="shared" si="32"/>
        <v>9.2454999999999927</v>
      </c>
      <c r="O407" s="20"/>
      <c r="P407" s="24">
        <v>212.1</v>
      </c>
      <c r="Q407" s="24">
        <v>202.9</v>
      </c>
      <c r="R407" s="14"/>
      <c r="S407" s="30">
        <v>-0.7</v>
      </c>
      <c r="T407" s="14"/>
    </row>
    <row r="408" spans="1:20" ht="16.5" thickBot="1">
      <c r="A408" s="50">
        <v>1980</v>
      </c>
      <c r="B408" s="49">
        <v>11</v>
      </c>
      <c r="D408" s="38">
        <v>209.5</v>
      </c>
      <c r="E408" s="37">
        <f t="shared" si="30"/>
        <v>133.0325</v>
      </c>
      <c r="F408" s="40">
        <v>64</v>
      </c>
      <c r="G408" s="36">
        <v>213.4</v>
      </c>
      <c r="H408" s="42">
        <f t="shared" si="31"/>
        <v>197.0325</v>
      </c>
      <c r="I408" s="14">
        <f t="shared" si="33"/>
        <v>199.31666666666663</v>
      </c>
      <c r="J408" s="13">
        <f t="shared" si="34"/>
        <v>196.80495833333336</v>
      </c>
      <c r="K408" s="14">
        <v>196.8</v>
      </c>
      <c r="L408" s="20">
        <v>199.3</v>
      </c>
      <c r="M408" s="20"/>
      <c r="N408" s="65">
        <f t="shared" si="32"/>
        <v>-16.367500000000007</v>
      </c>
      <c r="O408" s="20"/>
      <c r="P408" s="24">
        <v>197</v>
      </c>
      <c r="Q408" s="24">
        <v>213.4</v>
      </c>
      <c r="R408" s="14"/>
      <c r="S408" s="30">
        <v>-1.3</v>
      </c>
      <c r="T408" s="14"/>
    </row>
    <row r="409" spans="1:20" ht="16.5" thickBot="1">
      <c r="A409" s="50">
        <v>1980</v>
      </c>
      <c r="B409" s="49">
        <v>12</v>
      </c>
      <c r="D409" s="38">
        <v>246.9</v>
      </c>
      <c r="E409" s="37">
        <f t="shared" si="30"/>
        <v>156.78149999999999</v>
      </c>
      <c r="F409" s="40">
        <v>64</v>
      </c>
      <c r="G409" s="36">
        <v>218.8</v>
      </c>
      <c r="H409" s="42">
        <f t="shared" si="31"/>
        <v>220.78149999999999</v>
      </c>
      <c r="I409" s="14">
        <f t="shared" si="33"/>
        <v>196.5</v>
      </c>
      <c r="J409" s="13">
        <f t="shared" si="34"/>
        <v>192.80710416666668</v>
      </c>
      <c r="K409" s="14">
        <v>192.8</v>
      </c>
      <c r="L409" s="20">
        <v>196.5</v>
      </c>
      <c r="M409" s="20"/>
      <c r="N409" s="65">
        <f t="shared" si="32"/>
        <v>1.9814999999999827</v>
      </c>
      <c r="O409" s="20"/>
      <c r="P409" s="24">
        <v>220.8</v>
      </c>
      <c r="Q409" s="24">
        <v>218.8</v>
      </c>
      <c r="R409" s="14"/>
      <c r="S409" s="30">
        <v>-1.9</v>
      </c>
      <c r="T409" s="14"/>
    </row>
    <row r="410" spans="1:20" ht="16.5" thickBot="1">
      <c r="A410" s="50">
        <v>1981</v>
      </c>
      <c r="B410" s="49">
        <v>1</v>
      </c>
      <c r="D410" s="38">
        <v>156.6</v>
      </c>
      <c r="E410" s="37">
        <f t="shared" si="30"/>
        <v>99.441000000000003</v>
      </c>
      <c r="F410" s="40">
        <v>64</v>
      </c>
      <c r="G410" s="36">
        <v>169</v>
      </c>
      <c r="H410" s="42">
        <f t="shared" si="31"/>
        <v>163.441</v>
      </c>
      <c r="I410" s="14">
        <f t="shared" si="33"/>
        <v>195.25</v>
      </c>
      <c r="J410" s="13">
        <f t="shared" si="34"/>
        <v>190.72483333333329</v>
      </c>
      <c r="K410" s="14">
        <v>190.7</v>
      </c>
      <c r="L410" s="20">
        <v>195.3</v>
      </c>
      <c r="M410" s="20"/>
      <c r="N410" s="65">
        <f t="shared" si="32"/>
        <v>-5.5589999999999975</v>
      </c>
      <c r="O410" s="20"/>
      <c r="P410" s="24">
        <v>163.4</v>
      </c>
      <c r="Q410" s="24">
        <v>169</v>
      </c>
      <c r="R410" s="14"/>
      <c r="S410" s="30">
        <v>-2.2999999999999998</v>
      </c>
      <c r="T410" s="14"/>
    </row>
    <row r="411" spans="1:20" ht="16.5" thickBot="1">
      <c r="A411" s="50">
        <v>1981</v>
      </c>
      <c r="B411" s="49">
        <v>2</v>
      </c>
      <c r="D411" s="38">
        <v>189.9</v>
      </c>
      <c r="E411" s="37">
        <f t="shared" si="30"/>
        <v>120.5865</v>
      </c>
      <c r="F411" s="40">
        <v>64</v>
      </c>
      <c r="G411" s="36">
        <v>199.5</v>
      </c>
      <c r="H411" s="42">
        <f t="shared" si="31"/>
        <v>184.5865</v>
      </c>
      <c r="I411" s="14">
        <f t="shared" si="33"/>
        <v>197.87916666666669</v>
      </c>
      <c r="J411" s="13">
        <f t="shared" si="34"/>
        <v>192.39700000000002</v>
      </c>
      <c r="K411" s="14">
        <v>192.4</v>
      </c>
      <c r="L411" s="20">
        <v>197.9</v>
      </c>
      <c r="M411" s="20"/>
      <c r="N411" s="65">
        <f t="shared" si="32"/>
        <v>-14.913499999999999</v>
      </c>
      <c r="O411" s="20"/>
      <c r="P411" s="24">
        <v>184.6</v>
      </c>
      <c r="Q411" s="24">
        <v>199.5</v>
      </c>
      <c r="R411" s="14"/>
      <c r="S411" s="30">
        <v>-2.8</v>
      </c>
      <c r="T411" s="14"/>
    </row>
    <row r="412" spans="1:20" ht="16.5" thickBot="1">
      <c r="A412" s="50">
        <v>1981</v>
      </c>
      <c r="B412" s="49">
        <v>3</v>
      </c>
      <c r="D412" s="38">
        <v>196.6</v>
      </c>
      <c r="E412" s="37">
        <f t="shared" si="30"/>
        <v>124.84099999999999</v>
      </c>
      <c r="F412" s="40">
        <v>64</v>
      </c>
      <c r="G412" s="36">
        <v>203.2</v>
      </c>
      <c r="H412" s="42">
        <f t="shared" si="31"/>
        <v>188.84100000000001</v>
      </c>
      <c r="I412" s="14">
        <f t="shared" si="33"/>
        <v>201.70000000000002</v>
      </c>
      <c r="J412" s="13">
        <f t="shared" si="34"/>
        <v>194.42106250000003</v>
      </c>
      <c r="K412" s="14">
        <v>194.4</v>
      </c>
      <c r="L412" s="20">
        <v>201.7</v>
      </c>
      <c r="M412" s="20"/>
      <c r="N412" s="65">
        <f t="shared" si="32"/>
        <v>-14.35899999999998</v>
      </c>
      <c r="O412" s="20"/>
      <c r="P412" s="24">
        <v>188.8</v>
      </c>
      <c r="Q412" s="24">
        <v>203.2</v>
      </c>
      <c r="R412" s="14"/>
      <c r="S412" s="30">
        <v>-3.6</v>
      </c>
      <c r="T412" s="14"/>
    </row>
    <row r="413" spans="1:20" ht="16.5" thickBot="1">
      <c r="A413" s="50">
        <v>1981</v>
      </c>
      <c r="B413" s="49">
        <v>4</v>
      </c>
      <c r="D413" s="38">
        <v>225.3</v>
      </c>
      <c r="E413" s="37">
        <f t="shared" si="30"/>
        <v>143.06550000000001</v>
      </c>
      <c r="F413" s="40">
        <v>64</v>
      </c>
      <c r="G413" s="36">
        <v>224.7</v>
      </c>
      <c r="H413" s="42">
        <f t="shared" si="31"/>
        <v>207.06550000000001</v>
      </c>
      <c r="I413" s="14">
        <f t="shared" si="33"/>
        <v>204.0291666666667</v>
      </c>
      <c r="J413" s="13">
        <f t="shared" si="34"/>
        <v>194.6486041666667</v>
      </c>
      <c r="K413" s="14">
        <v>194.6</v>
      </c>
      <c r="L413" s="20">
        <v>204</v>
      </c>
      <c r="M413" s="20"/>
      <c r="N413" s="65">
        <f t="shared" si="32"/>
        <v>-17.634499999999974</v>
      </c>
      <c r="O413" s="20"/>
      <c r="P413" s="24">
        <v>207.1</v>
      </c>
      <c r="Q413" s="24">
        <v>224.7</v>
      </c>
      <c r="R413" s="14"/>
      <c r="S413" s="30">
        <v>-4.5999999999999996</v>
      </c>
      <c r="T413" s="14"/>
    </row>
    <row r="414" spans="1:20" ht="16.5" thickBot="1">
      <c r="A414" s="50">
        <v>1981</v>
      </c>
      <c r="B414" s="49">
        <v>5</v>
      </c>
      <c r="D414" s="38">
        <v>194.7</v>
      </c>
      <c r="E414" s="37">
        <f t="shared" si="30"/>
        <v>123.63449999999999</v>
      </c>
      <c r="F414" s="40">
        <v>64</v>
      </c>
      <c r="G414" s="36">
        <v>198.9</v>
      </c>
      <c r="H414" s="42">
        <f t="shared" si="31"/>
        <v>187.6345</v>
      </c>
      <c r="I414" s="14">
        <f t="shared" si="33"/>
        <v>204.43750000000003</v>
      </c>
      <c r="J414" s="13">
        <f t="shared" si="34"/>
        <v>193.57439583333334</v>
      </c>
      <c r="K414" s="14">
        <v>193.6</v>
      </c>
      <c r="L414" s="20">
        <v>204.4</v>
      </c>
      <c r="M414" s="20"/>
      <c r="N414" s="65">
        <f t="shared" si="32"/>
        <v>-11.265500000000003</v>
      </c>
      <c r="O414" s="20"/>
      <c r="P414" s="24">
        <v>187.6</v>
      </c>
      <c r="Q414" s="24">
        <v>198.9</v>
      </c>
      <c r="R414" s="14"/>
      <c r="S414" s="30">
        <v>-5.3</v>
      </c>
      <c r="T414" s="14"/>
    </row>
    <row r="415" spans="1:20" ht="16.5" thickBot="1">
      <c r="A415" s="50">
        <v>1981</v>
      </c>
      <c r="B415" s="49">
        <v>6</v>
      </c>
      <c r="D415" s="38">
        <v>131.6</v>
      </c>
      <c r="E415" s="37">
        <f t="shared" si="30"/>
        <v>83.566000000000003</v>
      </c>
      <c r="F415" s="40">
        <v>64</v>
      </c>
      <c r="G415" s="36">
        <v>161.9</v>
      </c>
      <c r="H415" s="42">
        <f t="shared" si="31"/>
        <v>147.566</v>
      </c>
      <c r="I415" s="14">
        <f t="shared" si="33"/>
        <v>203.29166666666671</v>
      </c>
      <c r="J415" s="13">
        <f t="shared" si="34"/>
        <v>191.59002083333334</v>
      </c>
      <c r="K415" s="14">
        <v>191.6</v>
      </c>
      <c r="L415" s="20">
        <v>203.3</v>
      </c>
      <c r="M415" s="20"/>
      <c r="N415" s="65">
        <f t="shared" si="32"/>
        <v>-14.334000000000003</v>
      </c>
      <c r="O415" s="20"/>
      <c r="P415" s="24">
        <v>147.6</v>
      </c>
      <c r="Q415" s="24">
        <v>161.9</v>
      </c>
      <c r="R415" s="14"/>
      <c r="S415" s="30">
        <v>-5.8</v>
      </c>
      <c r="T415" s="14"/>
    </row>
    <row r="416" spans="1:20" ht="16.5" thickBot="1">
      <c r="A416" s="50">
        <v>1981</v>
      </c>
      <c r="B416" s="49">
        <v>7</v>
      </c>
      <c r="D416" s="38">
        <v>205.3</v>
      </c>
      <c r="E416" s="37">
        <f t="shared" si="30"/>
        <v>130.3655</v>
      </c>
      <c r="F416" s="40">
        <v>64</v>
      </c>
      <c r="G416" s="36">
        <v>198.2</v>
      </c>
      <c r="H416" s="42">
        <f t="shared" si="31"/>
        <v>194.3655</v>
      </c>
      <c r="I416" s="14">
        <f t="shared" si="33"/>
        <v>202.75</v>
      </c>
      <c r="J416" s="13">
        <f t="shared" si="34"/>
        <v>190.04750000000001</v>
      </c>
      <c r="K416" s="14">
        <v>190</v>
      </c>
      <c r="L416" s="20">
        <v>202.8</v>
      </c>
      <c r="M416" s="20"/>
      <c r="N416" s="65">
        <f t="shared" si="32"/>
        <v>-3.8344999999999914</v>
      </c>
      <c r="O416" s="20"/>
      <c r="P416" s="24">
        <v>194.4</v>
      </c>
      <c r="Q416" s="24">
        <v>198.2</v>
      </c>
      <c r="R416" s="14"/>
      <c r="S416" s="30">
        <v>-6.3</v>
      </c>
      <c r="T416" s="14"/>
    </row>
    <row r="417" spans="1:20" ht="16.5" thickBot="1">
      <c r="A417" s="50">
        <v>1981</v>
      </c>
      <c r="B417" s="49">
        <v>8</v>
      </c>
      <c r="D417" s="38">
        <v>242.5</v>
      </c>
      <c r="E417" s="37">
        <f t="shared" si="30"/>
        <v>153.98750000000001</v>
      </c>
      <c r="F417" s="40">
        <v>64</v>
      </c>
      <c r="G417" s="36">
        <v>226</v>
      </c>
      <c r="H417" s="42">
        <f t="shared" si="31"/>
        <v>217.98750000000001</v>
      </c>
      <c r="I417" s="14">
        <f t="shared" si="33"/>
        <v>203.32499999999996</v>
      </c>
      <c r="J417" s="13">
        <f t="shared" si="34"/>
        <v>190.95237499999999</v>
      </c>
      <c r="K417" s="14">
        <v>191</v>
      </c>
      <c r="L417" s="20">
        <v>203.3</v>
      </c>
      <c r="M417" s="20"/>
      <c r="N417" s="65">
        <f t="shared" si="32"/>
        <v>-8.0124999999999886</v>
      </c>
      <c r="O417" s="20"/>
      <c r="P417" s="24">
        <v>218</v>
      </c>
      <c r="Q417" s="24">
        <v>226</v>
      </c>
      <c r="R417" s="14"/>
      <c r="S417" s="30">
        <v>-6.1</v>
      </c>
      <c r="T417" s="14"/>
    </row>
    <row r="418" spans="1:20" ht="16.5" thickBot="1">
      <c r="A418" s="50">
        <v>1981</v>
      </c>
      <c r="B418" s="49">
        <v>9</v>
      </c>
      <c r="D418" s="38">
        <v>245.3</v>
      </c>
      <c r="E418" s="37">
        <f t="shared" si="30"/>
        <v>155.7655</v>
      </c>
      <c r="F418" s="40">
        <v>64</v>
      </c>
      <c r="G418" s="36">
        <v>221.9</v>
      </c>
      <c r="H418" s="42">
        <f t="shared" si="31"/>
        <v>219.7655</v>
      </c>
      <c r="I418" s="14">
        <f t="shared" si="33"/>
        <v>203.92916666666667</v>
      </c>
      <c r="J418" s="13">
        <f t="shared" si="34"/>
        <v>192.68539583333336</v>
      </c>
      <c r="K418" s="14">
        <v>192.7</v>
      </c>
      <c r="L418" s="20">
        <v>203.9</v>
      </c>
      <c r="M418" s="20"/>
      <c r="N418" s="65">
        <f t="shared" si="32"/>
        <v>-2.1345000000000027</v>
      </c>
      <c r="O418" s="20"/>
      <c r="P418" s="24">
        <v>219.8</v>
      </c>
      <c r="Q418" s="24">
        <v>221.9</v>
      </c>
      <c r="R418" s="14"/>
      <c r="S418" s="30">
        <v>-5.5</v>
      </c>
      <c r="T418" s="14"/>
    </row>
    <row r="419" spans="1:20" ht="16.5" thickBot="1">
      <c r="A419" s="50">
        <v>1981</v>
      </c>
      <c r="B419" s="49">
        <v>10</v>
      </c>
      <c r="D419" s="38">
        <v>216.2</v>
      </c>
      <c r="E419" s="37">
        <f t="shared" si="30"/>
        <v>137.28700000000001</v>
      </c>
      <c r="F419" s="40">
        <v>64</v>
      </c>
      <c r="G419" s="36">
        <v>222.8</v>
      </c>
      <c r="H419" s="42">
        <f t="shared" si="31"/>
        <v>201.28700000000001</v>
      </c>
      <c r="I419" s="14">
        <f t="shared" si="33"/>
        <v>201.56666666666669</v>
      </c>
      <c r="J419" s="13">
        <f t="shared" si="34"/>
        <v>191.87841666666668</v>
      </c>
      <c r="K419" s="14">
        <v>191.9</v>
      </c>
      <c r="L419" s="20">
        <v>201.6</v>
      </c>
      <c r="M419" s="20"/>
      <c r="N419" s="65">
        <f t="shared" si="32"/>
        <v>-21.513000000000005</v>
      </c>
      <c r="O419" s="20"/>
      <c r="P419" s="24">
        <v>201.3</v>
      </c>
      <c r="Q419" s="24">
        <v>222.8</v>
      </c>
      <c r="R419" s="14"/>
      <c r="S419" s="30">
        <v>-4.8</v>
      </c>
      <c r="T419" s="14"/>
    </row>
    <row r="420" spans="1:20" ht="16.5" thickBot="1">
      <c r="A420" s="50">
        <v>1981</v>
      </c>
      <c r="B420" s="49">
        <v>11</v>
      </c>
      <c r="D420" s="38">
        <v>186</v>
      </c>
      <c r="E420" s="37">
        <f t="shared" si="30"/>
        <v>118.11</v>
      </c>
      <c r="F420" s="40">
        <v>64</v>
      </c>
      <c r="G420" s="36">
        <v>203.3</v>
      </c>
      <c r="H420" s="42">
        <f t="shared" si="31"/>
        <v>182.11</v>
      </c>
      <c r="I420" s="14">
        <f t="shared" si="33"/>
        <v>196.86666666666667</v>
      </c>
      <c r="J420" s="13">
        <f t="shared" si="34"/>
        <v>188.42825000000002</v>
      </c>
      <c r="K420" s="14">
        <v>188.4</v>
      </c>
      <c r="L420" s="20">
        <v>196.9</v>
      </c>
      <c r="M420" s="20"/>
      <c r="N420" s="65">
        <f t="shared" si="32"/>
        <v>-21.189999999999998</v>
      </c>
      <c r="O420" s="20"/>
      <c r="P420" s="24">
        <v>182.1</v>
      </c>
      <c r="Q420" s="24">
        <v>203.3</v>
      </c>
      <c r="R420" s="14"/>
      <c r="S420" s="30">
        <v>-4.3</v>
      </c>
      <c r="T420" s="14"/>
    </row>
    <row r="421" spans="1:20" ht="16.5" thickBot="1">
      <c r="A421" s="50">
        <v>1981</v>
      </c>
      <c r="B421" s="49">
        <v>12</v>
      </c>
      <c r="D421" s="38">
        <v>195.4</v>
      </c>
      <c r="E421" s="37">
        <f t="shared" si="30"/>
        <v>124.07900000000001</v>
      </c>
      <c r="F421" s="40">
        <v>64</v>
      </c>
      <c r="G421" s="36">
        <v>201.4</v>
      </c>
      <c r="H421" s="42">
        <f t="shared" si="31"/>
        <v>188.07900000000001</v>
      </c>
      <c r="I421" s="14">
        <f t="shared" si="33"/>
        <v>195.38750000000002</v>
      </c>
      <c r="J421" s="13">
        <f t="shared" si="34"/>
        <v>187.28260416666669</v>
      </c>
      <c r="K421" s="14">
        <v>187.3</v>
      </c>
      <c r="L421" s="20">
        <v>195.4</v>
      </c>
      <c r="M421" s="20"/>
      <c r="N421" s="65">
        <f t="shared" si="32"/>
        <v>-13.320999999999998</v>
      </c>
      <c r="O421" s="20"/>
      <c r="P421" s="24">
        <v>188.1</v>
      </c>
      <c r="Q421" s="24">
        <v>201.4</v>
      </c>
      <c r="R421" s="14"/>
      <c r="S421" s="30">
        <v>-4.0999999999999996</v>
      </c>
      <c r="T421" s="14"/>
    </row>
    <row r="422" spans="1:20" ht="16.5" thickBot="1">
      <c r="A422" s="50">
        <v>1982</v>
      </c>
      <c r="B422" s="49">
        <v>1</v>
      </c>
      <c r="D422" s="38">
        <v>149.80000000000001</v>
      </c>
      <c r="E422" s="37">
        <f t="shared" si="30"/>
        <v>95.123000000000005</v>
      </c>
      <c r="F422" s="40">
        <v>64</v>
      </c>
      <c r="G422" s="36">
        <v>173.4</v>
      </c>
      <c r="H422" s="42">
        <f t="shared" si="31"/>
        <v>159.12299999999999</v>
      </c>
      <c r="I422" s="14">
        <f t="shared" si="33"/>
        <v>194.64166666666668</v>
      </c>
      <c r="J422" s="13">
        <f t="shared" si="34"/>
        <v>186.38831250000001</v>
      </c>
      <c r="K422" s="14">
        <v>186.4</v>
      </c>
      <c r="L422" s="20">
        <v>194.6</v>
      </c>
      <c r="M422" s="20"/>
      <c r="N422" s="65">
        <f t="shared" si="32"/>
        <v>-14.277000000000015</v>
      </c>
      <c r="O422" s="20"/>
      <c r="P422" s="24">
        <v>159.1</v>
      </c>
      <c r="Q422" s="24">
        <v>173.4</v>
      </c>
      <c r="R422" s="14"/>
      <c r="S422" s="30">
        <v>-4.2</v>
      </c>
      <c r="T422" s="14"/>
    </row>
    <row r="423" spans="1:20" ht="16.5" thickBot="1">
      <c r="A423" s="50">
        <v>1982</v>
      </c>
      <c r="B423" s="49">
        <v>2</v>
      </c>
      <c r="D423" s="38">
        <v>230.9</v>
      </c>
      <c r="E423" s="37">
        <f t="shared" si="30"/>
        <v>146.6215</v>
      </c>
      <c r="F423" s="40">
        <v>64</v>
      </c>
      <c r="G423" s="36">
        <v>208.9</v>
      </c>
      <c r="H423" s="42">
        <f t="shared" si="31"/>
        <v>210.6215</v>
      </c>
      <c r="I423" s="14">
        <f t="shared" si="33"/>
        <v>191.00416666666672</v>
      </c>
      <c r="J423" s="13">
        <f t="shared" si="34"/>
        <v>182.51216666666664</v>
      </c>
      <c r="K423" s="14">
        <v>182.5</v>
      </c>
      <c r="L423" s="20">
        <v>191</v>
      </c>
      <c r="M423" s="20"/>
      <c r="N423" s="65">
        <f t="shared" si="32"/>
        <v>1.7214999999999918</v>
      </c>
      <c r="O423" s="20"/>
      <c r="P423" s="24">
        <v>210.6</v>
      </c>
      <c r="Q423" s="24">
        <v>208.9</v>
      </c>
      <c r="R423" s="14"/>
      <c r="S423" s="30">
        <v>-4.4000000000000004</v>
      </c>
      <c r="T423" s="14"/>
    </row>
    <row r="424" spans="1:20" ht="16.5" thickBot="1">
      <c r="A424" s="50">
        <v>1982</v>
      </c>
      <c r="B424" s="49">
        <v>3</v>
      </c>
      <c r="D424" s="38">
        <v>221.1</v>
      </c>
      <c r="E424" s="37">
        <f t="shared" si="30"/>
        <v>140.39849999999998</v>
      </c>
      <c r="F424" s="40">
        <v>64</v>
      </c>
      <c r="G424" s="36">
        <v>208.3</v>
      </c>
      <c r="H424" s="42">
        <f t="shared" si="31"/>
        <v>204.39849999999998</v>
      </c>
      <c r="I424" s="14">
        <f t="shared" si="33"/>
        <v>186.47500000000002</v>
      </c>
      <c r="J424" s="13">
        <f t="shared" si="34"/>
        <v>178.31852083333334</v>
      </c>
      <c r="K424" s="14">
        <v>178.3</v>
      </c>
      <c r="L424" s="20">
        <v>186.5</v>
      </c>
      <c r="M424" s="20"/>
      <c r="N424" s="65">
        <f t="shared" si="32"/>
        <v>-3.9015000000000271</v>
      </c>
      <c r="O424" s="20"/>
      <c r="P424" s="24">
        <v>204.4</v>
      </c>
      <c r="Q424" s="24">
        <v>208.3</v>
      </c>
      <c r="R424" s="14"/>
      <c r="S424" s="30">
        <v>-4.4000000000000004</v>
      </c>
      <c r="T424" s="14"/>
    </row>
    <row r="425" spans="1:20" ht="16.5" thickBot="1">
      <c r="A425" s="50">
        <v>1982</v>
      </c>
      <c r="B425" s="49">
        <v>4</v>
      </c>
      <c r="D425" s="38">
        <v>170.3</v>
      </c>
      <c r="E425" s="37">
        <f t="shared" si="30"/>
        <v>108.1405</v>
      </c>
      <c r="F425" s="40">
        <v>64</v>
      </c>
      <c r="G425" s="36">
        <v>162.9</v>
      </c>
      <c r="H425" s="42">
        <f t="shared" si="31"/>
        <v>172.1405</v>
      </c>
      <c r="I425" s="14">
        <f t="shared" si="33"/>
        <v>181.61249999999998</v>
      </c>
      <c r="J425" s="13">
        <f t="shared" si="34"/>
        <v>174.09047916666665</v>
      </c>
      <c r="K425" s="14">
        <v>174.1</v>
      </c>
      <c r="L425" s="20">
        <v>181.6</v>
      </c>
      <c r="M425" s="20"/>
      <c r="N425" s="65">
        <f t="shared" si="32"/>
        <v>9.2404999999999973</v>
      </c>
      <c r="O425" s="20"/>
      <c r="P425" s="24">
        <v>172.1</v>
      </c>
      <c r="Q425" s="24">
        <v>162.9</v>
      </c>
      <c r="R425" s="14"/>
      <c r="S425" s="30">
        <v>-4.0999999999999996</v>
      </c>
      <c r="T425" s="14"/>
    </row>
    <row r="426" spans="1:20" ht="16.5" thickBot="1">
      <c r="A426" s="50">
        <v>1982</v>
      </c>
      <c r="B426" s="49">
        <v>5</v>
      </c>
      <c r="D426" s="38">
        <v>119.3</v>
      </c>
      <c r="E426" s="37">
        <f t="shared" si="30"/>
        <v>75.755499999999998</v>
      </c>
      <c r="F426" s="40">
        <v>64</v>
      </c>
      <c r="G426" s="36">
        <v>147.9</v>
      </c>
      <c r="H426" s="42">
        <f t="shared" si="31"/>
        <v>139.75549999999998</v>
      </c>
      <c r="I426" s="14">
        <f t="shared" si="33"/>
        <v>177.38333333333335</v>
      </c>
      <c r="J426" s="13">
        <f t="shared" si="34"/>
        <v>170.37572916666667</v>
      </c>
      <c r="K426" s="14">
        <v>170.4</v>
      </c>
      <c r="L426" s="20">
        <v>177.4</v>
      </c>
      <c r="M426" s="20"/>
      <c r="N426" s="65">
        <f t="shared" si="32"/>
        <v>-8.1445000000000221</v>
      </c>
      <c r="O426" s="20"/>
      <c r="P426" s="24">
        <v>139.80000000000001</v>
      </c>
      <c r="Q426" s="24">
        <v>147.9</v>
      </c>
      <c r="R426" s="14"/>
      <c r="S426" s="30">
        <v>-4</v>
      </c>
      <c r="T426" s="14"/>
    </row>
    <row r="427" spans="1:20" ht="16.5" thickBot="1">
      <c r="A427" s="50">
        <v>1982</v>
      </c>
      <c r="B427" s="49">
        <v>6</v>
      </c>
      <c r="D427" s="38">
        <v>163.69999999999999</v>
      </c>
      <c r="E427" s="37">
        <f t="shared" si="30"/>
        <v>103.9495</v>
      </c>
      <c r="F427" s="40">
        <v>64</v>
      </c>
      <c r="G427" s="36">
        <v>177.4</v>
      </c>
      <c r="H427" s="42">
        <f t="shared" si="31"/>
        <v>167.9495</v>
      </c>
      <c r="I427" s="14">
        <f t="shared" si="33"/>
        <v>175.39166666666665</v>
      </c>
      <c r="J427" s="13">
        <f t="shared" si="34"/>
        <v>168.12941666666669</v>
      </c>
      <c r="K427" s="14">
        <v>168.1</v>
      </c>
      <c r="L427" s="20">
        <v>175.4</v>
      </c>
      <c r="M427" s="20"/>
      <c r="N427" s="65">
        <f t="shared" si="32"/>
        <v>-9.4505000000000052</v>
      </c>
      <c r="O427" s="20"/>
      <c r="P427" s="24">
        <v>167.9</v>
      </c>
      <c r="Q427" s="24">
        <v>177.4</v>
      </c>
      <c r="R427" s="14"/>
      <c r="S427" s="30">
        <v>-4.0999999999999996</v>
      </c>
      <c r="T427" s="14"/>
    </row>
    <row r="428" spans="1:20" ht="16.5" thickBot="1">
      <c r="A428" s="50">
        <v>1982</v>
      </c>
      <c r="B428" s="49">
        <v>7</v>
      </c>
      <c r="D428" s="38">
        <v>139.4</v>
      </c>
      <c r="E428" s="37">
        <f t="shared" si="30"/>
        <v>88.519000000000005</v>
      </c>
      <c r="F428" s="40">
        <v>64</v>
      </c>
      <c r="G428" s="36">
        <v>164.8</v>
      </c>
      <c r="H428" s="42">
        <f t="shared" si="31"/>
        <v>152.51900000000001</v>
      </c>
      <c r="I428" s="14">
        <f t="shared" si="33"/>
        <v>173.5625</v>
      </c>
      <c r="J428" s="13">
        <f t="shared" si="34"/>
        <v>166.52339583333335</v>
      </c>
      <c r="K428" s="14">
        <v>166.5</v>
      </c>
      <c r="L428" s="20">
        <v>173.6</v>
      </c>
      <c r="M428" s="20"/>
      <c r="N428" s="65">
        <f t="shared" si="32"/>
        <v>-12.281000000000006</v>
      </c>
      <c r="O428" s="20"/>
      <c r="P428" s="24">
        <v>152.5</v>
      </c>
      <c r="Q428" s="24">
        <v>164.8</v>
      </c>
      <c r="R428" s="14"/>
      <c r="S428" s="30">
        <v>-4.0999999999999996</v>
      </c>
      <c r="T428" s="14"/>
    </row>
    <row r="429" spans="1:20" ht="16.5" thickBot="1">
      <c r="A429" s="50">
        <v>1982</v>
      </c>
      <c r="B429" s="49">
        <v>8</v>
      </c>
      <c r="D429" s="38">
        <v>161.9</v>
      </c>
      <c r="E429" s="37">
        <f t="shared" si="30"/>
        <v>102.8065</v>
      </c>
      <c r="F429" s="40">
        <v>64</v>
      </c>
      <c r="G429" s="36">
        <v>172.1</v>
      </c>
      <c r="H429" s="42">
        <f t="shared" si="31"/>
        <v>166.8065</v>
      </c>
      <c r="I429" s="14">
        <f t="shared" si="33"/>
        <v>168.35416666666666</v>
      </c>
      <c r="J429" s="13">
        <f t="shared" si="34"/>
        <v>161.44075000000001</v>
      </c>
      <c r="K429" s="14">
        <v>161.4</v>
      </c>
      <c r="L429" s="20">
        <v>168.4</v>
      </c>
      <c r="M429" s="20"/>
      <c r="N429" s="65">
        <f t="shared" si="32"/>
        <v>-5.2934999999999945</v>
      </c>
      <c r="O429" s="20"/>
      <c r="P429" s="24">
        <v>166.8</v>
      </c>
      <c r="Q429" s="24">
        <v>172.1</v>
      </c>
      <c r="R429" s="14"/>
      <c r="S429" s="30">
        <v>-4.0999999999999996</v>
      </c>
      <c r="T429" s="14"/>
    </row>
    <row r="430" spans="1:20" ht="16.5" thickBot="1">
      <c r="A430" s="50">
        <v>1982</v>
      </c>
      <c r="B430" s="49">
        <v>9</v>
      </c>
      <c r="D430" s="38">
        <v>167.4</v>
      </c>
      <c r="E430" s="37">
        <f t="shared" si="30"/>
        <v>106.29900000000001</v>
      </c>
      <c r="F430" s="40">
        <v>64</v>
      </c>
      <c r="G430" s="36">
        <v>167.1</v>
      </c>
      <c r="H430" s="42">
        <f t="shared" si="31"/>
        <v>170.29900000000001</v>
      </c>
      <c r="I430" s="14">
        <f t="shared" si="33"/>
        <v>160.8416666666667</v>
      </c>
      <c r="J430" s="13">
        <f t="shared" si="34"/>
        <v>153.76254166666669</v>
      </c>
      <c r="K430" s="14">
        <v>153.80000000000001</v>
      </c>
      <c r="L430" s="20">
        <v>160.80000000000001</v>
      </c>
      <c r="M430" s="20"/>
      <c r="N430" s="65">
        <f t="shared" si="32"/>
        <v>3.1990000000000123</v>
      </c>
      <c r="O430" s="20"/>
      <c r="P430" s="24">
        <v>170.3</v>
      </c>
      <c r="Q430" s="24">
        <v>167.1</v>
      </c>
      <c r="R430" s="14"/>
      <c r="S430" s="30">
        <v>-4.4000000000000004</v>
      </c>
      <c r="T430" s="14"/>
    </row>
    <row r="431" spans="1:20" ht="16.5" thickBot="1">
      <c r="A431" s="50">
        <v>1982</v>
      </c>
      <c r="B431" s="49">
        <v>10</v>
      </c>
      <c r="D431" s="38">
        <v>134.30000000000001</v>
      </c>
      <c r="E431" s="37">
        <f t="shared" si="30"/>
        <v>85.280500000000004</v>
      </c>
      <c r="F431" s="40">
        <v>64</v>
      </c>
      <c r="G431" s="36">
        <v>160.9</v>
      </c>
      <c r="H431" s="42">
        <f t="shared" si="31"/>
        <v>149.28050000000002</v>
      </c>
      <c r="I431" s="14">
        <f t="shared" si="33"/>
        <v>155.25833333333335</v>
      </c>
      <c r="J431" s="13">
        <f t="shared" si="34"/>
        <v>148.6534375</v>
      </c>
      <c r="K431" s="14">
        <v>148.69999999999999</v>
      </c>
      <c r="L431" s="20">
        <v>155.30000000000001</v>
      </c>
      <c r="M431" s="20"/>
      <c r="N431" s="65">
        <f t="shared" si="32"/>
        <v>-11.619499999999988</v>
      </c>
      <c r="O431" s="20"/>
      <c r="P431" s="24">
        <v>149.30000000000001</v>
      </c>
      <c r="Q431" s="24">
        <v>160.9</v>
      </c>
      <c r="R431" s="14"/>
      <c r="S431" s="30">
        <v>-4.3</v>
      </c>
      <c r="T431" s="14"/>
    </row>
    <row r="432" spans="1:20" ht="16.5" thickBot="1">
      <c r="A432" s="50">
        <v>1982</v>
      </c>
      <c r="B432" s="49">
        <v>11</v>
      </c>
      <c r="D432" s="38">
        <v>127.5</v>
      </c>
      <c r="E432" s="37">
        <f t="shared" si="30"/>
        <v>80.962500000000006</v>
      </c>
      <c r="F432" s="40">
        <v>64</v>
      </c>
      <c r="G432" s="36">
        <v>163.69999999999999</v>
      </c>
      <c r="H432" s="42">
        <f t="shared" si="31"/>
        <v>144.96250000000001</v>
      </c>
      <c r="I432" s="14">
        <f t="shared" si="33"/>
        <v>153.14583333333334</v>
      </c>
      <c r="J432" s="13">
        <f t="shared" si="34"/>
        <v>147.39666666666665</v>
      </c>
      <c r="K432" s="14">
        <v>147.4</v>
      </c>
      <c r="L432" s="20">
        <v>153.1</v>
      </c>
      <c r="M432" s="20"/>
      <c r="N432" s="65">
        <f t="shared" si="32"/>
        <v>-18.737499999999983</v>
      </c>
      <c r="O432" s="20"/>
      <c r="P432" s="24">
        <v>145</v>
      </c>
      <c r="Q432" s="24">
        <v>163.69999999999999</v>
      </c>
      <c r="R432" s="14"/>
      <c r="S432" s="30">
        <v>-3.8</v>
      </c>
      <c r="T432" s="14"/>
    </row>
    <row r="433" spans="1:20" ht="16.5" thickBot="1">
      <c r="A433" s="50">
        <v>1982</v>
      </c>
      <c r="B433" s="49">
        <v>12</v>
      </c>
      <c r="D433" s="38">
        <v>169</v>
      </c>
      <c r="E433" s="37">
        <f t="shared" si="30"/>
        <v>107.315</v>
      </c>
      <c r="F433" s="40">
        <v>64</v>
      </c>
      <c r="G433" s="36">
        <v>193.2</v>
      </c>
      <c r="H433" s="42">
        <f t="shared" si="31"/>
        <v>171.315</v>
      </c>
      <c r="I433" s="14">
        <f t="shared" si="33"/>
        <v>151.39166666666668</v>
      </c>
      <c r="J433" s="13">
        <f t="shared" si="34"/>
        <v>146.89395833333333</v>
      </c>
      <c r="K433" s="14">
        <v>146.9</v>
      </c>
      <c r="L433" s="20">
        <v>151.4</v>
      </c>
      <c r="M433" s="20"/>
      <c r="N433" s="65">
        <f t="shared" si="32"/>
        <v>-21.884999999999991</v>
      </c>
      <c r="O433" s="20"/>
      <c r="P433" s="24">
        <v>171.3</v>
      </c>
      <c r="Q433" s="24">
        <v>193.2</v>
      </c>
      <c r="R433" s="14"/>
      <c r="S433" s="30">
        <v>-3</v>
      </c>
      <c r="T433" s="14"/>
    </row>
    <row r="434" spans="1:20" ht="16.5" thickBot="1">
      <c r="A434" s="50">
        <v>1983</v>
      </c>
      <c r="B434" s="49">
        <v>1</v>
      </c>
      <c r="D434" s="38">
        <v>115.5</v>
      </c>
      <c r="E434" s="37">
        <f t="shared" si="30"/>
        <v>73.342500000000001</v>
      </c>
      <c r="F434" s="40">
        <v>64</v>
      </c>
      <c r="G434" s="36">
        <v>137.69999999999999</v>
      </c>
      <c r="H434" s="42">
        <f t="shared" si="31"/>
        <v>137.3425</v>
      </c>
      <c r="I434" s="14">
        <f t="shared" si="33"/>
        <v>148.47083333333333</v>
      </c>
      <c r="J434" s="13">
        <f t="shared" si="34"/>
        <v>145.23502083333332</v>
      </c>
      <c r="K434" s="14">
        <v>145.19999999999999</v>
      </c>
      <c r="L434" s="20">
        <v>148.5</v>
      </c>
      <c r="M434" s="20"/>
      <c r="N434" s="65">
        <f t="shared" si="32"/>
        <v>-0.35749999999998749</v>
      </c>
      <c r="O434" s="20"/>
      <c r="P434" s="24">
        <v>137.30000000000001</v>
      </c>
      <c r="Q434" s="24">
        <v>137.69999999999999</v>
      </c>
      <c r="R434" s="14"/>
      <c r="S434" s="30">
        <v>-2.2000000000000002</v>
      </c>
      <c r="T434" s="14"/>
    </row>
    <row r="435" spans="1:20" ht="16.5" thickBot="1">
      <c r="A435" s="50">
        <v>1983</v>
      </c>
      <c r="B435" s="49">
        <v>2</v>
      </c>
      <c r="D435" s="38">
        <v>73.099999999999994</v>
      </c>
      <c r="E435" s="37">
        <f t="shared" si="30"/>
        <v>46.418499999999995</v>
      </c>
      <c r="F435" s="40">
        <v>64</v>
      </c>
      <c r="G435" s="36">
        <v>119.6</v>
      </c>
      <c r="H435" s="42">
        <f t="shared" si="31"/>
        <v>110.41849999999999</v>
      </c>
      <c r="I435" s="14">
        <f t="shared" si="33"/>
        <v>145.125</v>
      </c>
      <c r="J435" s="13">
        <f t="shared" si="34"/>
        <v>142.6844375</v>
      </c>
      <c r="K435" s="14">
        <v>142.69999999999999</v>
      </c>
      <c r="L435" s="20">
        <v>145.1</v>
      </c>
      <c r="M435" s="20"/>
      <c r="N435" s="65">
        <f t="shared" si="32"/>
        <v>-9.1814999999999998</v>
      </c>
      <c r="O435" s="20"/>
      <c r="P435" s="24">
        <v>110.4</v>
      </c>
      <c r="Q435" s="24">
        <v>119.6</v>
      </c>
      <c r="R435" s="14"/>
      <c r="S435" s="30">
        <v>-1.7</v>
      </c>
      <c r="T435" s="14"/>
    </row>
    <row r="436" spans="1:20" ht="16.5" thickBot="1">
      <c r="A436" s="50">
        <v>1983</v>
      </c>
      <c r="B436" s="49">
        <v>3</v>
      </c>
      <c r="D436" s="38">
        <v>88.7</v>
      </c>
      <c r="E436" s="37">
        <f t="shared" si="30"/>
        <v>56.3245</v>
      </c>
      <c r="F436" s="40">
        <v>64</v>
      </c>
      <c r="G436" s="36">
        <v>117.3</v>
      </c>
      <c r="H436" s="42">
        <f t="shared" si="31"/>
        <v>120.3245</v>
      </c>
      <c r="I436" s="14">
        <f t="shared" si="33"/>
        <v>140.89583333333331</v>
      </c>
      <c r="J436" s="13">
        <f t="shared" si="34"/>
        <v>138.36114583333332</v>
      </c>
      <c r="K436" s="14">
        <v>138.4</v>
      </c>
      <c r="L436" s="20">
        <v>140.9</v>
      </c>
      <c r="M436" s="20"/>
      <c r="N436" s="65">
        <f t="shared" si="32"/>
        <v>3.0245000000000033</v>
      </c>
      <c r="O436" s="20"/>
      <c r="P436" s="24">
        <v>120.3</v>
      </c>
      <c r="Q436" s="24">
        <v>117.3</v>
      </c>
      <c r="R436" s="14"/>
      <c r="S436" s="30">
        <v>-1.8</v>
      </c>
      <c r="T436" s="14"/>
    </row>
    <row r="437" spans="1:20" ht="16.5" thickBot="1">
      <c r="A437" s="50">
        <v>1983</v>
      </c>
      <c r="B437" s="49">
        <v>4</v>
      </c>
      <c r="D437" s="38">
        <v>109.6</v>
      </c>
      <c r="E437" s="37">
        <f t="shared" si="30"/>
        <v>69.596000000000004</v>
      </c>
      <c r="F437" s="40">
        <v>64</v>
      </c>
      <c r="G437" s="36">
        <v>119.9</v>
      </c>
      <c r="H437" s="42">
        <f t="shared" si="31"/>
        <v>133.596</v>
      </c>
      <c r="I437" s="14">
        <f t="shared" si="33"/>
        <v>136.47916666666666</v>
      </c>
      <c r="J437" s="13">
        <f t="shared" si="34"/>
        <v>134.14633333333333</v>
      </c>
      <c r="K437" s="14">
        <v>134.1</v>
      </c>
      <c r="L437" s="20">
        <v>136.5</v>
      </c>
      <c r="M437" s="20"/>
      <c r="N437" s="65">
        <f t="shared" si="32"/>
        <v>13.695999999999998</v>
      </c>
      <c r="O437" s="20"/>
      <c r="P437" s="24">
        <v>133.6</v>
      </c>
      <c r="Q437" s="24">
        <v>119.9</v>
      </c>
      <c r="R437" s="14"/>
      <c r="S437" s="30">
        <v>-1.7</v>
      </c>
      <c r="T437" s="14"/>
    </row>
    <row r="438" spans="1:20" ht="16.5" thickBot="1">
      <c r="A438" s="50">
        <v>1983</v>
      </c>
      <c r="B438" s="49">
        <v>5</v>
      </c>
      <c r="D438" s="38">
        <v>132.5</v>
      </c>
      <c r="E438" s="37">
        <f t="shared" si="30"/>
        <v>84.137500000000003</v>
      </c>
      <c r="F438" s="40">
        <v>64</v>
      </c>
      <c r="G438" s="36">
        <v>140.19999999999999</v>
      </c>
      <c r="H438" s="42">
        <f t="shared" si="31"/>
        <v>148.13749999999999</v>
      </c>
      <c r="I438" s="14">
        <f t="shared" si="33"/>
        <v>131.37916666666663</v>
      </c>
      <c r="J438" s="13">
        <f t="shared" si="34"/>
        <v>130.34691666666666</v>
      </c>
      <c r="K438" s="14">
        <v>130.30000000000001</v>
      </c>
      <c r="L438" s="20">
        <v>131.4</v>
      </c>
      <c r="M438" s="20"/>
      <c r="N438" s="65">
        <f t="shared" si="32"/>
        <v>7.9375</v>
      </c>
      <c r="O438" s="20"/>
      <c r="P438" s="24">
        <v>148.1</v>
      </c>
      <c r="Q438" s="24">
        <v>140.19999999999999</v>
      </c>
      <c r="R438" s="14"/>
      <c r="S438" s="30">
        <v>-0.8</v>
      </c>
      <c r="T438" s="14"/>
    </row>
    <row r="439" spans="1:20" ht="16.5" thickBot="1">
      <c r="A439" s="50">
        <v>1983</v>
      </c>
      <c r="B439" s="49">
        <v>6</v>
      </c>
      <c r="D439" s="38">
        <v>131.5</v>
      </c>
      <c r="E439" s="37">
        <f t="shared" si="30"/>
        <v>83.502499999999998</v>
      </c>
      <c r="F439" s="40">
        <v>64</v>
      </c>
      <c r="G439" s="36">
        <v>143</v>
      </c>
      <c r="H439" s="42">
        <f t="shared" si="31"/>
        <v>147.5025</v>
      </c>
      <c r="I439" s="14">
        <f t="shared" si="33"/>
        <v>124.04583333333335</v>
      </c>
      <c r="J439" s="13">
        <f t="shared" si="34"/>
        <v>124.91766666666668</v>
      </c>
      <c r="K439" s="14">
        <v>124.9</v>
      </c>
      <c r="L439" s="20">
        <v>124</v>
      </c>
      <c r="M439" s="20"/>
      <c r="N439" s="65">
        <f t="shared" si="32"/>
        <v>4.5024999999999977</v>
      </c>
      <c r="O439" s="20"/>
      <c r="P439" s="24">
        <v>147.5</v>
      </c>
      <c r="Q439" s="24">
        <v>143</v>
      </c>
      <c r="R439" s="14"/>
      <c r="S439" s="30">
        <v>0.7</v>
      </c>
      <c r="T439" s="14"/>
    </row>
    <row r="440" spans="1:20" ht="16.5" thickBot="1">
      <c r="A440" s="50">
        <v>1983</v>
      </c>
      <c r="B440" s="49">
        <v>7</v>
      </c>
      <c r="D440" s="38">
        <v>108.9</v>
      </c>
      <c r="E440" s="37">
        <f t="shared" si="30"/>
        <v>69.151499999999999</v>
      </c>
      <c r="F440" s="40">
        <v>64</v>
      </c>
      <c r="G440" s="36">
        <v>129.1</v>
      </c>
      <c r="H440" s="42">
        <f t="shared" si="31"/>
        <v>133.1515</v>
      </c>
      <c r="I440" s="14">
        <f t="shared" si="33"/>
        <v>118.71249999999999</v>
      </c>
      <c r="J440" s="13">
        <f t="shared" si="34"/>
        <v>120.57585416666666</v>
      </c>
      <c r="K440" s="14">
        <v>120.6</v>
      </c>
      <c r="L440" s="20">
        <v>118.7</v>
      </c>
      <c r="M440" s="20"/>
      <c r="N440" s="65">
        <f t="shared" si="32"/>
        <v>4.0515000000000043</v>
      </c>
      <c r="O440" s="20"/>
      <c r="P440" s="24">
        <v>133.19999999999999</v>
      </c>
      <c r="Q440" s="24">
        <v>129.1</v>
      </c>
      <c r="R440" s="14"/>
      <c r="S440" s="30">
        <v>1.6</v>
      </c>
      <c r="T440" s="14"/>
    </row>
    <row r="441" spans="1:20" ht="16.5" thickBot="1">
      <c r="A441" s="50">
        <v>1983</v>
      </c>
      <c r="B441" s="49">
        <v>8</v>
      </c>
      <c r="D441" s="38">
        <v>96</v>
      </c>
      <c r="E441" s="37">
        <f t="shared" si="30"/>
        <v>60.96</v>
      </c>
      <c r="F441" s="40">
        <v>64</v>
      </c>
      <c r="G441" s="36">
        <v>127.5</v>
      </c>
      <c r="H441" s="42">
        <f t="shared" si="31"/>
        <v>124.96000000000001</v>
      </c>
      <c r="I441" s="14">
        <f t="shared" si="33"/>
        <v>118.39166666666669</v>
      </c>
      <c r="J441" s="13">
        <f t="shared" si="34"/>
        <v>120.48060416666664</v>
      </c>
      <c r="K441" s="14">
        <v>120.5</v>
      </c>
      <c r="L441" s="20">
        <v>118.4</v>
      </c>
      <c r="M441" s="20"/>
      <c r="N441" s="65">
        <f t="shared" si="32"/>
        <v>-2.539999999999992</v>
      </c>
      <c r="O441" s="20"/>
      <c r="P441" s="24">
        <v>125</v>
      </c>
      <c r="Q441" s="24">
        <v>127.5</v>
      </c>
      <c r="R441" s="14"/>
      <c r="S441" s="30">
        <v>1.8</v>
      </c>
      <c r="T441" s="14"/>
    </row>
    <row r="442" spans="1:20" ht="16.5" thickBot="1">
      <c r="A442" s="50">
        <v>1983</v>
      </c>
      <c r="B442" s="49">
        <v>9</v>
      </c>
      <c r="D442" s="38">
        <v>69.900000000000006</v>
      </c>
      <c r="E442" s="37">
        <f t="shared" si="30"/>
        <v>44.386500000000005</v>
      </c>
      <c r="F442" s="40">
        <v>64</v>
      </c>
      <c r="G442" s="36">
        <v>110.2</v>
      </c>
      <c r="H442" s="42">
        <f t="shared" si="31"/>
        <v>108.38650000000001</v>
      </c>
      <c r="I442" s="14">
        <f t="shared" si="33"/>
        <v>119.27083333333336</v>
      </c>
      <c r="J442" s="13">
        <f t="shared" si="34"/>
        <v>122.20304166666666</v>
      </c>
      <c r="K442" s="14">
        <v>122.2</v>
      </c>
      <c r="L442" s="20">
        <v>119.3</v>
      </c>
      <c r="M442" s="20"/>
      <c r="N442" s="65">
        <f t="shared" si="32"/>
        <v>-1.8134999999999906</v>
      </c>
      <c r="O442" s="20"/>
      <c r="P442" s="24">
        <v>108.4</v>
      </c>
      <c r="Q442" s="24">
        <v>110.2</v>
      </c>
      <c r="R442" s="14"/>
      <c r="S442" s="30">
        <v>2.5</v>
      </c>
      <c r="T442" s="14"/>
    </row>
    <row r="443" spans="1:20" ht="16.5" thickBot="1">
      <c r="A443" s="50">
        <v>1983</v>
      </c>
      <c r="B443" s="49">
        <v>10</v>
      </c>
      <c r="D443" s="38">
        <v>72.5</v>
      </c>
      <c r="E443" s="37">
        <f t="shared" si="30"/>
        <v>46.037500000000001</v>
      </c>
      <c r="F443" s="40">
        <v>64</v>
      </c>
      <c r="G443" s="36">
        <v>111.8</v>
      </c>
      <c r="H443" s="42">
        <f t="shared" si="31"/>
        <v>110.03749999999999</v>
      </c>
      <c r="I443" s="14">
        <f t="shared" si="33"/>
        <v>119.82499999999999</v>
      </c>
      <c r="J443" s="13">
        <f t="shared" si="34"/>
        <v>122.435875</v>
      </c>
      <c r="K443" s="14">
        <v>122.4</v>
      </c>
      <c r="L443" s="20">
        <v>119.8</v>
      </c>
      <c r="M443" s="20"/>
      <c r="N443" s="65">
        <f t="shared" si="32"/>
        <v>-1.7625000000000028</v>
      </c>
      <c r="O443" s="20"/>
      <c r="P443" s="24">
        <v>110</v>
      </c>
      <c r="Q443" s="24">
        <v>111.8</v>
      </c>
      <c r="R443" s="14"/>
      <c r="S443" s="30">
        <v>2.2000000000000002</v>
      </c>
      <c r="T443" s="14"/>
    </row>
    <row r="444" spans="1:20" ht="16.5" thickBot="1">
      <c r="A444" s="50">
        <v>1983</v>
      </c>
      <c r="B444" s="49">
        <v>11</v>
      </c>
      <c r="D444" s="38">
        <v>45.7</v>
      </c>
      <c r="E444" s="37">
        <f t="shared" si="30"/>
        <v>29.019500000000001</v>
      </c>
      <c r="F444" s="40">
        <v>64</v>
      </c>
      <c r="G444" s="36">
        <v>90.4</v>
      </c>
      <c r="H444" s="42">
        <f t="shared" si="31"/>
        <v>93.019499999999994</v>
      </c>
      <c r="I444" s="14">
        <f t="shared" si="33"/>
        <v>119.85416666666664</v>
      </c>
      <c r="J444" s="13">
        <f t="shared" si="34"/>
        <v>120.98595833333333</v>
      </c>
      <c r="K444" s="14">
        <v>121</v>
      </c>
      <c r="L444" s="20">
        <v>119.9</v>
      </c>
      <c r="M444" s="20"/>
      <c r="N444" s="65">
        <f t="shared" si="32"/>
        <v>2.6194999999999879</v>
      </c>
      <c r="O444" s="20"/>
      <c r="P444" s="24">
        <v>93</v>
      </c>
      <c r="Q444" s="24">
        <v>90.4</v>
      </c>
      <c r="R444" s="14"/>
      <c r="S444" s="30">
        <v>0.9</v>
      </c>
      <c r="T444" s="14"/>
    </row>
    <row r="445" spans="1:20" ht="16.5" thickBot="1">
      <c r="A445" s="50">
        <v>1983</v>
      </c>
      <c r="B445" s="49">
        <v>12</v>
      </c>
      <c r="D445" s="38">
        <v>45.6</v>
      </c>
      <c r="E445" s="37">
        <f t="shared" si="30"/>
        <v>28.956000000000003</v>
      </c>
      <c r="F445" s="40">
        <v>64</v>
      </c>
      <c r="G445" s="36">
        <v>90.5</v>
      </c>
      <c r="H445" s="42">
        <f t="shared" si="31"/>
        <v>92.956000000000003</v>
      </c>
      <c r="I445" s="14">
        <f t="shared" si="33"/>
        <v>117.82916666666665</v>
      </c>
      <c r="J445" s="13">
        <f t="shared" si="34"/>
        <v>118.28720833333334</v>
      </c>
      <c r="K445" s="14">
        <v>118.3</v>
      </c>
      <c r="L445" s="20">
        <v>117.8</v>
      </c>
      <c r="M445" s="20"/>
      <c r="N445" s="65">
        <f t="shared" si="32"/>
        <v>2.4560000000000031</v>
      </c>
      <c r="O445" s="20"/>
      <c r="P445" s="24">
        <v>93</v>
      </c>
      <c r="Q445" s="24">
        <v>90.5</v>
      </c>
      <c r="R445" s="14"/>
      <c r="S445" s="30">
        <v>0.4</v>
      </c>
      <c r="T445" s="14"/>
    </row>
    <row r="446" spans="1:20" ht="16.5" thickBot="1">
      <c r="A446" s="50">
        <v>1984</v>
      </c>
      <c r="B446" s="49">
        <v>1</v>
      </c>
      <c r="D446" s="38">
        <v>74.8</v>
      </c>
      <c r="E446" s="37">
        <f t="shared" si="30"/>
        <v>47.497999999999998</v>
      </c>
      <c r="F446" s="40">
        <v>64</v>
      </c>
      <c r="G446" s="36">
        <v>112.4</v>
      </c>
      <c r="H446" s="42">
        <f t="shared" si="31"/>
        <v>111.49799999999999</v>
      </c>
      <c r="I446" s="14">
        <f t="shared" si="33"/>
        <v>114.64583333333331</v>
      </c>
      <c r="J446" s="13">
        <f t="shared" si="34"/>
        <v>115.12279166666667</v>
      </c>
      <c r="K446" s="15">
        <v>172</v>
      </c>
      <c r="L446" s="21">
        <v>171.5</v>
      </c>
      <c r="M446" s="21"/>
      <c r="N446" s="65">
        <f t="shared" si="32"/>
        <v>-0.90200000000001523</v>
      </c>
      <c r="O446" s="21"/>
      <c r="P446" s="15">
        <v>172.2</v>
      </c>
      <c r="Q446" s="15">
        <v>171.8</v>
      </c>
      <c r="R446" s="15"/>
      <c r="S446" s="15">
        <v>0.3</v>
      </c>
      <c r="T446" s="15"/>
    </row>
    <row r="447" spans="1:20" ht="16.5" thickBot="1">
      <c r="A447" s="50">
        <v>1984</v>
      </c>
      <c r="B447" s="49">
        <v>2</v>
      </c>
      <c r="D447" s="38">
        <v>110.2</v>
      </c>
      <c r="E447" s="37">
        <f t="shared" si="30"/>
        <v>69.977000000000004</v>
      </c>
      <c r="F447" s="40">
        <v>64</v>
      </c>
      <c r="G447" s="36">
        <v>137.19999999999999</v>
      </c>
      <c r="H447" s="42">
        <f t="shared" si="31"/>
        <v>133.977</v>
      </c>
      <c r="I447" s="14">
        <f t="shared" si="33"/>
        <v>111.37083333333334</v>
      </c>
      <c r="J447" s="13">
        <f t="shared" si="34"/>
        <v>112.10125000000001</v>
      </c>
      <c r="K447" s="4"/>
      <c r="L447" s="4"/>
      <c r="M447" s="4"/>
      <c r="N447" s="65">
        <f t="shared" si="32"/>
        <v>-3.2229999999999848</v>
      </c>
      <c r="O447" s="4"/>
      <c r="P447" s="4"/>
      <c r="Q447" s="4"/>
      <c r="R447" s="4"/>
      <c r="S447" s="4"/>
      <c r="T447" s="4"/>
    </row>
    <row r="448" spans="1:20" ht="16.5" thickBot="1">
      <c r="A448" s="50">
        <v>1984</v>
      </c>
      <c r="B448" s="49">
        <v>3</v>
      </c>
      <c r="D448" s="38">
        <v>116.7</v>
      </c>
      <c r="E448" s="37">
        <f t="shared" si="30"/>
        <v>74.104500000000002</v>
      </c>
      <c r="F448" s="40">
        <v>64</v>
      </c>
      <c r="G448" s="36">
        <v>120.8</v>
      </c>
      <c r="H448" s="42">
        <f t="shared" si="31"/>
        <v>138.1045</v>
      </c>
      <c r="I448" s="14">
        <f t="shared" si="33"/>
        <v>108.32916666666667</v>
      </c>
      <c r="J448" s="13">
        <f t="shared" si="34"/>
        <v>109.23581250000001</v>
      </c>
      <c r="K448" s="4" t="s">
        <v>16</v>
      </c>
      <c r="L448" s="3"/>
      <c r="M448" s="3"/>
      <c r="N448" s="65">
        <f t="shared" si="32"/>
        <v>17.304500000000004</v>
      </c>
      <c r="O448" s="3"/>
      <c r="P448" s="4" t="s">
        <v>16</v>
      </c>
      <c r="Q448" s="3"/>
      <c r="R448" s="3"/>
      <c r="S448" s="3"/>
      <c r="T448" s="3"/>
    </row>
    <row r="449" spans="1:20" ht="16.5" thickBot="1">
      <c r="A449" s="50">
        <v>1984</v>
      </c>
      <c r="B449" s="49">
        <v>4</v>
      </c>
      <c r="D449" s="38">
        <v>90.4</v>
      </c>
      <c r="E449" s="37">
        <f t="shared" si="30"/>
        <v>57.404000000000003</v>
      </c>
      <c r="F449" s="40">
        <v>64</v>
      </c>
      <c r="G449" s="36">
        <v>129.69999999999999</v>
      </c>
      <c r="H449" s="42">
        <f t="shared" si="31"/>
        <v>121.404</v>
      </c>
      <c r="I449" s="14">
        <f t="shared" si="33"/>
        <v>105.41250000000001</v>
      </c>
      <c r="J449" s="13">
        <f t="shared" si="34"/>
        <v>106.39947916666665</v>
      </c>
      <c r="K449" s="14">
        <v>0.2</v>
      </c>
      <c r="L449" s="3"/>
      <c r="M449" s="3"/>
      <c r="N449" s="65">
        <f t="shared" si="32"/>
        <v>-8.2959999999999923</v>
      </c>
      <c r="O449" s="3"/>
      <c r="P449" s="14">
        <v>0.2</v>
      </c>
      <c r="Q449" s="3"/>
      <c r="R449" s="3"/>
      <c r="S449" s="3"/>
      <c r="T449" s="3"/>
    </row>
    <row r="450" spans="1:20" ht="16.5" thickBot="1">
      <c r="A450" s="50">
        <v>1984</v>
      </c>
      <c r="B450" s="49">
        <v>5</v>
      </c>
      <c r="D450" s="38">
        <v>96.9</v>
      </c>
      <c r="E450" s="37">
        <f t="shared" si="30"/>
        <v>61.531500000000001</v>
      </c>
      <c r="F450" s="40">
        <v>64</v>
      </c>
      <c r="G450" s="36">
        <v>131.1</v>
      </c>
      <c r="H450" s="42">
        <f t="shared" si="31"/>
        <v>125.53149999999999</v>
      </c>
      <c r="I450" s="14">
        <f t="shared" si="33"/>
        <v>103.14166666666667</v>
      </c>
      <c r="J450" s="13">
        <f t="shared" si="34"/>
        <v>104.30662499999998</v>
      </c>
      <c r="K450" s="3" t="s">
        <v>911</v>
      </c>
      <c r="L450" s="3" t="s">
        <v>911</v>
      </c>
      <c r="M450" s="3"/>
      <c r="N450" s="65">
        <f t="shared" si="32"/>
        <v>-5.5685000000000002</v>
      </c>
      <c r="O450" s="3"/>
      <c r="P450" s="3"/>
      <c r="Q450" s="3"/>
      <c r="R450" s="3"/>
      <c r="S450" s="3"/>
      <c r="T450" s="3"/>
    </row>
    <row r="451" spans="1:20" ht="16.5" thickBot="1">
      <c r="A451" s="50">
        <v>1984</v>
      </c>
      <c r="B451" s="49">
        <v>6</v>
      </c>
      <c r="D451" s="38">
        <v>65.099999999999994</v>
      </c>
      <c r="E451" s="37">
        <f t="shared" si="30"/>
        <v>41.338499999999996</v>
      </c>
      <c r="F451" s="40">
        <v>64</v>
      </c>
      <c r="G451" s="36">
        <v>103.5</v>
      </c>
      <c r="H451" s="42">
        <f t="shared" si="31"/>
        <v>105.3385</v>
      </c>
      <c r="I451" s="14">
        <f t="shared" si="33"/>
        <v>101.77499999999999</v>
      </c>
      <c r="J451" s="13">
        <f t="shared" si="34"/>
        <v>103.15833333333335</v>
      </c>
      <c r="K451" s="3" t="s">
        <v>910</v>
      </c>
      <c r="L451" s="3" t="s">
        <v>910</v>
      </c>
      <c r="M451" s="3"/>
      <c r="N451" s="65">
        <f t="shared" si="32"/>
        <v>1.8384999999999962</v>
      </c>
      <c r="O451" s="3"/>
      <c r="P451" s="3"/>
      <c r="Q451" s="3"/>
      <c r="R451" s="3"/>
      <c r="S451" s="3"/>
      <c r="T451" s="3"/>
    </row>
    <row r="452" spans="1:20" ht="16.5" thickBot="1">
      <c r="A452" s="50">
        <v>1984</v>
      </c>
      <c r="B452" s="49">
        <v>7</v>
      </c>
      <c r="D452" s="38">
        <v>55.7</v>
      </c>
      <c r="E452" s="37">
        <f t="shared" si="30"/>
        <v>35.369500000000002</v>
      </c>
      <c r="F452" s="40">
        <v>64</v>
      </c>
      <c r="G452" s="36">
        <v>92.2</v>
      </c>
      <c r="H452" s="42">
        <f t="shared" si="31"/>
        <v>99.369500000000002</v>
      </c>
      <c r="I452" s="14">
        <f t="shared" si="33"/>
        <v>99.387499999999989</v>
      </c>
      <c r="J452" s="13">
        <f t="shared" si="34"/>
        <v>101.00991666666665</v>
      </c>
      <c r="K452" s="3">
        <f>_xlfn.STDEV.S(K374:K445)/SQRT(COUNT(K374:K445))</f>
        <v>3.5261375926612355</v>
      </c>
      <c r="L452" s="3">
        <f>_xlfn.STDEV.S(L374:L445)/SQRT(COUNT(L374:L445))</f>
        <v>3.4750004534713459</v>
      </c>
      <c r="M452" s="3"/>
      <c r="N452" s="65">
        <f t="shared" si="32"/>
        <v>7.1694999999999993</v>
      </c>
      <c r="O452" s="3"/>
      <c r="P452" s="3"/>
      <c r="Q452" s="3"/>
      <c r="R452" s="3"/>
      <c r="S452" s="3"/>
      <c r="T452" s="3"/>
    </row>
    <row r="453" spans="1:20" ht="16.5" thickBot="1">
      <c r="A453" s="50">
        <v>1984</v>
      </c>
      <c r="B453" s="49">
        <v>8</v>
      </c>
      <c r="D453" s="38">
        <v>35</v>
      </c>
      <c r="E453" s="37">
        <f t="shared" ref="E453:E516" si="35">D453*0.635</f>
        <v>22.225000000000001</v>
      </c>
      <c r="F453" s="40">
        <v>64</v>
      </c>
      <c r="G453" s="36">
        <v>85.8</v>
      </c>
      <c r="H453" s="42">
        <f t="shared" ref="H453:H516" si="36">(E453+64)</f>
        <v>86.224999999999994</v>
      </c>
      <c r="I453" s="14">
        <f t="shared" si="33"/>
        <v>94.987499999999997</v>
      </c>
      <c r="J453" s="13">
        <f t="shared" si="34"/>
        <v>97.133770833333315</v>
      </c>
      <c r="K453" s="3"/>
      <c r="L453" s="3"/>
      <c r="M453" s="3"/>
      <c r="N453" s="65">
        <f t="shared" ref="N453:N516" si="37">H453-G453</f>
        <v>0.42499999999999716</v>
      </c>
      <c r="O453" s="3"/>
      <c r="P453" s="3"/>
      <c r="Q453" s="3"/>
      <c r="R453" s="3"/>
      <c r="S453" s="3"/>
      <c r="T453" s="3"/>
    </row>
    <row r="454" spans="1:20" ht="16.5" thickBot="1">
      <c r="A454" s="50">
        <v>1984</v>
      </c>
      <c r="B454" s="49">
        <v>9</v>
      </c>
      <c r="D454" s="38">
        <v>22.6</v>
      </c>
      <c r="E454" s="37">
        <f t="shared" si="35"/>
        <v>14.351000000000001</v>
      </c>
      <c r="F454" s="40">
        <v>64</v>
      </c>
      <c r="G454" s="36">
        <v>78.900000000000006</v>
      </c>
      <c r="H454" s="42">
        <f t="shared" si="36"/>
        <v>78.350999999999999</v>
      </c>
      <c r="I454" s="14">
        <f t="shared" si="33"/>
        <v>90.254166666666663</v>
      </c>
      <c r="J454" s="13">
        <f t="shared" si="34"/>
        <v>92.125208333333319</v>
      </c>
      <c r="K454" s="64">
        <v>0.95</v>
      </c>
      <c r="L454" s="64">
        <v>0.95</v>
      </c>
      <c r="M454" s="3"/>
      <c r="N454" s="65">
        <f t="shared" si="37"/>
        <v>-0.54900000000000659</v>
      </c>
      <c r="O454" s="3"/>
      <c r="P454" s="3"/>
      <c r="Q454" s="3"/>
      <c r="R454" s="3"/>
      <c r="S454" s="3"/>
      <c r="T454" s="3"/>
    </row>
    <row r="455" spans="1:20" ht="16.5" thickBot="1">
      <c r="A455" s="50">
        <v>1984</v>
      </c>
      <c r="B455" s="49">
        <v>10</v>
      </c>
      <c r="D455" s="38">
        <v>12.6</v>
      </c>
      <c r="E455" s="37">
        <f t="shared" si="35"/>
        <v>8.0009999999999994</v>
      </c>
      <c r="F455" s="40">
        <v>64</v>
      </c>
      <c r="G455" s="36">
        <v>73.099999999999994</v>
      </c>
      <c r="H455" s="42">
        <f t="shared" si="36"/>
        <v>72.001000000000005</v>
      </c>
      <c r="I455" s="14">
        <f t="shared" si="33"/>
        <v>85.991666666666674</v>
      </c>
      <c r="J455" s="13">
        <f t="shared" si="34"/>
        <v>87.632583333333329</v>
      </c>
      <c r="K455" s="3" t="s">
        <v>912</v>
      </c>
      <c r="L455" s="3" t="s">
        <v>912</v>
      </c>
      <c r="M455" s="3"/>
      <c r="N455" s="65">
        <f t="shared" si="37"/>
        <v>-1.0989999999999895</v>
      </c>
      <c r="O455" s="3"/>
      <c r="P455" s="3"/>
      <c r="Q455" s="3"/>
      <c r="R455" s="3"/>
      <c r="S455" s="3"/>
      <c r="T455" s="3"/>
    </row>
    <row r="456" spans="1:20" ht="16.5" thickBot="1">
      <c r="A456" s="50">
        <v>1984</v>
      </c>
      <c r="B456" s="49">
        <v>11</v>
      </c>
      <c r="D456" s="38">
        <v>26.5</v>
      </c>
      <c r="E456" s="37">
        <f t="shared" si="35"/>
        <v>16.827500000000001</v>
      </c>
      <c r="F456" s="40">
        <v>64</v>
      </c>
      <c r="G456" s="36">
        <v>74.599999999999994</v>
      </c>
      <c r="H456" s="42">
        <f t="shared" si="36"/>
        <v>80.827500000000001</v>
      </c>
      <c r="I456" s="14">
        <f t="shared" si="33"/>
        <v>81.69583333333334</v>
      </c>
      <c r="J456" s="13">
        <f t="shared" si="34"/>
        <v>84.073937499999985</v>
      </c>
      <c r="K456" s="3">
        <f>K446-2*K452</f>
        <v>164.94772481467754</v>
      </c>
      <c r="L456" s="3">
        <f>L446-2*L452</f>
        <v>164.54999909305729</v>
      </c>
      <c r="M456" s="3"/>
      <c r="N456" s="65">
        <f t="shared" si="37"/>
        <v>6.2275000000000063</v>
      </c>
      <c r="O456" s="3"/>
      <c r="P456" s="3"/>
      <c r="Q456" s="3"/>
      <c r="R456" s="3"/>
      <c r="S456" s="3"/>
      <c r="T456" s="3"/>
    </row>
    <row r="457" spans="1:20" ht="16.5" thickBot="1">
      <c r="A457" s="50">
        <v>1984</v>
      </c>
      <c r="B457" s="49">
        <v>12</v>
      </c>
      <c r="D457" s="38">
        <v>21.4</v>
      </c>
      <c r="E457" s="37">
        <f t="shared" si="35"/>
        <v>13.588999999999999</v>
      </c>
      <c r="F457" s="40">
        <v>64</v>
      </c>
      <c r="G457" s="36">
        <v>73.5</v>
      </c>
      <c r="H457" s="42">
        <f t="shared" si="36"/>
        <v>77.588999999999999</v>
      </c>
      <c r="I457" s="14">
        <f t="shared" si="33"/>
        <v>78.608333333333334</v>
      </c>
      <c r="J457" s="13">
        <f t="shared" si="34"/>
        <v>81.393708333333322</v>
      </c>
      <c r="K457" s="3" t="s">
        <v>913</v>
      </c>
      <c r="L457" s="3" t="s">
        <v>913</v>
      </c>
      <c r="M457" s="3"/>
      <c r="N457" s="65">
        <f t="shared" si="37"/>
        <v>4.0889999999999986</v>
      </c>
      <c r="O457" s="3"/>
      <c r="P457" s="3"/>
      <c r="Q457" s="3"/>
      <c r="R457" s="3"/>
      <c r="S457" s="3"/>
      <c r="T457" s="3"/>
    </row>
    <row r="458" spans="1:20" ht="16.5" thickBot="1">
      <c r="A458" s="50">
        <v>1985</v>
      </c>
      <c r="B458" s="49">
        <v>1</v>
      </c>
      <c r="D458" s="38">
        <v>17.8</v>
      </c>
      <c r="E458" s="37">
        <f t="shared" si="35"/>
        <v>11.303000000000001</v>
      </c>
      <c r="F458" s="40">
        <v>64</v>
      </c>
      <c r="G458" s="36">
        <v>72.099999999999994</v>
      </c>
      <c r="H458" s="42">
        <f t="shared" si="36"/>
        <v>75.302999999999997</v>
      </c>
      <c r="I458" s="14">
        <f t="shared" si="33"/>
        <v>77.112499999999997</v>
      </c>
      <c r="J458" s="13">
        <f t="shared" si="34"/>
        <v>80.001999999999995</v>
      </c>
      <c r="K458" s="3">
        <f>K446+2*K452</f>
        <v>179.05227518532246</v>
      </c>
      <c r="L458" s="3">
        <f>L446+2*L452</f>
        <v>178.45000090694271</v>
      </c>
      <c r="M458" s="3"/>
      <c r="N458" s="65">
        <f t="shared" si="37"/>
        <v>3.203000000000003</v>
      </c>
      <c r="O458" s="3"/>
      <c r="P458" s="3"/>
      <c r="Q458" s="3"/>
      <c r="R458" s="3"/>
      <c r="S458" s="3"/>
      <c r="T458" s="3"/>
    </row>
    <row r="459" spans="1:20" ht="16.5" thickBot="1">
      <c r="A459" s="50">
        <v>1985</v>
      </c>
      <c r="B459" s="49">
        <v>2</v>
      </c>
      <c r="D459" s="38">
        <v>20.7</v>
      </c>
      <c r="E459" s="37">
        <f t="shared" si="35"/>
        <v>13.144499999999999</v>
      </c>
      <c r="F459" s="40">
        <v>64</v>
      </c>
      <c r="G459" s="36">
        <v>71.900000000000006</v>
      </c>
      <c r="H459" s="42">
        <f t="shared" si="36"/>
        <v>77.144499999999994</v>
      </c>
      <c r="I459" s="14">
        <f t="shared" ref="I459:I522" si="38">(G453/2+G454+G455+G456+G457+G458+G459+G460+G461+G462+G463+G464+G465/2)/12</f>
        <v>76.137500000000003</v>
      </c>
      <c r="J459" s="13">
        <f t="shared" ref="J459:J522" si="39">(H453/2+H454+H455+H456+H457+H458+H459+H460+H461+H462+H463+H464+H465/2)/12</f>
        <v>78.925145833333318</v>
      </c>
      <c r="K459" s="3"/>
      <c r="L459" s="3"/>
      <c r="M459" s="3"/>
      <c r="N459" s="65">
        <f t="shared" si="37"/>
        <v>5.2444999999999879</v>
      </c>
      <c r="O459" s="3"/>
      <c r="P459" s="3"/>
      <c r="Q459" s="3"/>
      <c r="R459" s="3"/>
      <c r="S459" s="3"/>
      <c r="T459" s="3"/>
    </row>
    <row r="460" spans="1:20" ht="16.5" thickBot="1">
      <c r="A460" s="50">
        <v>1985</v>
      </c>
      <c r="B460" s="49">
        <v>3</v>
      </c>
      <c r="D460" s="38">
        <v>16.899999999999999</v>
      </c>
      <c r="E460" s="37">
        <f t="shared" si="35"/>
        <v>10.731499999999999</v>
      </c>
      <c r="F460" s="40">
        <v>64</v>
      </c>
      <c r="G460" s="36">
        <v>72.5</v>
      </c>
      <c r="H460" s="42">
        <f t="shared" si="36"/>
        <v>74.731499999999997</v>
      </c>
      <c r="I460" s="14">
        <f t="shared" si="38"/>
        <v>75.254166666666663</v>
      </c>
      <c r="J460" s="13">
        <f t="shared" si="39"/>
        <v>77.782145833333331</v>
      </c>
      <c r="K460" s="3"/>
      <c r="L460" s="3"/>
      <c r="M460" s="3"/>
      <c r="N460" s="65">
        <f t="shared" si="37"/>
        <v>2.2314999999999969</v>
      </c>
      <c r="O460" s="3"/>
      <c r="P460" s="3"/>
      <c r="Q460" s="3"/>
      <c r="R460" s="3"/>
      <c r="S460" s="3"/>
      <c r="T460" s="3"/>
    </row>
    <row r="461" spans="1:20" ht="16.5" thickBot="1">
      <c r="A461" s="50">
        <v>1985</v>
      </c>
      <c r="B461" s="49">
        <v>4</v>
      </c>
      <c r="D461" s="38">
        <v>20.399999999999999</v>
      </c>
      <c r="E461" s="37">
        <f t="shared" si="35"/>
        <v>12.953999999999999</v>
      </c>
      <c r="F461" s="40">
        <v>64</v>
      </c>
      <c r="G461" s="36">
        <v>75.7</v>
      </c>
      <c r="H461" s="42">
        <f t="shared" si="36"/>
        <v>76.953999999999994</v>
      </c>
      <c r="I461" s="14">
        <f t="shared" si="38"/>
        <v>74.937499999999986</v>
      </c>
      <c r="J461" s="13">
        <f t="shared" si="39"/>
        <v>77.546666666666667</v>
      </c>
      <c r="K461" s="3"/>
      <c r="L461" s="3"/>
      <c r="M461" s="3"/>
      <c r="N461" s="65">
        <f t="shared" si="37"/>
        <v>1.2539999999999907</v>
      </c>
      <c r="O461" s="3"/>
      <c r="P461" s="3"/>
      <c r="Q461" s="3"/>
      <c r="R461" s="3"/>
      <c r="S461" s="3"/>
      <c r="T461" s="3"/>
    </row>
    <row r="462" spans="1:20" ht="16.5" thickBot="1">
      <c r="A462" s="50">
        <v>1985</v>
      </c>
      <c r="B462" s="49">
        <v>5</v>
      </c>
      <c r="D462" s="38">
        <v>32.4</v>
      </c>
      <c r="E462" s="37">
        <f t="shared" si="35"/>
        <v>20.573999999999998</v>
      </c>
      <c r="F462" s="40">
        <v>64</v>
      </c>
      <c r="G462" s="36">
        <v>82</v>
      </c>
      <c r="H462" s="42">
        <f t="shared" si="36"/>
        <v>84.573999999999998</v>
      </c>
      <c r="I462" s="14">
        <f t="shared" si="38"/>
        <v>74.899999999999991</v>
      </c>
      <c r="J462" s="13">
        <f t="shared" si="39"/>
        <v>77.56783333333334</v>
      </c>
      <c r="K462" s="3"/>
      <c r="L462" s="3"/>
      <c r="M462" s="3"/>
      <c r="N462" s="65">
        <f t="shared" si="37"/>
        <v>2.5739999999999981</v>
      </c>
      <c r="O462" s="3"/>
      <c r="P462" s="3"/>
      <c r="Q462" s="3"/>
      <c r="R462" s="3"/>
      <c r="S462" s="3"/>
      <c r="T462" s="3"/>
    </row>
    <row r="463" spans="1:20" ht="16.5" thickBot="1">
      <c r="A463" s="50">
        <v>1985</v>
      </c>
      <c r="B463" s="49">
        <v>6</v>
      </c>
      <c r="D463" s="38">
        <v>28.3</v>
      </c>
      <c r="E463" s="37">
        <f t="shared" si="35"/>
        <v>17.970500000000001</v>
      </c>
      <c r="F463" s="40">
        <v>64</v>
      </c>
      <c r="G463" s="36">
        <v>78.5</v>
      </c>
      <c r="H463" s="42">
        <f t="shared" si="36"/>
        <v>81.970500000000001</v>
      </c>
      <c r="I463" s="14">
        <f t="shared" si="38"/>
        <v>74.770833333333343</v>
      </c>
      <c r="J463" s="13">
        <f t="shared" si="39"/>
        <v>77.192125000000004</v>
      </c>
      <c r="K463" s="3"/>
      <c r="L463" s="3"/>
      <c r="M463" s="3"/>
      <c r="N463" s="65">
        <f t="shared" si="37"/>
        <v>3.4705000000000013</v>
      </c>
      <c r="O463" s="3"/>
      <c r="P463" s="3"/>
      <c r="Q463" s="3"/>
      <c r="R463" s="3"/>
      <c r="S463" s="3"/>
      <c r="T463" s="3"/>
    </row>
    <row r="464" spans="1:20" ht="16.5" thickBot="1">
      <c r="A464" s="50">
        <v>1985</v>
      </c>
      <c r="B464" s="49">
        <v>7</v>
      </c>
      <c r="D464" s="38">
        <v>39.9</v>
      </c>
      <c r="E464" s="37">
        <f t="shared" si="35"/>
        <v>25.336500000000001</v>
      </c>
      <c r="F464" s="40">
        <v>64</v>
      </c>
      <c r="G464" s="36">
        <v>81.3</v>
      </c>
      <c r="H464" s="42">
        <f t="shared" si="36"/>
        <v>89.336500000000001</v>
      </c>
      <c r="I464" s="14">
        <f t="shared" si="38"/>
        <v>74.675000000000011</v>
      </c>
      <c r="J464" s="13">
        <f t="shared" si="39"/>
        <v>76.647083333333327</v>
      </c>
      <c r="K464" s="3"/>
      <c r="L464" s="3"/>
      <c r="M464" s="3"/>
      <c r="N464" s="65">
        <f t="shared" si="37"/>
        <v>8.0365000000000038</v>
      </c>
      <c r="O464" s="3"/>
      <c r="P464" s="3"/>
      <c r="Q464" s="3"/>
      <c r="R464" s="3"/>
      <c r="S464" s="3"/>
      <c r="T464" s="3"/>
    </row>
    <row r="465" spans="1:20" ht="16.5" thickBot="1">
      <c r="A465" s="50">
        <v>1985</v>
      </c>
      <c r="B465" s="49">
        <v>8</v>
      </c>
      <c r="D465" s="38">
        <v>10.1</v>
      </c>
      <c r="E465" s="37">
        <f t="shared" si="35"/>
        <v>6.4135</v>
      </c>
      <c r="F465" s="40">
        <v>64</v>
      </c>
      <c r="G465" s="36">
        <v>73.3</v>
      </c>
      <c r="H465" s="42">
        <f t="shared" si="36"/>
        <v>70.413499999999999</v>
      </c>
      <c r="I465" s="14">
        <f t="shared" si="38"/>
        <v>75.000000000000014</v>
      </c>
      <c r="J465" s="13">
        <f t="shared" si="39"/>
        <v>76.440708333333333</v>
      </c>
      <c r="K465" s="3"/>
      <c r="L465" s="3"/>
      <c r="M465" s="3"/>
      <c r="N465" s="65">
        <f t="shared" si="37"/>
        <v>-2.8864999999999981</v>
      </c>
      <c r="O465" s="3"/>
      <c r="P465" s="3"/>
      <c r="Q465" s="3"/>
      <c r="R465" s="3"/>
      <c r="S465" s="3"/>
      <c r="T465" s="3"/>
    </row>
    <row r="466" spans="1:20" ht="16.5" thickBot="1">
      <c r="A466" s="50">
        <v>1985</v>
      </c>
      <c r="B466" s="49">
        <v>9</v>
      </c>
      <c r="D466" s="38">
        <v>4.3</v>
      </c>
      <c r="E466" s="37">
        <f t="shared" si="35"/>
        <v>2.7304999999999997</v>
      </c>
      <c r="F466" s="40">
        <v>64</v>
      </c>
      <c r="G466" s="36">
        <v>70.2</v>
      </c>
      <c r="H466" s="42">
        <f t="shared" si="36"/>
        <v>66.730500000000006</v>
      </c>
      <c r="I466" s="14">
        <f t="shared" si="38"/>
        <v>75.529166666666669</v>
      </c>
      <c r="J466" s="13">
        <f t="shared" si="39"/>
        <v>76.549187500000002</v>
      </c>
      <c r="K466" s="3"/>
      <c r="L466" s="3"/>
      <c r="M466" s="3"/>
      <c r="N466" s="65">
        <f t="shared" si="37"/>
        <v>-3.4694999999999965</v>
      </c>
      <c r="O466" s="3"/>
      <c r="P466" s="3"/>
      <c r="Q466" s="3"/>
      <c r="R466" s="3"/>
      <c r="S466" s="3"/>
      <c r="T466" s="3"/>
    </row>
    <row r="467" spans="1:20" ht="16.5" thickBot="1">
      <c r="A467" s="50">
        <v>1985</v>
      </c>
      <c r="B467" s="49">
        <v>10</v>
      </c>
      <c r="D467" s="38">
        <v>22</v>
      </c>
      <c r="E467" s="37">
        <f t="shared" si="35"/>
        <v>13.97</v>
      </c>
      <c r="F467" s="40">
        <v>64</v>
      </c>
      <c r="G467" s="36">
        <v>74.2</v>
      </c>
      <c r="H467" s="42">
        <f t="shared" si="36"/>
        <v>77.97</v>
      </c>
      <c r="I467" s="14">
        <f t="shared" si="38"/>
        <v>75.67916666666666</v>
      </c>
      <c r="J467" s="13">
        <f t="shared" si="39"/>
        <v>76.520083333333332</v>
      </c>
      <c r="K467" s="3"/>
      <c r="L467" s="3"/>
      <c r="M467" s="3"/>
      <c r="N467" s="65">
        <f t="shared" si="37"/>
        <v>3.769999999999996</v>
      </c>
      <c r="O467" s="3"/>
      <c r="P467" s="3"/>
      <c r="Q467" s="3"/>
      <c r="R467" s="3"/>
      <c r="S467" s="3"/>
      <c r="T467" s="3"/>
    </row>
    <row r="468" spans="1:20" ht="16.5" thickBot="1">
      <c r="A468" s="50">
        <v>1985</v>
      </c>
      <c r="B468" s="49">
        <v>11</v>
      </c>
      <c r="D468" s="38">
        <v>17.899999999999999</v>
      </c>
      <c r="E468" s="37">
        <f t="shared" si="35"/>
        <v>11.366499999999998</v>
      </c>
      <c r="F468" s="40">
        <v>64</v>
      </c>
      <c r="G468" s="36">
        <v>72.599999999999994</v>
      </c>
      <c r="H468" s="42">
        <f t="shared" si="36"/>
        <v>75.366500000000002</v>
      </c>
      <c r="I468" s="14">
        <f t="shared" si="38"/>
        <v>75.350000000000009</v>
      </c>
      <c r="J468" s="13">
        <f t="shared" si="39"/>
        <v>76.141729166666678</v>
      </c>
      <c r="K468" s="3"/>
      <c r="L468" s="3"/>
      <c r="M468" s="3"/>
      <c r="N468" s="65">
        <f t="shared" si="37"/>
        <v>2.7665000000000077</v>
      </c>
      <c r="O468" s="3"/>
      <c r="P468" s="3"/>
      <c r="Q468" s="3"/>
      <c r="R468" s="3"/>
      <c r="S468" s="3"/>
      <c r="T468" s="3"/>
    </row>
    <row r="469" spans="1:20" ht="16.5" thickBot="1">
      <c r="A469" s="50">
        <v>1985</v>
      </c>
      <c r="B469" s="49">
        <v>12</v>
      </c>
      <c r="D469" s="38">
        <v>15.8</v>
      </c>
      <c r="E469" s="37">
        <f t="shared" si="35"/>
        <v>10.033000000000001</v>
      </c>
      <c r="F469" s="40">
        <v>64</v>
      </c>
      <c r="G469" s="36">
        <v>72.400000000000006</v>
      </c>
      <c r="H469" s="42">
        <f t="shared" si="36"/>
        <v>74.033000000000001</v>
      </c>
      <c r="I469" s="14">
        <f t="shared" si="38"/>
        <v>74.658333333333346</v>
      </c>
      <c r="J469" s="13">
        <f t="shared" si="39"/>
        <v>74.977562500000005</v>
      </c>
      <c r="K469" s="3"/>
      <c r="L469" s="3"/>
      <c r="M469" s="3"/>
      <c r="N469" s="65">
        <f t="shared" si="37"/>
        <v>1.6329999999999956</v>
      </c>
      <c r="O469" s="3"/>
      <c r="P469" s="3"/>
      <c r="Q469" s="3"/>
      <c r="R469" s="3"/>
      <c r="S469" s="3"/>
      <c r="T469" s="3"/>
    </row>
    <row r="470" spans="1:20" ht="16.5" thickBot="1">
      <c r="A470" s="50">
        <v>1986</v>
      </c>
      <c r="B470" s="49">
        <v>1</v>
      </c>
      <c r="D470" s="38">
        <v>2.8</v>
      </c>
      <c r="E470" s="37">
        <f t="shared" si="35"/>
        <v>1.7779999999999998</v>
      </c>
      <c r="F470" s="40">
        <v>64</v>
      </c>
      <c r="G470" s="36">
        <v>70.900000000000006</v>
      </c>
      <c r="H470" s="42">
        <f t="shared" si="36"/>
        <v>65.778000000000006</v>
      </c>
      <c r="I470" s="14">
        <f t="shared" si="38"/>
        <v>73.924999999999997</v>
      </c>
      <c r="J470" s="13">
        <f t="shared" si="39"/>
        <v>73.667875000000009</v>
      </c>
      <c r="K470" s="3"/>
      <c r="L470" s="3"/>
      <c r="M470" s="3"/>
      <c r="N470" s="65">
        <f t="shared" si="37"/>
        <v>-5.1219999999999999</v>
      </c>
      <c r="O470" s="3"/>
      <c r="P470" s="3"/>
      <c r="Q470" s="3"/>
      <c r="R470" s="3"/>
      <c r="S470" s="3"/>
      <c r="T470" s="3"/>
    </row>
    <row r="471" spans="1:20" ht="16.5" thickBot="1">
      <c r="A471" s="50">
        <v>1986</v>
      </c>
      <c r="B471" s="49">
        <v>2</v>
      </c>
      <c r="D471" s="38">
        <v>27.9</v>
      </c>
      <c r="E471" s="37">
        <f t="shared" si="35"/>
        <v>17.7165</v>
      </c>
      <c r="F471" s="40">
        <v>64</v>
      </c>
      <c r="G471" s="36">
        <v>80.900000000000006</v>
      </c>
      <c r="H471" s="42">
        <f t="shared" si="36"/>
        <v>81.716499999999996</v>
      </c>
      <c r="I471" s="14">
        <f t="shared" si="38"/>
        <v>73.425000000000011</v>
      </c>
      <c r="J471" s="13">
        <f t="shared" si="39"/>
        <v>73.08579166666668</v>
      </c>
      <c r="K471" s="3"/>
      <c r="L471" s="3"/>
      <c r="M471" s="3"/>
      <c r="N471" s="65">
        <f t="shared" si="37"/>
        <v>0.81649999999999068</v>
      </c>
      <c r="O471" s="3"/>
      <c r="P471" s="3"/>
      <c r="Q471" s="3"/>
      <c r="R471" s="3"/>
      <c r="S471" s="3"/>
      <c r="T471" s="3"/>
    </row>
    <row r="472" spans="1:20" ht="16.5" thickBot="1">
      <c r="A472" s="50">
        <v>1986</v>
      </c>
      <c r="B472" s="49">
        <v>3</v>
      </c>
      <c r="D472" s="38">
        <v>13.8</v>
      </c>
      <c r="E472" s="37">
        <f t="shared" si="35"/>
        <v>8.7629999999999999</v>
      </c>
      <c r="F472" s="40">
        <v>64</v>
      </c>
      <c r="G472" s="36">
        <v>76.2</v>
      </c>
      <c r="H472" s="42">
        <f t="shared" si="36"/>
        <v>72.763000000000005</v>
      </c>
      <c r="I472" s="14">
        <f t="shared" si="38"/>
        <v>73.25833333333334</v>
      </c>
      <c r="J472" s="13">
        <f t="shared" si="39"/>
        <v>73.101666666666674</v>
      </c>
      <c r="K472" s="3"/>
      <c r="L472" s="3"/>
      <c r="M472" s="3"/>
      <c r="N472" s="65">
        <f t="shared" si="37"/>
        <v>-3.4369999999999976</v>
      </c>
      <c r="O472" s="3"/>
      <c r="P472" s="3"/>
      <c r="Q472" s="3"/>
      <c r="R472" s="3"/>
      <c r="S472" s="3"/>
      <c r="T472" s="3"/>
    </row>
    <row r="473" spans="1:20" ht="16.5" thickBot="1">
      <c r="A473" s="50">
        <v>1986</v>
      </c>
      <c r="B473" s="49">
        <v>4</v>
      </c>
      <c r="D473" s="38">
        <v>22.4</v>
      </c>
      <c r="E473" s="37">
        <f t="shared" si="35"/>
        <v>14.223999999999998</v>
      </c>
      <c r="F473" s="40">
        <v>64</v>
      </c>
      <c r="G473" s="36">
        <v>75.599999999999994</v>
      </c>
      <c r="H473" s="42">
        <f t="shared" si="36"/>
        <v>78.224000000000004</v>
      </c>
      <c r="I473" s="14">
        <f t="shared" si="38"/>
        <v>73.566666666666677</v>
      </c>
      <c r="J473" s="13">
        <f t="shared" si="39"/>
        <v>73.601729166666686</v>
      </c>
      <c r="K473" s="3"/>
      <c r="L473" s="3"/>
      <c r="M473" s="3"/>
      <c r="N473" s="65">
        <f t="shared" si="37"/>
        <v>2.6240000000000094</v>
      </c>
      <c r="O473" s="3"/>
      <c r="P473" s="3"/>
      <c r="Q473" s="3"/>
      <c r="R473" s="3"/>
      <c r="S473" s="3"/>
      <c r="T473" s="3"/>
    </row>
    <row r="474" spans="1:20" ht="16.5" thickBot="1">
      <c r="A474" s="50">
        <v>1986</v>
      </c>
      <c r="B474" s="49">
        <v>5</v>
      </c>
      <c r="D474" s="38">
        <v>16.100000000000001</v>
      </c>
      <c r="E474" s="37">
        <f t="shared" si="35"/>
        <v>10.223500000000001</v>
      </c>
      <c r="F474" s="40">
        <v>64</v>
      </c>
      <c r="G474" s="36">
        <v>74.2</v>
      </c>
      <c r="H474" s="42">
        <f t="shared" si="36"/>
        <v>74.223500000000001</v>
      </c>
      <c r="I474" s="14">
        <f t="shared" si="38"/>
        <v>74.029166666666654</v>
      </c>
      <c r="J474" s="13">
        <f t="shared" si="39"/>
        <v>74.014479166666675</v>
      </c>
      <c r="K474" s="3"/>
      <c r="L474" s="3"/>
      <c r="M474" s="3"/>
      <c r="N474" s="65">
        <f t="shared" si="37"/>
        <v>2.3499999999998522E-2</v>
      </c>
      <c r="O474" s="3"/>
      <c r="P474" s="3"/>
      <c r="Q474" s="3"/>
      <c r="R474" s="3"/>
      <c r="S474" s="3"/>
      <c r="T474" s="3"/>
    </row>
    <row r="475" spans="1:20" ht="16.5" thickBot="1">
      <c r="A475" s="50">
        <v>1986</v>
      </c>
      <c r="B475" s="49">
        <v>6</v>
      </c>
      <c r="D475" s="38">
        <v>0.6</v>
      </c>
      <c r="E475" s="37">
        <f t="shared" si="35"/>
        <v>0.38100000000000001</v>
      </c>
      <c r="F475" s="40">
        <v>64</v>
      </c>
      <c r="G475" s="36">
        <v>69.7</v>
      </c>
      <c r="H475" s="42">
        <f t="shared" si="36"/>
        <v>64.381</v>
      </c>
      <c r="I475" s="14">
        <f t="shared" si="38"/>
        <v>74.066666666666663</v>
      </c>
      <c r="J475" s="13">
        <f t="shared" si="39"/>
        <v>73.683750000000003</v>
      </c>
      <c r="K475" s="3"/>
      <c r="L475" s="3"/>
      <c r="M475" s="3"/>
      <c r="N475" s="65">
        <f t="shared" si="37"/>
        <v>-5.3190000000000026</v>
      </c>
      <c r="O475" s="3"/>
      <c r="P475" s="3"/>
      <c r="Q475" s="3"/>
      <c r="R475" s="3"/>
      <c r="S475" s="3"/>
      <c r="T475" s="3"/>
    </row>
    <row r="476" spans="1:20" ht="16.5" thickBot="1">
      <c r="A476" s="50">
        <v>1986</v>
      </c>
      <c r="B476" s="49">
        <v>7</v>
      </c>
      <c r="D476" s="38">
        <v>18.100000000000001</v>
      </c>
      <c r="E476" s="37">
        <f t="shared" si="35"/>
        <v>11.493500000000001</v>
      </c>
      <c r="F476" s="40">
        <v>64</v>
      </c>
      <c r="G476" s="36">
        <v>72.5</v>
      </c>
      <c r="H476" s="42">
        <f t="shared" si="36"/>
        <v>75.493499999999997</v>
      </c>
      <c r="I476" s="14">
        <f t="shared" si="38"/>
        <v>73.954166666666666</v>
      </c>
      <c r="J476" s="13">
        <f t="shared" si="39"/>
        <v>73.60437499999999</v>
      </c>
      <c r="K476" s="3"/>
      <c r="L476" s="3"/>
      <c r="M476" s="3"/>
      <c r="N476" s="65">
        <f t="shared" si="37"/>
        <v>2.9934999999999974</v>
      </c>
      <c r="O476" s="3"/>
      <c r="P476" s="3"/>
      <c r="Q476" s="3"/>
      <c r="R476" s="3"/>
      <c r="S476" s="3"/>
      <c r="T476" s="3"/>
    </row>
    <row r="477" spans="1:20" ht="16.5" thickBot="1">
      <c r="A477" s="50">
        <v>1986</v>
      </c>
      <c r="B477" s="49">
        <v>8</v>
      </c>
      <c r="D477" s="38">
        <v>9.9</v>
      </c>
      <c r="E477" s="37">
        <f t="shared" si="35"/>
        <v>6.2865000000000002</v>
      </c>
      <c r="F477" s="40">
        <v>64</v>
      </c>
      <c r="G477" s="36">
        <v>70.099999999999994</v>
      </c>
      <c r="H477" s="42">
        <f t="shared" si="36"/>
        <v>70.286500000000004</v>
      </c>
      <c r="I477" s="14">
        <f t="shared" si="38"/>
        <v>73.462499999999991</v>
      </c>
      <c r="J477" s="13">
        <f t="shared" si="39"/>
        <v>73.141354166666659</v>
      </c>
      <c r="K477" s="3"/>
      <c r="L477" s="3"/>
      <c r="M477" s="3"/>
      <c r="N477" s="65">
        <f t="shared" si="37"/>
        <v>0.18650000000000944</v>
      </c>
      <c r="O477" s="3"/>
      <c r="P477" s="3"/>
      <c r="Q477" s="3"/>
      <c r="R477" s="3"/>
      <c r="S477" s="3"/>
      <c r="T477" s="3"/>
    </row>
    <row r="478" spans="1:20" ht="16.5" thickBot="1">
      <c r="A478" s="50">
        <v>1986</v>
      </c>
      <c r="B478" s="49">
        <v>9</v>
      </c>
      <c r="D478" s="38">
        <v>5.0999999999999996</v>
      </c>
      <c r="E478" s="37">
        <f t="shared" si="35"/>
        <v>3.2384999999999997</v>
      </c>
      <c r="F478" s="40">
        <v>64</v>
      </c>
      <c r="G478" s="36">
        <v>69.400000000000006</v>
      </c>
      <c r="H478" s="42">
        <f t="shared" si="36"/>
        <v>67.238500000000002</v>
      </c>
      <c r="I478" s="14">
        <f t="shared" si="38"/>
        <v>72.879166666666649</v>
      </c>
      <c r="J478" s="13">
        <f t="shared" si="39"/>
        <v>72.588374999999999</v>
      </c>
      <c r="K478" s="3"/>
      <c r="L478" s="3"/>
      <c r="M478" s="3"/>
      <c r="N478" s="65">
        <f t="shared" si="37"/>
        <v>-2.1615000000000038</v>
      </c>
      <c r="O478" s="3"/>
      <c r="P478" s="3"/>
      <c r="Q478" s="3"/>
      <c r="R478" s="3"/>
      <c r="S478" s="3"/>
      <c r="T478" s="3"/>
    </row>
    <row r="479" spans="1:20" ht="16.5" thickBot="1">
      <c r="A479" s="50">
        <v>1986</v>
      </c>
      <c r="B479" s="49">
        <v>10</v>
      </c>
      <c r="D479" s="38">
        <v>40.1</v>
      </c>
      <c r="E479" s="37">
        <f t="shared" si="35"/>
        <v>25.4635</v>
      </c>
      <c r="F479" s="40">
        <v>64</v>
      </c>
      <c r="G479" s="36">
        <v>82.4</v>
      </c>
      <c r="H479" s="42">
        <f t="shared" si="36"/>
        <v>89.463499999999996</v>
      </c>
      <c r="I479" s="14">
        <f t="shared" si="38"/>
        <v>73.17083333333332</v>
      </c>
      <c r="J479" s="13">
        <f t="shared" si="39"/>
        <v>73.308041666666654</v>
      </c>
      <c r="K479" s="3"/>
      <c r="L479" s="3"/>
      <c r="M479" s="3"/>
      <c r="N479" s="65">
        <f t="shared" si="37"/>
        <v>7.0634999999999906</v>
      </c>
      <c r="O479" s="3"/>
      <c r="P479" s="3"/>
      <c r="Q479" s="3"/>
      <c r="R479" s="3"/>
      <c r="S479" s="3"/>
      <c r="T479" s="3"/>
    </row>
    <row r="480" spans="1:20" ht="16.5" thickBot="1">
      <c r="A480" s="50">
        <v>1986</v>
      </c>
      <c r="B480" s="49">
        <v>11</v>
      </c>
      <c r="D480" s="38">
        <v>15.4</v>
      </c>
      <c r="E480" s="37">
        <f t="shared" si="35"/>
        <v>9.7789999999999999</v>
      </c>
      <c r="F480" s="40">
        <v>64</v>
      </c>
      <c r="G480" s="36">
        <v>75.5</v>
      </c>
      <c r="H480" s="42">
        <f t="shared" si="36"/>
        <v>73.778999999999996</v>
      </c>
      <c r="I480" s="14">
        <f t="shared" si="38"/>
        <v>74.233333333333334</v>
      </c>
      <c r="J480" s="13">
        <f t="shared" si="39"/>
        <v>74.540999999999997</v>
      </c>
      <c r="K480" s="3"/>
      <c r="L480" s="3"/>
      <c r="M480" s="3"/>
      <c r="N480" s="65">
        <f t="shared" si="37"/>
        <v>-1.7210000000000036</v>
      </c>
      <c r="O480" s="3"/>
      <c r="P480" s="3"/>
      <c r="Q480" s="3"/>
      <c r="R480" s="3"/>
      <c r="S480" s="3"/>
      <c r="T480" s="3"/>
    </row>
    <row r="481" spans="1:20" ht="16.5" thickBot="1">
      <c r="A481" s="50">
        <v>1986</v>
      </c>
      <c r="B481" s="49">
        <v>12</v>
      </c>
      <c r="D481" s="38">
        <v>5.8</v>
      </c>
      <c r="E481" s="37">
        <f t="shared" si="35"/>
        <v>3.6829999999999998</v>
      </c>
      <c r="F481" s="40">
        <v>64</v>
      </c>
      <c r="G481" s="36">
        <v>70.400000000000006</v>
      </c>
      <c r="H481" s="42">
        <f t="shared" si="36"/>
        <v>67.682999999999993</v>
      </c>
      <c r="I481" s="14">
        <f t="shared" si="38"/>
        <v>75.329166666666666</v>
      </c>
      <c r="J481" s="13">
        <f t="shared" si="39"/>
        <v>75.631083333333336</v>
      </c>
      <c r="K481" s="3"/>
      <c r="L481" s="3"/>
      <c r="M481" s="3"/>
      <c r="N481" s="65">
        <f t="shared" si="37"/>
        <v>-2.717000000000013</v>
      </c>
      <c r="O481" s="3"/>
      <c r="P481" s="3"/>
      <c r="Q481" s="3"/>
      <c r="R481" s="3"/>
      <c r="S481" s="3"/>
      <c r="T481" s="3"/>
    </row>
    <row r="482" spans="1:20" ht="16.5" thickBot="1">
      <c r="A482" s="50">
        <v>1987</v>
      </c>
      <c r="B482" s="49">
        <v>1</v>
      </c>
      <c r="D482" s="38">
        <v>9.8000000000000007</v>
      </c>
      <c r="E482" s="37">
        <f t="shared" si="35"/>
        <v>6.2230000000000008</v>
      </c>
      <c r="F482" s="40">
        <v>64</v>
      </c>
      <c r="G482" s="36">
        <v>70.2</v>
      </c>
      <c r="H482" s="42">
        <f t="shared" si="36"/>
        <v>70.222999999999999</v>
      </c>
      <c r="I482" s="14">
        <f t="shared" si="38"/>
        <v>76.379166666666649</v>
      </c>
      <c r="J482" s="13">
        <f t="shared" si="39"/>
        <v>76.644437499999995</v>
      </c>
      <c r="K482" s="3"/>
      <c r="L482" s="3"/>
      <c r="M482" s="3"/>
      <c r="N482" s="65">
        <f t="shared" si="37"/>
        <v>2.2999999999996135E-2</v>
      </c>
      <c r="O482" s="3"/>
      <c r="P482" s="3"/>
      <c r="Q482" s="3"/>
      <c r="R482" s="3"/>
      <c r="S482" s="3"/>
      <c r="T482" s="3"/>
    </row>
    <row r="483" spans="1:20" ht="16.5" thickBot="1">
      <c r="A483" s="50">
        <v>1987</v>
      </c>
      <c r="B483" s="49">
        <v>2</v>
      </c>
      <c r="D483" s="38">
        <v>3.4</v>
      </c>
      <c r="E483" s="37">
        <f t="shared" si="35"/>
        <v>2.1589999999999998</v>
      </c>
      <c r="F483" s="40">
        <v>64</v>
      </c>
      <c r="G483" s="36">
        <v>69.8</v>
      </c>
      <c r="H483" s="42">
        <f t="shared" si="36"/>
        <v>66.159000000000006</v>
      </c>
      <c r="I483" s="14">
        <f t="shared" si="38"/>
        <v>77.904166666666654</v>
      </c>
      <c r="J483" s="13">
        <f t="shared" si="39"/>
        <v>78.181666666666658</v>
      </c>
      <c r="K483" s="3"/>
      <c r="L483" s="3"/>
      <c r="M483" s="3"/>
      <c r="N483" s="65">
        <f t="shared" si="37"/>
        <v>-3.6409999999999911</v>
      </c>
      <c r="O483" s="3"/>
      <c r="P483" s="3"/>
      <c r="Q483" s="3"/>
      <c r="R483" s="3"/>
      <c r="S483" s="3"/>
      <c r="T483" s="3"/>
    </row>
    <row r="484" spans="1:20" ht="16.5" thickBot="1">
      <c r="A484" s="50">
        <v>1987</v>
      </c>
      <c r="B484" s="49">
        <v>3</v>
      </c>
      <c r="D484" s="38">
        <v>17.399999999999999</v>
      </c>
      <c r="E484" s="37">
        <f t="shared" si="35"/>
        <v>11.048999999999999</v>
      </c>
      <c r="F484" s="40">
        <v>64</v>
      </c>
      <c r="G484" s="36">
        <v>73.3</v>
      </c>
      <c r="H484" s="42">
        <f t="shared" si="36"/>
        <v>75.049000000000007</v>
      </c>
      <c r="I484" s="14">
        <f t="shared" si="38"/>
        <v>79.558333333333323</v>
      </c>
      <c r="J484" s="13">
        <f t="shared" si="39"/>
        <v>80.168687500000019</v>
      </c>
      <c r="K484" s="3"/>
      <c r="L484" s="3"/>
      <c r="M484" s="3"/>
      <c r="N484" s="65">
        <f t="shared" si="37"/>
        <v>1.7490000000000094</v>
      </c>
      <c r="O484" s="3"/>
      <c r="P484" s="3"/>
      <c r="Q484" s="3"/>
      <c r="R484" s="3"/>
      <c r="S484" s="3"/>
      <c r="T484" s="3"/>
    </row>
    <row r="485" spans="1:20" ht="16.5" thickBot="1">
      <c r="A485" s="50">
        <v>1987</v>
      </c>
      <c r="B485" s="49">
        <v>4</v>
      </c>
      <c r="D485" s="38">
        <v>46</v>
      </c>
      <c r="E485" s="37">
        <f t="shared" si="35"/>
        <v>29.21</v>
      </c>
      <c r="F485" s="40">
        <v>64</v>
      </c>
      <c r="G485" s="36">
        <v>85.5</v>
      </c>
      <c r="H485" s="42">
        <f t="shared" si="36"/>
        <v>93.210000000000008</v>
      </c>
      <c r="I485" s="14">
        <f t="shared" si="38"/>
        <v>80.916666666666671</v>
      </c>
      <c r="J485" s="13">
        <f t="shared" si="39"/>
        <v>81.766770833333339</v>
      </c>
      <c r="K485" s="3"/>
      <c r="L485" s="3"/>
      <c r="M485" s="3"/>
      <c r="N485" s="65">
        <f t="shared" si="37"/>
        <v>7.710000000000008</v>
      </c>
      <c r="O485" s="3"/>
      <c r="P485" s="3"/>
      <c r="Q485" s="3"/>
      <c r="R485" s="3"/>
      <c r="S485" s="3"/>
      <c r="T485" s="3"/>
    </row>
    <row r="486" spans="1:20" ht="16.5" thickBot="1">
      <c r="A486" s="50">
        <v>1987</v>
      </c>
      <c r="B486" s="49">
        <v>5</v>
      </c>
      <c r="D486" s="38">
        <v>39.1</v>
      </c>
      <c r="E486" s="37">
        <f t="shared" si="35"/>
        <v>24.828500000000002</v>
      </c>
      <c r="F486" s="40">
        <v>64</v>
      </c>
      <c r="G486" s="36">
        <v>89.8</v>
      </c>
      <c r="H486" s="42">
        <f t="shared" si="36"/>
        <v>88.828500000000005</v>
      </c>
      <c r="I486" s="14">
        <f t="shared" si="38"/>
        <v>82.520833333333343</v>
      </c>
      <c r="J486" s="13">
        <f t="shared" si="39"/>
        <v>83.266958333333349</v>
      </c>
      <c r="K486" s="3"/>
      <c r="L486" s="3"/>
      <c r="M486" s="3"/>
      <c r="N486" s="65">
        <f t="shared" si="37"/>
        <v>-0.97149999999999181</v>
      </c>
      <c r="O486" s="3"/>
      <c r="P486" s="3"/>
      <c r="Q486" s="3"/>
      <c r="R486" s="3"/>
      <c r="S486" s="3"/>
      <c r="T486" s="3"/>
    </row>
    <row r="487" spans="1:20" ht="16.5" thickBot="1">
      <c r="A487" s="50">
        <v>1987</v>
      </c>
      <c r="B487" s="49">
        <v>6</v>
      </c>
      <c r="D487" s="38">
        <v>18.8</v>
      </c>
      <c r="E487" s="37">
        <f t="shared" si="35"/>
        <v>11.938000000000001</v>
      </c>
      <c r="F487" s="40">
        <v>64</v>
      </c>
      <c r="G487" s="36">
        <v>80.400000000000006</v>
      </c>
      <c r="H487" s="42">
        <f t="shared" si="36"/>
        <v>75.938000000000002</v>
      </c>
      <c r="I487" s="14">
        <f t="shared" si="38"/>
        <v>84.379166666666677</v>
      </c>
      <c r="J487" s="13">
        <f t="shared" si="39"/>
        <v>84.767145833333345</v>
      </c>
      <c r="K487" s="3"/>
      <c r="L487" s="3"/>
      <c r="M487" s="3"/>
      <c r="N487" s="65">
        <f t="shared" si="37"/>
        <v>-4.4620000000000033</v>
      </c>
      <c r="O487" s="3"/>
      <c r="P487" s="3"/>
      <c r="Q487" s="3"/>
      <c r="R487" s="3"/>
      <c r="S487" s="3"/>
      <c r="T487" s="3"/>
    </row>
    <row r="488" spans="1:20" ht="16.5" thickBot="1">
      <c r="A488" s="50">
        <v>1987</v>
      </c>
      <c r="B488" s="49">
        <v>7</v>
      </c>
      <c r="D488" s="38">
        <v>38.200000000000003</v>
      </c>
      <c r="E488" s="37">
        <f t="shared" si="35"/>
        <v>24.257000000000001</v>
      </c>
      <c r="F488" s="40">
        <v>64</v>
      </c>
      <c r="G488" s="36">
        <v>87</v>
      </c>
      <c r="H488" s="42">
        <f t="shared" si="36"/>
        <v>88.257000000000005</v>
      </c>
      <c r="I488" s="14">
        <f t="shared" si="38"/>
        <v>86.691666666666663</v>
      </c>
      <c r="J488" s="13">
        <f t="shared" si="39"/>
        <v>86.989645833333327</v>
      </c>
      <c r="K488" s="3"/>
      <c r="L488" s="3"/>
      <c r="M488" s="3"/>
      <c r="N488" s="65">
        <f t="shared" si="37"/>
        <v>1.257000000000005</v>
      </c>
      <c r="O488" s="3"/>
      <c r="P488" s="3"/>
      <c r="Q488" s="3"/>
      <c r="R488" s="3"/>
      <c r="S488" s="3"/>
      <c r="T488" s="3"/>
    </row>
    <row r="489" spans="1:20" ht="16.5" thickBot="1">
      <c r="A489" s="50">
        <v>1987</v>
      </c>
      <c r="B489" s="49">
        <v>8</v>
      </c>
      <c r="D489" s="38">
        <v>47.9</v>
      </c>
      <c r="E489" s="37">
        <f t="shared" si="35"/>
        <v>30.416499999999999</v>
      </c>
      <c r="F489" s="40">
        <v>64</v>
      </c>
      <c r="G489" s="36">
        <v>92.2</v>
      </c>
      <c r="H489" s="42">
        <f t="shared" si="36"/>
        <v>94.416499999999999</v>
      </c>
      <c r="I489" s="14">
        <f t="shared" si="38"/>
        <v>89.483333333333334</v>
      </c>
      <c r="J489" s="13">
        <f t="shared" si="39"/>
        <v>89.706916666666658</v>
      </c>
      <c r="K489" s="3"/>
      <c r="L489" s="3"/>
      <c r="M489" s="3"/>
      <c r="N489" s="65">
        <f t="shared" si="37"/>
        <v>2.2164999999999964</v>
      </c>
      <c r="O489" s="3"/>
      <c r="P489" s="3"/>
      <c r="Q489" s="3"/>
      <c r="R489" s="3"/>
      <c r="S489" s="3"/>
      <c r="T489" s="3"/>
    </row>
    <row r="490" spans="1:20" ht="16.5" thickBot="1">
      <c r="A490" s="50">
        <v>1987</v>
      </c>
      <c r="B490" s="49">
        <v>9</v>
      </c>
      <c r="D490" s="38">
        <v>42.2</v>
      </c>
      <c r="E490" s="37">
        <f t="shared" si="35"/>
        <v>26.797000000000001</v>
      </c>
      <c r="F490" s="40">
        <v>64</v>
      </c>
      <c r="G490" s="36">
        <v>87</v>
      </c>
      <c r="H490" s="42">
        <f t="shared" si="36"/>
        <v>90.796999999999997</v>
      </c>
      <c r="I490" s="14">
        <f t="shared" si="38"/>
        <v>92.529166666666683</v>
      </c>
      <c r="J490" s="13">
        <f t="shared" si="39"/>
        <v>92.770791666666653</v>
      </c>
      <c r="K490" s="3"/>
      <c r="L490" s="3"/>
      <c r="M490" s="3"/>
      <c r="N490" s="65">
        <f t="shared" si="37"/>
        <v>3.796999999999997</v>
      </c>
      <c r="O490" s="3"/>
      <c r="P490" s="3"/>
      <c r="Q490" s="3"/>
      <c r="R490" s="3"/>
      <c r="S490" s="3"/>
      <c r="T490" s="3"/>
    </row>
    <row r="491" spans="1:20" ht="16.5" thickBot="1">
      <c r="A491" s="50">
        <v>1987</v>
      </c>
      <c r="B491" s="49">
        <v>10</v>
      </c>
      <c r="D491" s="38">
        <v>63.4</v>
      </c>
      <c r="E491" s="37">
        <f t="shared" si="35"/>
        <v>40.259</v>
      </c>
      <c r="F491" s="40">
        <v>64</v>
      </c>
      <c r="G491" s="36">
        <v>97.4</v>
      </c>
      <c r="H491" s="42">
        <f t="shared" si="36"/>
        <v>104.259</v>
      </c>
      <c r="I491" s="14">
        <f t="shared" si="38"/>
        <v>95.804166666666674</v>
      </c>
      <c r="J491" s="13">
        <f t="shared" si="39"/>
        <v>96.385000000000005</v>
      </c>
      <c r="K491" s="3"/>
      <c r="L491" s="3"/>
      <c r="M491" s="3"/>
      <c r="N491" s="65">
        <f t="shared" si="37"/>
        <v>6.8589999999999947</v>
      </c>
      <c r="O491" s="3"/>
      <c r="P491" s="3"/>
      <c r="Q491" s="3"/>
      <c r="R491" s="3"/>
      <c r="S491" s="3"/>
      <c r="T491" s="3"/>
    </row>
    <row r="492" spans="1:20" ht="16.5" thickBot="1">
      <c r="A492" s="50">
        <v>1987</v>
      </c>
      <c r="B492" s="49">
        <v>11</v>
      </c>
      <c r="D492" s="38">
        <v>48.8</v>
      </c>
      <c r="E492" s="37">
        <f t="shared" si="35"/>
        <v>30.988</v>
      </c>
      <c r="F492" s="40">
        <v>64</v>
      </c>
      <c r="G492" s="36">
        <v>99</v>
      </c>
      <c r="H492" s="42">
        <f t="shared" si="36"/>
        <v>94.988</v>
      </c>
      <c r="I492" s="14">
        <f t="shared" si="38"/>
        <v>98.5625</v>
      </c>
      <c r="J492" s="13">
        <f t="shared" si="39"/>
        <v>98.975270833333354</v>
      </c>
      <c r="K492" s="3"/>
      <c r="L492" s="3"/>
      <c r="M492" s="3"/>
      <c r="N492" s="65">
        <f t="shared" si="37"/>
        <v>-4.0120000000000005</v>
      </c>
      <c r="O492" s="3"/>
      <c r="P492" s="3"/>
      <c r="Q492" s="3"/>
      <c r="R492" s="3"/>
      <c r="S492" s="3"/>
      <c r="T492" s="3"/>
    </row>
    <row r="493" spans="1:20" ht="16.5" thickBot="1">
      <c r="A493" s="50">
        <v>1987</v>
      </c>
      <c r="B493" s="49">
        <v>12</v>
      </c>
      <c r="D493" s="38">
        <v>29.1</v>
      </c>
      <c r="E493" s="37">
        <f t="shared" si="35"/>
        <v>18.4785</v>
      </c>
      <c r="F493" s="40">
        <v>64</v>
      </c>
      <c r="G493" s="36">
        <v>91.5</v>
      </c>
      <c r="H493" s="42">
        <f t="shared" si="36"/>
        <v>82.478499999999997</v>
      </c>
      <c r="I493" s="14">
        <f t="shared" si="38"/>
        <v>102.375</v>
      </c>
      <c r="J493" s="13">
        <f t="shared" si="39"/>
        <v>102.6953125</v>
      </c>
      <c r="K493" s="3"/>
      <c r="L493" s="3"/>
      <c r="M493" s="3"/>
      <c r="N493" s="65">
        <f t="shared" si="37"/>
        <v>-9.0215000000000032</v>
      </c>
      <c r="O493" s="3"/>
      <c r="P493" s="3"/>
      <c r="Q493" s="3"/>
      <c r="R493" s="3"/>
      <c r="S493" s="3"/>
      <c r="T493" s="3"/>
    </row>
    <row r="494" spans="1:20" ht="16.5" thickBot="1">
      <c r="A494" s="50">
        <v>1988</v>
      </c>
      <c r="B494" s="49">
        <v>1</v>
      </c>
      <c r="D494" s="38">
        <v>70.5</v>
      </c>
      <c r="E494" s="37">
        <f t="shared" si="35"/>
        <v>44.767499999999998</v>
      </c>
      <c r="F494" s="40">
        <v>64</v>
      </c>
      <c r="G494" s="36">
        <v>104.6</v>
      </c>
      <c r="H494" s="42">
        <f t="shared" si="36"/>
        <v>108.7675</v>
      </c>
      <c r="I494" s="14">
        <f t="shared" si="38"/>
        <v>107.95833333333333</v>
      </c>
      <c r="J494" s="13">
        <f t="shared" si="39"/>
        <v>107.95258333333332</v>
      </c>
      <c r="K494" s="3"/>
      <c r="L494" s="3"/>
      <c r="M494" s="3"/>
      <c r="N494" s="65">
        <f t="shared" si="37"/>
        <v>4.167500000000004</v>
      </c>
      <c r="O494" s="3"/>
      <c r="P494" s="3"/>
      <c r="Q494" s="3"/>
      <c r="R494" s="3"/>
      <c r="S494" s="3"/>
      <c r="T494" s="3"/>
    </row>
    <row r="495" spans="1:20" ht="16.5" thickBot="1">
      <c r="A495" s="50">
        <v>1988</v>
      </c>
      <c r="B495" s="49">
        <v>2</v>
      </c>
      <c r="D495" s="38">
        <v>45.4</v>
      </c>
      <c r="E495" s="37">
        <f t="shared" si="35"/>
        <v>28.829000000000001</v>
      </c>
      <c r="F495" s="40">
        <v>64</v>
      </c>
      <c r="G495" s="36">
        <v>102.4</v>
      </c>
      <c r="H495" s="42">
        <f t="shared" si="36"/>
        <v>92.829000000000008</v>
      </c>
      <c r="I495" s="14">
        <f t="shared" si="38"/>
        <v>113.64166666666665</v>
      </c>
      <c r="J495" s="13">
        <f t="shared" si="39"/>
        <v>112.83943749999999</v>
      </c>
      <c r="K495" s="3"/>
      <c r="L495" s="3"/>
      <c r="M495" s="3"/>
      <c r="N495" s="65">
        <f t="shared" si="37"/>
        <v>-9.570999999999998</v>
      </c>
      <c r="O495" s="3"/>
      <c r="P495" s="3"/>
      <c r="Q495" s="3"/>
      <c r="R495" s="3"/>
      <c r="S495" s="3"/>
      <c r="T495" s="3"/>
    </row>
    <row r="496" spans="1:20" ht="16.5" thickBot="1">
      <c r="A496" s="50">
        <v>1988</v>
      </c>
      <c r="B496" s="49">
        <v>3</v>
      </c>
      <c r="D496" s="38">
        <v>91.2</v>
      </c>
      <c r="E496" s="37">
        <f t="shared" si="35"/>
        <v>57.912000000000006</v>
      </c>
      <c r="F496" s="40">
        <v>64</v>
      </c>
      <c r="G496" s="36">
        <v>113.8</v>
      </c>
      <c r="H496" s="42">
        <f t="shared" si="36"/>
        <v>121.91200000000001</v>
      </c>
      <c r="I496" s="14">
        <f t="shared" si="38"/>
        <v>119.17916666666666</v>
      </c>
      <c r="J496" s="13">
        <f t="shared" si="39"/>
        <v>117.91943750000002</v>
      </c>
      <c r="K496" s="14">
        <v>117.9</v>
      </c>
      <c r="L496" s="14">
        <v>119.2</v>
      </c>
      <c r="M496" s="14"/>
      <c r="N496" s="65">
        <f t="shared" si="37"/>
        <v>8.112000000000009</v>
      </c>
      <c r="O496" s="14"/>
      <c r="P496" s="24">
        <v>121.9</v>
      </c>
      <c r="Q496" s="24">
        <v>113.8</v>
      </c>
      <c r="R496" s="14"/>
      <c r="S496" s="30">
        <v>-1.1000000000000001</v>
      </c>
      <c r="T496" s="14"/>
    </row>
    <row r="497" spans="1:20" ht="16.5" thickBot="1">
      <c r="A497" s="50">
        <v>1988</v>
      </c>
      <c r="B497" s="49">
        <v>4</v>
      </c>
      <c r="D497" s="38">
        <v>108.8</v>
      </c>
      <c r="E497" s="37">
        <f t="shared" si="35"/>
        <v>69.087999999999994</v>
      </c>
      <c r="F497" s="40">
        <v>64</v>
      </c>
      <c r="G497" s="36">
        <v>123.6</v>
      </c>
      <c r="H497" s="42">
        <f t="shared" si="36"/>
        <v>133.08799999999999</v>
      </c>
      <c r="I497" s="14">
        <f t="shared" si="38"/>
        <v>124.94583333333331</v>
      </c>
      <c r="J497" s="13">
        <f t="shared" si="39"/>
        <v>123.04177083333333</v>
      </c>
      <c r="K497" s="14">
        <v>123</v>
      </c>
      <c r="L497" s="14">
        <v>124.9</v>
      </c>
      <c r="M497" s="14"/>
      <c r="N497" s="65">
        <f t="shared" si="37"/>
        <v>9.4879999999999995</v>
      </c>
      <c r="O497" s="14"/>
      <c r="P497" s="24">
        <v>133.1</v>
      </c>
      <c r="Q497" s="24">
        <v>123.6</v>
      </c>
      <c r="R497" s="14"/>
      <c r="S497" s="30">
        <v>-1.5</v>
      </c>
      <c r="T497" s="14"/>
    </row>
    <row r="498" spans="1:20" ht="16.5" thickBot="1">
      <c r="A498" s="50">
        <v>1988</v>
      </c>
      <c r="B498" s="49">
        <v>5</v>
      </c>
      <c r="D498" s="38">
        <v>74.2</v>
      </c>
      <c r="E498" s="37">
        <f t="shared" si="35"/>
        <v>47.117000000000004</v>
      </c>
      <c r="F498" s="40">
        <v>64</v>
      </c>
      <c r="G498" s="36">
        <v>117.9</v>
      </c>
      <c r="H498" s="42">
        <f t="shared" si="36"/>
        <v>111.117</v>
      </c>
      <c r="I498" s="14">
        <f t="shared" si="38"/>
        <v>130.15833333333333</v>
      </c>
      <c r="J498" s="13">
        <f t="shared" si="39"/>
        <v>128.36254166666666</v>
      </c>
      <c r="K498" s="14">
        <v>128.4</v>
      </c>
      <c r="L498" s="14">
        <v>130.19999999999999</v>
      </c>
      <c r="M498" s="14"/>
      <c r="N498" s="65">
        <f t="shared" si="37"/>
        <v>-6.7830000000000013</v>
      </c>
      <c r="O498" s="14"/>
      <c r="P498" s="24">
        <v>111.1</v>
      </c>
      <c r="Q498" s="24">
        <v>117.9</v>
      </c>
      <c r="R498" s="14"/>
      <c r="S498" s="30">
        <v>-1.4</v>
      </c>
      <c r="T498" s="14"/>
    </row>
    <row r="499" spans="1:20" ht="16.5" thickBot="1">
      <c r="A499" s="50">
        <v>1988</v>
      </c>
      <c r="B499" s="49">
        <v>6</v>
      </c>
      <c r="D499" s="38">
        <v>124.3</v>
      </c>
      <c r="E499" s="37">
        <f t="shared" si="35"/>
        <v>78.930499999999995</v>
      </c>
      <c r="F499" s="40">
        <v>64</v>
      </c>
      <c r="G499" s="36">
        <v>143.80000000000001</v>
      </c>
      <c r="H499" s="42">
        <f t="shared" si="36"/>
        <v>142.93049999999999</v>
      </c>
      <c r="I499" s="14">
        <f t="shared" si="38"/>
        <v>136.64999999999998</v>
      </c>
      <c r="J499" s="13">
        <f t="shared" si="39"/>
        <v>136.56727083333331</v>
      </c>
      <c r="K499" s="14">
        <v>136.6</v>
      </c>
      <c r="L499" s="14">
        <v>136.69999999999999</v>
      </c>
      <c r="M499" s="14"/>
      <c r="N499" s="65">
        <f t="shared" si="37"/>
        <v>-0.86950000000001637</v>
      </c>
      <c r="O499" s="14"/>
      <c r="P499" s="24">
        <v>142.9</v>
      </c>
      <c r="Q499" s="24">
        <v>143.80000000000001</v>
      </c>
      <c r="R499" s="14"/>
      <c r="S499" s="30">
        <v>-0.1</v>
      </c>
      <c r="T499" s="14"/>
    </row>
    <row r="500" spans="1:20" ht="16.5" thickBot="1">
      <c r="A500" s="50">
        <v>1988</v>
      </c>
      <c r="B500" s="49">
        <v>7</v>
      </c>
      <c r="D500" s="38">
        <v>131.4</v>
      </c>
      <c r="E500" s="37">
        <f t="shared" si="35"/>
        <v>83.439000000000007</v>
      </c>
      <c r="F500" s="40">
        <v>64</v>
      </c>
      <c r="G500" s="36">
        <v>157.6</v>
      </c>
      <c r="H500" s="42">
        <f t="shared" si="36"/>
        <v>147.43900000000002</v>
      </c>
      <c r="I500" s="14">
        <f t="shared" si="38"/>
        <v>146.03333333333333</v>
      </c>
      <c r="J500" s="13">
        <f t="shared" si="39"/>
        <v>145.60808333333333</v>
      </c>
      <c r="K500" s="14">
        <v>145.6</v>
      </c>
      <c r="L500" s="14">
        <v>146</v>
      </c>
      <c r="M500" s="14"/>
      <c r="N500" s="65">
        <f t="shared" si="37"/>
        <v>-10.160999999999973</v>
      </c>
      <c r="O500" s="14"/>
      <c r="P500" s="24">
        <v>147.4</v>
      </c>
      <c r="Q500" s="24">
        <v>157.6</v>
      </c>
      <c r="R500" s="14"/>
      <c r="S500" s="30">
        <v>-0.3</v>
      </c>
      <c r="T500" s="14"/>
    </row>
    <row r="501" spans="1:20" ht="16.5" thickBot="1">
      <c r="A501" s="50">
        <v>1988</v>
      </c>
      <c r="B501" s="49">
        <v>8</v>
      </c>
      <c r="D501" s="38">
        <v>139.4</v>
      </c>
      <c r="E501" s="37">
        <f t="shared" si="35"/>
        <v>88.519000000000005</v>
      </c>
      <c r="F501" s="40">
        <v>64</v>
      </c>
      <c r="G501" s="36">
        <v>158</v>
      </c>
      <c r="H501" s="42">
        <f t="shared" si="36"/>
        <v>152.51900000000001</v>
      </c>
      <c r="I501" s="14">
        <f t="shared" si="38"/>
        <v>155.94166666666666</v>
      </c>
      <c r="J501" s="13">
        <f t="shared" si="39"/>
        <v>153.62231249999999</v>
      </c>
      <c r="K501" s="14">
        <v>153.6</v>
      </c>
      <c r="L501" s="14">
        <v>155.9</v>
      </c>
      <c r="M501" s="14"/>
      <c r="N501" s="65">
        <f t="shared" si="37"/>
        <v>-5.4809999999999945</v>
      </c>
      <c r="O501" s="14"/>
      <c r="P501" s="24">
        <v>152.5</v>
      </c>
      <c r="Q501" s="24">
        <v>158</v>
      </c>
      <c r="R501" s="14"/>
      <c r="S501" s="30">
        <v>-1.5</v>
      </c>
      <c r="T501" s="14"/>
    </row>
    <row r="502" spans="1:20" ht="16.5" thickBot="1">
      <c r="A502" s="50">
        <v>1988</v>
      </c>
      <c r="B502" s="49">
        <v>9</v>
      </c>
      <c r="D502" s="38">
        <v>142.69999999999999</v>
      </c>
      <c r="E502" s="37">
        <f t="shared" si="35"/>
        <v>90.614499999999992</v>
      </c>
      <c r="F502" s="40">
        <v>64</v>
      </c>
      <c r="G502" s="36">
        <v>154.1</v>
      </c>
      <c r="H502" s="42">
        <f t="shared" si="36"/>
        <v>154.61449999999999</v>
      </c>
      <c r="I502" s="14">
        <f t="shared" si="38"/>
        <v>164.43333333333331</v>
      </c>
      <c r="J502" s="13">
        <f t="shared" si="39"/>
        <v>160.03845833333335</v>
      </c>
      <c r="K502" s="14">
        <v>160</v>
      </c>
      <c r="L502" s="14">
        <v>164.4</v>
      </c>
      <c r="M502" s="14"/>
      <c r="N502" s="65">
        <f t="shared" si="37"/>
        <v>0.51449999999999818</v>
      </c>
      <c r="O502" s="14"/>
      <c r="P502" s="24">
        <v>154.6</v>
      </c>
      <c r="Q502" s="24">
        <v>154.1</v>
      </c>
      <c r="R502" s="14"/>
      <c r="S502" s="30">
        <v>-2.7</v>
      </c>
      <c r="T502" s="14"/>
    </row>
    <row r="503" spans="1:20" ht="16.5" thickBot="1">
      <c r="A503" s="50">
        <v>1988</v>
      </c>
      <c r="B503" s="49">
        <v>10</v>
      </c>
      <c r="D503" s="38">
        <v>156.5</v>
      </c>
      <c r="E503" s="37">
        <f t="shared" si="35"/>
        <v>99.377499999999998</v>
      </c>
      <c r="F503" s="40">
        <v>64</v>
      </c>
      <c r="G503" s="36">
        <v>168.7</v>
      </c>
      <c r="H503" s="42">
        <f t="shared" si="36"/>
        <v>163.3775</v>
      </c>
      <c r="I503" s="14">
        <f t="shared" si="38"/>
        <v>170.95416666666665</v>
      </c>
      <c r="J503" s="13">
        <f t="shared" si="39"/>
        <v>163.65531250000001</v>
      </c>
      <c r="K503" s="14">
        <v>163.69999999999999</v>
      </c>
      <c r="L503" s="14">
        <v>171</v>
      </c>
      <c r="M503" s="14"/>
      <c r="N503" s="65">
        <f t="shared" si="37"/>
        <v>-5.3224999999999909</v>
      </c>
      <c r="O503" s="14"/>
      <c r="P503" s="24">
        <v>163.4</v>
      </c>
      <c r="Q503" s="24">
        <v>168.7</v>
      </c>
      <c r="R503" s="14"/>
      <c r="S503" s="30">
        <v>-4.3</v>
      </c>
      <c r="T503" s="14"/>
    </row>
    <row r="504" spans="1:20" ht="16.5" thickBot="1">
      <c r="A504" s="50">
        <v>1988</v>
      </c>
      <c r="B504" s="49">
        <v>11</v>
      </c>
      <c r="D504" s="38">
        <v>156.80000000000001</v>
      </c>
      <c r="E504" s="37">
        <f t="shared" si="35"/>
        <v>99.568000000000012</v>
      </c>
      <c r="F504" s="40">
        <v>64</v>
      </c>
      <c r="G504" s="36">
        <v>152.80000000000001</v>
      </c>
      <c r="H504" s="42">
        <f t="shared" si="36"/>
        <v>163.56800000000001</v>
      </c>
      <c r="I504" s="14">
        <f t="shared" si="38"/>
        <v>176.94583333333333</v>
      </c>
      <c r="J504" s="13">
        <f t="shared" si="39"/>
        <v>168.38341666666668</v>
      </c>
      <c r="K504" s="14">
        <v>168.4</v>
      </c>
      <c r="L504" s="14">
        <v>176.9</v>
      </c>
      <c r="M504" s="14"/>
      <c r="N504" s="65">
        <f t="shared" si="37"/>
        <v>10.768000000000001</v>
      </c>
      <c r="O504" s="14"/>
      <c r="P504" s="24">
        <v>163.6</v>
      </c>
      <c r="Q504" s="24">
        <v>152.80000000000001</v>
      </c>
      <c r="R504" s="14"/>
      <c r="S504" s="30">
        <v>-4.8</v>
      </c>
      <c r="T504" s="14"/>
    </row>
    <row r="505" spans="1:20" ht="16.5" thickBot="1">
      <c r="A505" s="50">
        <v>1988</v>
      </c>
      <c r="B505" s="49">
        <v>12</v>
      </c>
      <c r="D505" s="38">
        <v>231.2</v>
      </c>
      <c r="E505" s="37">
        <f t="shared" si="35"/>
        <v>146.81199999999998</v>
      </c>
      <c r="F505" s="40">
        <v>64</v>
      </c>
      <c r="G505" s="36">
        <v>193.5</v>
      </c>
      <c r="H505" s="42">
        <f t="shared" si="36"/>
        <v>210.81199999999998</v>
      </c>
      <c r="I505" s="14">
        <f t="shared" si="38"/>
        <v>184.44166666666663</v>
      </c>
      <c r="J505" s="13">
        <f t="shared" si="39"/>
        <v>175.82879166666666</v>
      </c>
      <c r="K505" s="14">
        <v>175.8</v>
      </c>
      <c r="L505" s="14">
        <v>184.4</v>
      </c>
      <c r="M505" s="14"/>
      <c r="N505" s="65">
        <f t="shared" si="37"/>
        <v>17.311999999999983</v>
      </c>
      <c r="O505" s="14"/>
      <c r="P505" s="24">
        <v>210.8</v>
      </c>
      <c r="Q505" s="24">
        <v>193.5</v>
      </c>
      <c r="R505" s="14"/>
      <c r="S505" s="30">
        <v>-4.7</v>
      </c>
      <c r="T505" s="14"/>
    </row>
    <row r="506" spans="1:20" ht="16.5" thickBot="1">
      <c r="A506" s="50">
        <v>1989</v>
      </c>
      <c r="B506" s="49">
        <v>1</v>
      </c>
      <c r="D506" s="38">
        <v>210.1</v>
      </c>
      <c r="E506" s="37">
        <f t="shared" si="35"/>
        <v>133.4135</v>
      </c>
      <c r="F506" s="40">
        <v>64</v>
      </c>
      <c r="G506" s="36">
        <v>227.8</v>
      </c>
      <c r="H506" s="42">
        <f t="shared" si="36"/>
        <v>197.4135</v>
      </c>
      <c r="I506" s="14">
        <f t="shared" si="38"/>
        <v>190.00833333333333</v>
      </c>
      <c r="J506" s="13">
        <f t="shared" si="39"/>
        <v>181.36652083333331</v>
      </c>
      <c r="K506" s="14">
        <v>181.4</v>
      </c>
      <c r="L506" s="14">
        <v>190</v>
      </c>
      <c r="M506" s="14"/>
      <c r="N506" s="65">
        <f t="shared" si="37"/>
        <v>-30.386500000000012</v>
      </c>
      <c r="O506" s="14"/>
      <c r="P506" s="24">
        <v>197.4</v>
      </c>
      <c r="Q506" s="24">
        <v>227.8</v>
      </c>
      <c r="R506" s="14"/>
      <c r="S506" s="30">
        <v>-4.5</v>
      </c>
      <c r="T506" s="14"/>
    </row>
    <row r="507" spans="1:20" ht="16.5" thickBot="1">
      <c r="A507" s="50">
        <v>1989</v>
      </c>
      <c r="B507" s="49">
        <v>2</v>
      </c>
      <c r="D507" s="38">
        <v>208.7</v>
      </c>
      <c r="E507" s="37">
        <f t="shared" si="35"/>
        <v>132.52449999999999</v>
      </c>
      <c r="F507" s="40">
        <v>64</v>
      </c>
      <c r="G507" s="36">
        <v>217</v>
      </c>
      <c r="H507" s="42">
        <f t="shared" si="36"/>
        <v>196.52449999999999</v>
      </c>
      <c r="I507" s="14">
        <f t="shared" si="38"/>
        <v>193.95416666666668</v>
      </c>
      <c r="J507" s="13">
        <f t="shared" si="39"/>
        <v>185.11566666666667</v>
      </c>
      <c r="K507" s="14">
        <v>185.1</v>
      </c>
      <c r="L507" s="14">
        <v>194</v>
      </c>
      <c r="M507" s="14"/>
      <c r="N507" s="65">
        <f t="shared" si="37"/>
        <v>-20.475500000000011</v>
      </c>
      <c r="O507" s="14"/>
      <c r="P507" s="24">
        <v>196.5</v>
      </c>
      <c r="Q507" s="24">
        <v>217</v>
      </c>
      <c r="R507" s="14"/>
      <c r="S507" s="30">
        <v>-4.5999999999999996</v>
      </c>
      <c r="T507" s="14"/>
    </row>
    <row r="508" spans="1:20" ht="16.5" thickBot="1">
      <c r="A508" s="50">
        <v>1989</v>
      </c>
      <c r="B508" s="49">
        <v>3</v>
      </c>
      <c r="D508" s="38">
        <v>170.4</v>
      </c>
      <c r="E508" s="37">
        <f t="shared" si="35"/>
        <v>108.20400000000001</v>
      </c>
      <c r="F508" s="40">
        <v>64</v>
      </c>
      <c r="G508" s="36">
        <v>203</v>
      </c>
      <c r="H508" s="42">
        <f t="shared" si="36"/>
        <v>172.20400000000001</v>
      </c>
      <c r="I508" s="14">
        <f t="shared" si="38"/>
        <v>199.73749999999998</v>
      </c>
      <c r="J508" s="13">
        <f t="shared" si="39"/>
        <v>189.74587500000004</v>
      </c>
      <c r="K508" s="14">
        <v>189.7</v>
      </c>
      <c r="L508" s="14">
        <v>199.7</v>
      </c>
      <c r="M508" s="14"/>
      <c r="N508" s="65">
        <f t="shared" si="37"/>
        <v>-30.795999999999992</v>
      </c>
      <c r="O508" s="14"/>
      <c r="P508" s="24">
        <v>172.2</v>
      </c>
      <c r="Q508" s="24">
        <v>203</v>
      </c>
      <c r="R508" s="14"/>
      <c r="S508" s="30">
        <v>-5</v>
      </c>
      <c r="T508" s="14"/>
    </row>
    <row r="509" spans="1:20" ht="16.5" thickBot="1">
      <c r="A509" s="50">
        <v>1989</v>
      </c>
      <c r="B509" s="49">
        <v>4</v>
      </c>
      <c r="D509" s="38">
        <v>166.3</v>
      </c>
      <c r="E509" s="37">
        <f t="shared" si="35"/>
        <v>105.60050000000001</v>
      </c>
      <c r="F509" s="40">
        <v>64</v>
      </c>
      <c r="G509" s="36">
        <v>190.9</v>
      </c>
      <c r="H509" s="42">
        <f t="shared" si="36"/>
        <v>169.60050000000001</v>
      </c>
      <c r="I509" s="14">
        <f t="shared" si="38"/>
        <v>204.44583333333333</v>
      </c>
      <c r="J509" s="13">
        <f t="shared" si="39"/>
        <v>193.39977083333335</v>
      </c>
      <c r="K509" s="14">
        <v>193.4</v>
      </c>
      <c r="L509" s="14">
        <v>204.4</v>
      </c>
      <c r="M509" s="14"/>
      <c r="N509" s="65">
        <f t="shared" si="37"/>
        <v>-21.299499999999995</v>
      </c>
      <c r="O509" s="14"/>
      <c r="P509" s="24">
        <v>169.6</v>
      </c>
      <c r="Q509" s="24">
        <v>190.9</v>
      </c>
      <c r="R509" s="14"/>
      <c r="S509" s="30">
        <v>-5.4</v>
      </c>
      <c r="T509" s="14"/>
    </row>
    <row r="510" spans="1:20" ht="16.5" thickBot="1">
      <c r="A510" s="50">
        <v>1989</v>
      </c>
      <c r="B510" s="49">
        <v>5</v>
      </c>
      <c r="D510" s="38">
        <v>195.4</v>
      </c>
      <c r="E510" s="37">
        <f t="shared" si="35"/>
        <v>124.07900000000001</v>
      </c>
      <c r="F510" s="40">
        <v>64</v>
      </c>
      <c r="G510" s="36">
        <v>194.4</v>
      </c>
      <c r="H510" s="42">
        <f t="shared" si="36"/>
        <v>188.07900000000001</v>
      </c>
      <c r="I510" s="14">
        <f t="shared" si="38"/>
        <v>209.27500000000001</v>
      </c>
      <c r="J510" s="13">
        <f t="shared" si="39"/>
        <v>197.02720833333331</v>
      </c>
      <c r="K510" s="14">
        <v>197</v>
      </c>
      <c r="L510" s="14">
        <v>209.3</v>
      </c>
      <c r="M510" s="14"/>
      <c r="N510" s="65">
        <f t="shared" si="37"/>
        <v>-6.320999999999998</v>
      </c>
      <c r="O510" s="14"/>
      <c r="P510" s="24">
        <v>188.1</v>
      </c>
      <c r="Q510" s="24">
        <v>194.4</v>
      </c>
      <c r="R510" s="14"/>
      <c r="S510" s="30">
        <v>-5.9</v>
      </c>
      <c r="T510" s="14"/>
    </row>
    <row r="511" spans="1:20" ht="16.5" thickBot="1">
      <c r="A511" s="50">
        <v>1989</v>
      </c>
      <c r="B511" s="49">
        <v>6</v>
      </c>
      <c r="D511" s="39">
        <v>284.5</v>
      </c>
      <c r="E511" s="37">
        <f t="shared" si="35"/>
        <v>180.6575</v>
      </c>
      <c r="F511" s="40">
        <v>64</v>
      </c>
      <c r="G511" s="36">
        <v>247.2</v>
      </c>
      <c r="H511" s="42">
        <f t="shared" si="36"/>
        <v>244.6575</v>
      </c>
      <c r="I511" s="14">
        <f t="shared" si="38"/>
        <v>213.02500000000001</v>
      </c>
      <c r="J511" s="13">
        <f t="shared" si="39"/>
        <v>198.65704166666663</v>
      </c>
      <c r="K511" s="14">
        <v>198.7</v>
      </c>
      <c r="L511" s="14">
        <v>213</v>
      </c>
      <c r="M511" s="14"/>
      <c r="N511" s="65">
        <f t="shared" si="37"/>
        <v>-2.5424999999999898</v>
      </c>
      <c r="O511" s="14"/>
      <c r="P511" s="24">
        <v>244.7</v>
      </c>
      <c r="Q511" s="24">
        <v>247.2</v>
      </c>
      <c r="R511" s="4" t="s">
        <v>16</v>
      </c>
      <c r="S511" s="30">
        <v>-6.7</v>
      </c>
      <c r="T511" s="14"/>
    </row>
    <row r="512" spans="1:20" ht="16.5" thickBot="1">
      <c r="A512" s="50">
        <v>1989</v>
      </c>
      <c r="B512" s="49">
        <v>7</v>
      </c>
      <c r="D512" s="38">
        <v>180.5</v>
      </c>
      <c r="E512" s="37">
        <f t="shared" si="35"/>
        <v>114.61750000000001</v>
      </c>
      <c r="F512" s="40">
        <v>64</v>
      </c>
      <c r="G512" s="36">
        <v>187.8</v>
      </c>
      <c r="H512" s="42">
        <f t="shared" si="36"/>
        <v>178.61750000000001</v>
      </c>
      <c r="I512" s="14">
        <f t="shared" si="38"/>
        <v>212.54166666666666</v>
      </c>
      <c r="J512" s="13">
        <f t="shared" si="39"/>
        <v>198.59089583333335</v>
      </c>
      <c r="K512" s="14">
        <v>198.6</v>
      </c>
      <c r="L512" s="14">
        <v>212.5</v>
      </c>
      <c r="M512" s="14"/>
      <c r="N512" s="65">
        <f t="shared" si="37"/>
        <v>-9.1825000000000045</v>
      </c>
      <c r="O512" s="14"/>
      <c r="P512" s="24">
        <v>178.6</v>
      </c>
      <c r="Q512" s="24">
        <v>187.8</v>
      </c>
      <c r="R512" s="14">
        <v>-1</v>
      </c>
      <c r="S512" s="30">
        <v>-6.6</v>
      </c>
      <c r="T512" s="14"/>
    </row>
    <row r="513" spans="1:20" ht="16.5" thickBot="1">
      <c r="A513" s="50">
        <v>1989</v>
      </c>
      <c r="B513" s="49">
        <v>8</v>
      </c>
      <c r="D513" s="38">
        <v>232</v>
      </c>
      <c r="E513" s="37">
        <f t="shared" si="35"/>
        <v>147.32</v>
      </c>
      <c r="F513" s="40">
        <v>64</v>
      </c>
      <c r="G513" s="36">
        <v>222.5</v>
      </c>
      <c r="H513" s="42">
        <f t="shared" si="36"/>
        <v>211.32</v>
      </c>
      <c r="I513" s="14">
        <f t="shared" si="38"/>
        <v>209.73750000000004</v>
      </c>
      <c r="J513" s="13">
        <f t="shared" si="39"/>
        <v>198.07231249999998</v>
      </c>
      <c r="K513" s="14">
        <v>198.1</v>
      </c>
      <c r="L513" s="14">
        <v>209.7</v>
      </c>
      <c r="M513" s="14"/>
      <c r="N513" s="65">
        <f t="shared" si="37"/>
        <v>-11.180000000000007</v>
      </c>
      <c r="O513" s="14"/>
      <c r="P513" s="24">
        <v>211.3</v>
      </c>
      <c r="Q513" s="24">
        <v>222.5</v>
      </c>
      <c r="R513" s="14"/>
      <c r="S513" s="30">
        <v>-5.6</v>
      </c>
      <c r="T513" s="14"/>
    </row>
    <row r="514" spans="1:20" ht="16.5" thickBot="1">
      <c r="A514" s="50">
        <v>1989</v>
      </c>
      <c r="B514" s="49">
        <v>9</v>
      </c>
      <c r="D514" s="38">
        <v>225.1</v>
      </c>
      <c r="E514" s="37">
        <f t="shared" si="35"/>
        <v>142.9385</v>
      </c>
      <c r="F514" s="40">
        <v>64</v>
      </c>
      <c r="G514" s="36">
        <v>228.4</v>
      </c>
      <c r="H514" s="42">
        <f t="shared" si="36"/>
        <v>206.9385</v>
      </c>
      <c r="I514" s="14">
        <f t="shared" si="38"/>
        <v>207.28333333333333</v>
      </c>
      <c r="J514" s="13">
        <f t="shared" si="39"/>
        <v>197.65956250000002</v>
      </c>
      <c r="K514" s="14">
        <v>197.7</v>
      </c>
      <c r="L514" s="14">
        <v>207.3</v>
      </c>
      <c r="M514" s="14"/>
      <c r="N514" s="65">
        <f t="shared" si="37"/>
        <v>-21.461500000000001</v>
      </c>
      <c r="O514" s="14"/>
      <c r="P514" s="24">
        <v>206.9</v>
      </c>
      <c r="Q514" s="24">
        <v>228.4</v>
      </c>
      <c r="R514" s="14"/>
      <c r="S514" s="30">
        <v>-4.5999999999999996</v>
      </c>
      <c r="T514" s="14"/>
    </row>
    <row r="515" spans="1:20" ht="16.5" thickBot="1">
      <c r="A515" s="50">
        <v>1989</v>
      </c>
      <c r="B515" s="49">
        <v>10</v>
      </c>
      <c r="D515" s="38">
        <v>212.2</v>
      </c>
      <c r="E515" s="37">
        <f t="shared" si="35"/>
        <v>134.74699999999999</v>
      </c>
      <c r="F515" s="40">
        <v>64</v>
      </c>
      <c r="G515" s="36">
        <v>207.4</v>
      </c>
      <c r="H515" s="42">
        <f t="shared" si="36"/>
        <v>198.74699999999999</v>
      </c>
      <c r="I515" s="14">
        <f t="shared" si="38"/>
        <v>206.43750000000003</v>
      </c>
      <c r="J515" s="13">
        <f t="shared" si="39"/>
        <v>198.84225000000001</v>
      </c>
      <c r="K515" s="14">
        <v>198.8</v>
      </c>
      <c r="L515" s="14">
        <v>206.4</v>
      </c>
      <c r="M515" s="14"/>
      <c r="N515" s="65">
        <f t="shared" si="37"/>
        <v>-8.65300000000002</v>
      </c>
      <c r="O515" s="14"/>
      <c r="P515" s="24">
        <v>198.7</v>
      </c>
      <c r="Q515" s="24">
        <v>207.4</v>
      </c>
      <c r="R515" s="14"/>
      <c r="S515" s="30">
        <v>-3.7</v>
      </c>
      <c r="T515" s="14"/>
    </row>
    <row r="516" spans="1:20" ht="16.5" thickBot="1">
      <c r="A516" s="50">
        <v>1989</v>
      </c>
      <c r="B516" s="49">
        <v>11</v>
      </c>
      <c r="D516" s="38">
        <v>238.2</v>
      </c>
      <c r="E516" s="37">
        <f t="shared" si="35"/>
        <v>151.25700000000001</v>
      </c>
      <c r="F516" s="40">
        <v>64</v>
      </c>
      <c r="G516" s="36">
        <v>230</v>
      </c>
      <c r="H516" s="42">
        <f t="shared" si="36"/>
        <v>215.25700000000001</v>
      </c>
      <c r="I516" s="14">
        <f t="shared" si="38"/>
        <v>206.24166666666667</v>
      </c>
      <c r="J516" s="13">
        <f t="shared" si="39"/>
        <v>198.9269166666667</v>
      </c>
      <c r="K516" s="14">
        <v>198.9</v>
      </c>
      <c r="L516" s="14">
        <v>206.2</v>
      </c>
      <c r="M516" s="14"/>
      <c r="N516" s="65">
        <f t="shared" si="37"/>
        <v>-14.742999999999995</v>
      </c>
      <c r="O516" s="14"/>
      <c r="P516" s="24">
        <v>215.3</v>
      </c>
      <c r="Q516" s="24">
        <v>230</v>
      </c>
      <c r="R516" s="14"/>
      <c r="S516" s="30">
        <v>-3.5</v>
      </c>
      <c r="T516" s="14"/>
    </row>
    <row r="517" spans="1:20" ht="16.5" thickBot="1">
      <c r="A517" s="50">
        <v>1989</v>
      </c>
      <c r="B517" s="49">
        <v>12</v>
      </c>
      <c r="D517" s="38">
        <v>211.4</v>
      </c>
      <c r="E517" s="37">
        <f t="shared" ref="E517:E580" si="40">D517*0.635</f>
        <v>134.239</v>
      </c>
      <c r="F517" s="40">
        <v>64</v>
      </c>
      <c r="G517" s="36">
        <v>206.3</v>
      </c>
      <c r="H517" s="42">
        <f t="shared" ref="H517:H580" si="41">(E517+64)</f>
        <v>198.239</v>
      </c>
      <c r="I517" s="14">
        <f t="shared" si="38"/>
        <v>203.27083333333334</v>
      </c>
      <c r="J517" s="13">
        <f t="shared" si="39"/>
        <v>194.92112500000005</v>
      </c>
      <c r="K517" s="14">
        <v>194.9</v>
      </c>
      <c r="L517" s="14">
        <v>203.3</v>
      </c>
      <c r="M517" s="14"/>
      <c r="N517" s="65">
        <f t="shared" ref="N517:N580" si="42">H517-G517</f>
        <v>-8.061000000000007</v>
      </c>
      <c r="O517" s="14"/>
      <c r="P517" s="24">
        <v>198.2</v>
      </c>
      <c r="Q517" s="24">
        <v>206.3</v>
      </c>
      <c r="R517" s="14"/>
      <c r="S517" s="30">
        <v>-4.0999999999999996</v>
      </c>
      <c r="T517" s="14"/>
    </row>
    <row r="518" spans="1:20" ht="16.5" thickBot="1">
      <c r="A518" s="50">
        <v>1990</v>
      </c>
      <c r="B518" s="49">
        <v>1</v>
      </c>
      <c r="C518">
        <v>1990</v>
      </c>
      <c r="D518" s="38">
        <v>227.4</v>
      </c>
      <c r="E518" s="37">
        <f t="shared" si="40"/>
        <v>144.399</v>
      </c>
      <c r="F518" s="40">
        <v>64</v>
      </c>
      <c r="G518" s="36">
        <v>203.4</v>
      </c>
      <c r="H518" s="42">
        <f t="shared" si="41"/>
        <v>208.399</v>
      </c>
      <c r="I518" s="14">
        <f t="shared" si="38"/>
        <v>200.26666666666668</v>
      </c>
      <c r="J518" s="13">
        <f t="shared" si="39"/>
        <v>191.73024999999998</v>
      </c>
      <c r="K518" s="14">
        <v>191.7</v>
      </c>
      <c r="L518" s="14">
        <v>200.3</v>
      </c>
      <c r="M518" s="14"/>
      <c r="N518" s="65">
        <f t="shared" si="42"/>
        <v>4.9989999999999952</v>
      </c>
      <c r="O518" s="14"/>
      <c r="P518" s="24">
        <v>208.4</v>
      </c>
      <c r="Q518" s="24">
        <v>203.4</v>
      </c>
      <c r="R518" s="14"/>
      <c r="S518" s="30">
        <v>-4.3</v>
      </c>
      <c r="T518" s="14"/>
    </row>
    <row r="519" spans="1:20" ht="16.5" thickBot="1">
      <c r="A519" s="50">
        <v>1990</v>
      </c>
      <c r="B519" s="49">
        <v>2</v>
      </c>
      <c r="D519" s="38">
        <v>171.8</v>
      </c>
      <c r="E519" s="37">
        <f t="shared" si="40"/>
        <v>109.093</v>
      </c>
      <c r="F519" s="40">
        <v>64</v>
      </c>
      <c r="G519" s="36">
        <v>174.1</v>
      </c>
      <c r="H519" s="42">
        <f t="shared" si="41"/>
        <v>173.09300000000002</v>
      </c>
      <c r="I519" s="14">
        <f t="shared" si="38"/>
        <v>200.45000000000002</v>
      </c>
      <c r="J519" s="13">
        <f t="shared" si="39"/>
        <v>192.54252083333333</v>
      </c>
      <c r="K519" s="14">
        <v>192.5</v>
      </c>
      <c r="L519" s="14">
        <v>200.5</v>
      </c>
      <c r="M519" s="14"/>
      <c r="N519" s="65">
        <f t="shared" si="42"/>
        <v>-1.0069999999999766</v>
      </c>
      <c r="O519" s="14"/>
      <c r="P519" s="24">
        <v>173.1</v>
      </c>
      <c r="Q519" s="24">
        <v>174.1</v>
      </c>
      <c r="R519" s="14"/>
      <c r="S519" s="30">
        <v>-3.9</v>
      </c>
      <c r="T519" s="14"/>
    </row>
    <row r="520" spans="1:20" ht="16.5" thickBot="1">
      <c r="A520" s="50">
        <v>1990</v>
      </c>
      <c r="B520" s="49">
        <v>3</v>
      </c>
      <c r="D520" s="38">
        <v>191.7</v>
      </c>
      <c r="E520" s="37">
        <f t="shared" si="40"/>
        <v>121.7295</v>
      </c>
      <c r="F520" s="40">
        <v>64</v>
      </c>
      <c r="G520" s="36">
        <v>187</v>
      </c>
      <c r="H520" s="42">
        <f t="shared" si="41"/>
        <v>185.7295</v>
      </c>
      <c r="I520" s="14">
        <f t="shared" si="38"/>
        <v>198.63750000000002</v>
      </c>
      <c r="J520" s="13">
        <f t="shared" si="39"/>
        <v>191.59266666666667</v>
      </c>
      <c r="K520" s="14">
        <v>191.6</v>
      </c>
      <c r="L520" s="14">
        <v>198.6</v>
      </c>
      <c r="M520" s="14"/>
      <c r="N520" s="65">
        <f t="shared" si="42"/>
        <v>-1.2704999999999984</v>
      </c>
      <c r="O520" s="14"/>
      <c r="P520" s="24">
        <v>185.7</v>
      </c>
      <c r="Q520" s="24">
        <v>187</v>
      </c>
      <c r="R520" s="14"/>
      <c r="S520" s="30">
        <v>-3.5</v>
      </c>
      <c r="T520" s="14"/>
    </row>
    <row r="521" spans="1:20" ht="16.5" thickBot="1">
      <c r="A521" s="50">
        <v>1990</v>
      </c>
      <c r="B521" s="49">
        <v>4</v>
      </c>
      <c r="D521" s="38">
        <v>189.7</v>
      </c>
      <c r="E521" s="37">
        <f t="shared" si="40"/>
        <v>120.45949999999999</v>
      </c>
      <c r="F521" s="40">
        <v>64</v>
      </c>
      <c r="G521" s="36">
        <v>186.6</v>
      </c>
      <c r="H521" s="42">
        <f t="shared" si="41"/>
        <v>184.45949999999999</v>
      </c>
      <c r="I521" s="14">
        <f t="shared" si="38"/>
        <v>195.48749999999998</v>
      </c>
      <c r="J521" s="13">
        <f t="shared" si="39"/>
        <v>189.77233333333331</v>
      </c>
      <c r="K521" s="14">
        <v>189.8</v>
      </c>
      <c r="L521" s="14">
        <v>195.5</v>
      </c>
      <c r="M521" s="14"/>
      <c r="N521" s="65">
        <f t="shared" si="42"/>
        <v>-2.140500000000003</v>
      </c>
      <c r="O521" s="14"/>
      <c r="P521" s="24">
        <v>184.5</v>
      </c>
      <c r="Q521" s="24">
        <v>186.6</v>
      </c>
      <c r="R521" s="14"/>
      <c r="S521" s="30">
        <v>-2.9</v>
      </c>
      <c r="T521" s="14"/>
    </row>
    <row r="522" spans="1:20" ht="16.5" thickBot="1">
      <c r="A522" s="50">
        <v>1990</v>
      </c>
      <c r="B522" s="49">
        <v>5</v>
      </c>
      <c r="D522" s="38">
        <v>175.2</v>
      </c>
      <c r="E522" s="37">
        <f t="shared" si="40"/>
        <v>111.252</v>
      </c>
      <c r="F522" s="40">
        <v>64</v>
      </c>
      <c r="G522" s="36">
        <v>194</v>
      </c>
      <c r="H522" s="42">
        <f t="shared" si="41"/>
        <v>175.25200000000001</v>
      </c>
      <c r="I522" s="14">
        <f t="shared" si="38"/>
        <v>192.3125</v>
      </c>
      <c r="J522" s="13">
        <f t="shared" si="39"/>
        <v>187.86204166666667</v>
      </c>
      <c r="K522" s="14">
        <v>187.9</v>
      </c>
      <c r="L522" s="14">
        <v>192.3</v>
      </c>
      <c r="M522" s="14"/>
      <c r="N522" s="65">
        <f t="shared" si="42"/>
        <v>-18.74799999999999</v>
      </c>
      <c r="O522" s="14"/>
      <c r="P522" s="24">
        <v>175.3</v>
      </c>
      <c r="Q522" s="24">
        <v>194</v>
      </c>
      <c r="R522" s="14"/>
      <c r="S522" s="30">
        <v>-2.2999999999999998</v>
      </c>
      <c r="T522" s="14"/>
    </row>
    <row r="523" spans="1:20" ht="16.5" thickBot="1">
      <c r="A523" s="50">
        <v>1990</v>
      </c>
      <c r="B523" s="49">
        <v>6</v>
      </c>
      <c r="D523" s="38">
        <v>153.30000000000001</v>
      </c>
      <c r="E523" s="37">
        <f t="shared" si="40"/>
        <v>97.345500000000015</v>
      </c>
      <c r="F523" s="40">
        <v>64</v>
      </c>
      <c r="G523" s="36">
        <v>176.3</v>
      </c>
      <c r="H523" s="42">
        <f t="shared" si="41"/>
        <v>161.34550000000002</v>
      </c>
      <c r="I523" s="14">
        <f t="shared" ref="I523:I586" si="43">(G517/2+G518+G519+G520+G521+G522+G523+G524+G525+G526+G527+G528+G529/2)/12</f>
        <v>189.91666666666666</v>
      </c>
      <c r="J523" s="13">
        <f t="shared" ref="J523:J586" si="44">(H517/2+H518+H519+H520+H521+H522+H523+H524+H525+H526+H527+H528+H529/2)/12</f>
        <v>185.91206249999996</v>
      </c>
      <c r="K523" s="14">
        <v>185.9</v>
      </c>
      <c r="L523" s="14">
        <v>189.9</v>
      </c>
      <c r="M523" s="14"/>
      <c r="N523" s="65">
        <f t="shared" si="42"/>
        <v>-14.954499999999996</v>
      </c>
      <c r="O523" s="14"/>
      <c r="P523" s="24">
        <v>161.30000000000001</v>
      </c>
      <c r="Q523" s="24">
        <v>176.3</v>
      </c>
      <c r="R523" s="14"/>
      <c r="S523" s="30">
        <v>-2.1</v>
      </c>
      <c r="T523" s="14"/>
    </row>
    <row r="524" spans="1:20" ht="16.5" thickBot="1">
      <c r="A524" s="50">
        <v>1990</v>
      </c>
      <c r="B524" s="49">
        <v>7</v>
      </c>
      <c r="D524" s="38">
        <v>191.1</v>
      </c>
      <c r="E524" s="37">
        <f t="shared" si="40"/>
        <v>121.3485</v>
      </c>
      <c r="F524" s="40">
        <v>64</v>
      </c>
      <c r="G524" s="36">
        <v>186.6</v>
      </c>
      <c r="H524" s="42">
        <f t="shared" si="41"/>
        <v>185.3485</v>
      </c>
      <c r="I524" s="14">
        <f t="shared" si="43"/>
        <v>190.37083333333331</v>
      </c>
      <c r="J524" s="13">
        <f t="shared" si="44"/>
        <v>184.68439583333335</v>
      </c>
      <c r="K524" s="14">
        <v>184.7</v>
      </c>
      <c r="L524" s="14">
        <v>190.4</v>
      </c>
      <c r="M524" s="14"/>
      <c r="N524" s="65">
        <f t="shared" si="42"/>
        <v>-1.251499999999993</v>
      </c>
      <c r="O524" s="14"/>
      <c r="P524" s="24">
        <v>185.3</v>
      </c>
      <c r="Q524" s="24">
        <v>186.6</v>
      </c>
      <c r="R524" s="14"/>
      <c r="S524" s="30">
        <v>-3</v>
      </c>
      <c r="T524" s="14"/>
    </row>
    <row r="525" spans="1:20" ht="16.5" thickBot="1">
      <c r="A525" s="50">
        <v>1990</v>
      </c>
      <c r="B525" s="49">
        <v>8</v>
      </c>
      <c r="D525" s="38">
        <v>252.1</v>
      </c>
      <c r="E525" s="37">
        <f t="shared" si="40"/>
        <v>160.08349999999999</v>
      </c>
      <c r="F525" s="40">
        <v>64</v>
      </c>
      <c r="G525" s="36">
        <v>228.1</v>
      </c>
      <c r="H525" s="42">
        <f t="shared" si="41"/>
        <v>224.08349999999999</v>
      </c>
      <c r="I525" s="14">
        <f t="shared" si="43"/>
        <v>193.77916666666667</v>
      </c>
      <c r="J525" s="13">
        <f t="shared" si="44"/>
        <v>185.64747916666667</v>
      </c>
      <c r="K525" s="14">
        <v>185.6</v>
      </c>
      <c r="L525" s="14">
        <v>193.8</v>
      </c>
      <c r="M525" s="14"/>
      <c r="N525" s="65">
        <f t="shared" si="42"/>
        <v>-4.0165000000000077</v>
      </c>
      <c r="O525" s="14"/>
      <c r="P525" s="24">
        <v>224.1</v>
      </c>
      <c r="Q525" s="24">
        <v>228.1</v>
      </c>
      <c r="R525" s="14"/>
      <c r="S525" s="30">
        <v>-4.2</v>
      </c>
      <c r="T525" s="14"/>
    </row>
    <row r="526" spans="1:20" ht="16.5" thickBot="1">
      <c r="A526" s="50">
        <v>1990</v>
      </c>
      <c r="B526" s="49">
        <v>9</v>
      </c>
      <c r="D526" s="38">
        <v>169.1</v>
      </c>
      <c r="E526" s="37">
        <f t="shared" si="40"/>
        <v>107.3785</v>
      </c>
      <c r="F526" s="40">
        <v>64</v>
      </c>
      <c r="G526" s="36">
        <v>179.3</v>
      </c>
      <c r="H526" s="42">
        <f t="shared" si="41"/>
        <v>171.3785</v>
      </c>
      <c r="I526" s="14">
        <f t="shared" si="43"/>
        <v>198.10000000000002</v>
      </c>
      <c r="J526" s="13">
        <f t="shared" si="44"/>
        <v>187.60010416666668</v>
      </c>
      <c r="K526" s="14">
        <v>187.6</v>
      </c>
      <c r="L526" s="14">
        <v>198.1</v>
      </c>
      <c r="M526" s="14"/>
      <c r="N526" s="65">
        <f t="shared" si="42"/>
        <v>-7.9215000000000089</v>
      </c>
      <c r="O526" s="14"/>
      <c r="P526" s="24">
        <v>171.4</v>
      </c>
      <c r="Q526" s="24">
        <v>179.3</v>
      </c>
      <c r="R526" s="14"/>
      <c r="S526" s="30">
        <v>-5.3</v>
      </c>
      <c r="T526" s="14"/>
    </row>
    <row r="527" spans="1:20" ht="16.5" thickBot="1">
      <c r="A527" s="50">
        <v>1990</v>
      </c>
      <c r="B527" s="49">
        <v>10</v>
      </c>
      <c r="D527" s="38">
        <v>199.4</v>
      </c>
      <c r="E527" s="37">
        <f t="shared" si="40"/>
        <v>126.619</v>
      </c>
      <c r="F527" s="40">
        <v>64</v>
      </c>
      <c r="G527" s="36">
        <v>180.9</v>
      </c>
      <c r="H527" s="42">
        <f t="shared" si="41"/>
        <v>190.619</v>
      </c>
      <c r="I527" s="14">
        <f t="shared" si="43"/>
        <v>200.35416666666666</v>
      </c>
      <c r="J527" s="13">
        <f t="shared" si="44"/>
        <v>187.94935416666667</v>
      </c>
      <c r="K527" s="14">
        <v>187.9</v>
      </c>
      <c r="L527" s="14">
        <v>200.4</v>
      </c>
      <c r="M527" s="14"/>
      <c r="N527" s="65">
        <f t="shared" si="42"/>
        <v>9.7189999999999941</v>
      </c>
      <c r="O527" s="14"/>
      <c r="P527" s="24">
        <v>190.6</v>
      </c>
      <c r="Q527" s="24">
        <v>180.9</v>
      </c>
      <c r="R527" s="14"/>
      <c r="S527" s="30">
        <v>-6.2</v>
      </c>
      <c r="T527" s="14"/>
    </row>
    <row r="528" spans="1:20" ht="16.5" thickBot="1">
      <c r="A528" s="50">
        <v>1990</v>
      </c>
      <c r="B528" s="49">
        <v>11</v>
      </c>
      <c r="D528" s="38">
        <v>178.8</v>
      </c>
      <c r="E528" s="37">
        <f t="shared" si="40"/>
        <v>113.53800000000001</v>
      </c>
      <c r="F528" s="40">
        <v>64</v>
      </c>
      <c r="G528" s="36">
        <v>180.3</v>
      </c>
      <c r="H528" s="42">
        <f t="shared" si="41"/>
        <v>177.53800000000001</v>
      </c>
      <c r="I528" s="14">
        <f t="shared" si="43"/>
        <v>200.9375</v>
      </c>
      <c r="J528" s="13">
        <f t="shared" si="44"/>
        <v>187.93877083333334</v>
      </c>
      <c r="K528" s="14">
        <v>187.9</v>
      </c>
      <c r="L528" s="14">
        <v>200.9</v>
      </c>
      <c r="M528" s="14"/>
      <c r="N528" s="65">
        <f t="shared" si="42"/>
        <v>-2.7620000000000005</v>
      </c>
      <c r="O528" s="14"/>
      <c r="P528" s="24">
        <v>177.5</v>
      </c>
      <c r="Q528" s="24">
        <v>180.3</v>
      </c>
      <c r="R528" s="14"/>
      <c r="S528" s="30">
        <v>-6.5</v>
      </c>
      <c r="T528" s="14"/>
    </row>
    <row r="529" spans="1:20" ht="16.5" thickBot="1">
      <c r="A529" s="50">
        <v>1990</v>
      </c>
      <c r="B529" s="49">
        <v>12</v>
      </c>
      <c r="D529" s="38">
        <v>197.1</v>
      </c>
      <c r="E529" s="37">
        <f t="shared" si="40"/>
        <v>125.1585</v>
      </c>
      <c r="F529" s="40">
        <v>64</v>
      </c>
      <c r="G529" s="36">
        <v>198.5</v>
      </c>
      <c r="H529" s="42">
        <f t="shared" si="41"/>
        <v>189.1585</v>
      </c>
      <c r="I529" s="14">
        <f t="shared" si="43"/>
        <v>202.5</v>
      </c>
      <c r="J529" s="13">
        <f t="shared" si="44"/>
        <v>189.60829166666667</v>
      </c>
      <c r="K529" s="14">
        <v>189.6</v>
      </c>
      <c r="L529" s="14">
        <v>202.5</v>
      </c>
      <c r="M529" s="14"/>
      <c r="N529" s="65">
        <f t="shared" si="42"/>
        <v>-9.3414999999999964</v>
      </c>
      <c r="O529" s="14"/>
      <c r="P529" s="24">
        <v>189.2</v>
      </c>
      <c r="Q529" s="24">
        <v>198.5</v>
      </c>
      <c r="R529" s="14"/>
      <c r="S529" s="30">
        <v>-6.4</v>
      </c>
      <c r="T529" s="14"/>
    </row>
    <row r="530" spans="1:20" ht="16.5" thickBot="1">
      <c r="A530" s="50">
        <v>1991</v>
      </c>
      <c r="B530" s="49">
        <v>1</v>
      </c>
      <c r="D530" s="38">
        <v>195.3</v>
      </c>
      <c r="E530" s="37">
        <f t="shared" si="40"/>
        <v>124.0155</v>
      </c>
      <c r="F530" s="40">
        <v>64</v>
      </c>
      <c r="G530" s="36">
        <v>222.1</v>
      </c>
      <c r="H530" s="42">
        <f t="shared" si="41"/>
        <v>188.0155</v>
      </c>
      <c r="I530" s="14">
        <f t="shared" si="43"/>
        <v>205.38749999999996</v>
      </c>
      <c r="J530" s="13">
        <f t="shared" si="44"/>
        <v>192.79652083333337</v>
      </c>
      <c r="K530" s="14">
        <v>192.8</v>
      </c>
      <c r="L530" s="14">
        <v>205.4</v>
      </c>
      <c r="M530" s="14"/>
      <c r="N530" s="65">
        <f t="shared" si="42"/>
        <v>-34.084499999999991</v>
      </c>
      <c r="O530" s="14"/>
      <c r="P530" s="24">
        <v>188</v>
      </c>
      <c r="Q530" s="24">
        <v>222.1</v>
      </c>
      <c r="R530" s="14"/>
      <c r="S530" s="30">
        <v>-6.1</v>
      </c>
      <c r="T530" s="14"/>
    </row>
    <row r="531" spans="1:20" ht="16.5" thickBot="1">
      <c r="A531" s="50">
        <v>1991</v>
      </c>
      <c r="B531" s="49">
        <v>2</v>
      </c>
      <c r="D531" s="38">
        <v>240.3</v>
      </c>
      <c r="E531" s="37">
        <f t="shared" si="40"/>
        <v>152.59050000000002</v>
      </c>
      <c r="F531" s="40">
        <v>64</v>
      </c>
      <c r="G531" s="36">
        <v>237.2</v>
      </c>
      <c r="H531" s="42">
        <f t="shared" si="41"/>
        <v>216.59050000000002</v>
      </c>
      <c r="I531" s="14">
        <f t="shared" si="43"/>
        <v>206.20833333333334</v>
      </c>
      <c r="J531" s="13">
        <f t="shared" si="44"/>
        <v>193.79664583333337</v>
      </c>
      <c r="K531" s="14">
        <v>193.8</v>
      </c>
      <c r="L531" s="14">
        <v>206.2</v>
      </c>
      <c r="M531" s="14"/>
      <c r="N531" s="65">
        <f t="shared" si="42"/>
        <v>-20.609499999999969</v>
      </c>
      <c r="O531" s="14"/>
      <c r="P531" s="24">
        <v>216.6</v>
      </c>
      <c r="Q531" s="24">
        <v>237.2</v>
      </c>
      <c r="R531" s="14"/>
      <c r="S531" s="30">
        <v>-6</v>
      </c>
      <c r="T531" s="14"/>
    </row>
    <row r="532" spans="1:20" ht="16.5" thickBot="1">
      <c r="A532" s="50">
        <v>1991</v>
      </c>
      <c r="B532" s="49">
        <v>3</v>
      </c>
      <c r="D532" s="38">
        <v>197</v>
      </c>
      <c r="E532" s="37">
        <f t="shared" si="40"/>
        <v>125.095</v>
      </c>
      <c r="F532" s="40">
        <v>64</v>
      </c>
      <c r="G532" s="36">
        <v>227.6</v>
      </c>
      <c r="H532" s="42">
        <f t="shared" si="41"/>
        <v>189.095</v>
      </c>
      <c r="I532" s="14">
        <f t="shared" si="43"/>
        <v>205.81666666666663</v>
      </c>
      <c r="J532" s="13">
        <f t="shared" si="44"/>
        <v>193.49237500000004</v>
      </c>
      <c r="K532" s="14">
        <v>193.5</v>
      </c>
      <c r="L532" s="14">
        <v>205.8</v>
      </c>
      <c r="M532" s="14"/>
      <c r="N532" s="65">
        <f t="shared" si="42"/>
        <v>-38.504999999999995</v>
      </c>
      <c r="O532" s="14"/>
      <c r="P532" s="24">
        <v>189.1</v>
      </c>
      <c r="Q532" s="24">
        <v>227.6</v>
      </c>
      <c r="R532" s="14"/>
      <c r="S532" s="30">
        <v>-6</v>
      </c>
      <c r="T532" s="14"/>
    </row>
    <row r="533" spans="1:20" ht="16.5" thickBot="1">
      <c r="A533" s="50">
        <v>1991</v>
      </c>
      <c r="B533" s="49">
        <v>4</v>
      </c>
      <c r="D533" s="38">
        <v>197.6</v>
      </c>
      <c r="E533" s="37">
        <f t="shared" si="40"/>
        <v>125.476</v>
      </c>
      <c r="F533" s="40">
        <v>64</v>
      </c>
      <c r="G533" s="36">
        <v>200.1</v>
      </c>
      <c r="H533" s="42">
        <f t="shared" si="41"/>
        <v>189.476</v>
      </c>
      <c r="I533" s="14">
        <f t="shared" si="43"/>
        <v>206.74583333333331</v>
      </c>
      <c r="J533" s="13">
        <f t="shared" si="44"/>
        <v>193.42622916666664</v>
      </c>
      <c r="K533" s="14">
        <v>193.4</v>
      </c>
      <c r="L533" s="14">
        <v>206.7</v>
      </c>
      <c r="M533" s="14"/>
      <c r="N533" s="65">
        <f t="shared" si="42"/>
        <v>-10.623999999999995</v>
      </c>
      <c r="O533" s="14"/>
      <c r="P533" s="24">
        <v>189.5</v>
      </c>
      <c r="Q533" s="24">
        <v>200.1</v>
      </c>
      <c r="R533" s="14"/>
      <c r="S533" s="30">
        <v>-6.4</v>
      </c>
      <c r="T533" s="14"/>
    </row>
    <row r="534" spans="1:20" ht="16.5" thickBot="1">
      <c r="A534" s="50">
        <v>1991</v>
      </c>
      <c r="B534" s="49">
        <v>5</v>
      </c>
      <c r="D534" s="38">
        <v>166.9</v>
      </c>
      <c r="E534" s="37">
        <f t="shared" si="40"/>
        <v>105.98150000000001</v>
      </c>
      <c r="F534" s="40">
        <v>64</v>
      </c>
      <c r="G534" s="36">
        <v>194.5</v>
      </c>
      <c r="H534" s="42">
        <f t="shared" si="41"/>
        <v>169.98150000000001</v>
      </c>
      <c r="I534" s="14">
        <f t="shared" si="43"/>
        <v>207.04166666666671</v>
      </c>
      <c r="J534" s="13">
        <f t="shared" si="44"/>
        <v>192.85472916666666</v>
      </c>
      <c r="K534" s="14">
        <v>192.9</v>
      </c>
      <c r="L534" s="14">
        <v>207</v>
      </c>
      <c r="M534" s="14"/>
      <c r="N534" s="65">
        <f t="shared" si="42"/>
        <v>-24.518499999999989</v>
      </c>
      <c r="O534" s="14"/>
      <c r="P534" s="24">
        <v>170</v>
      </c>
      <c r="Q534" s="24">
        <v>194.5</v>
      </c>
      <c r="R534" s="14"/>
      <c r="S534" s="30">
        <v>-6.9</v>
      </c>
      <c r="T534" s="14"/>
    </row>
    <row r="535" spans="1:20" ht="16.5" thickBot="1">
      <c r="A535" s="50">
        <v>1991</v>
      </c>
      <c r="B535" s="49">
        <v>6</v>
      </c>
      <c r="D535" s="38">
        <v>224.7</v>
      </c>
      <c r="E535" s="37">
        <f t="shared" si="40"/>
        <v>142.68449999999999</v>
      </c>
      <c r="F535" s="40">
        <v>64</v>
      </c>
      <c r="G535" s="36">
        <v>213.3</v>
      </c>
      <c r="H535" s="42">
        <f t="shared" si="41"/>
        <v>206.68449999999999</v>
      </c>
      <c r="I535" s="14">
        <f t="shared" si="43"/>
        <v>207.3125</v>
      </c>
      <c r="J535" s="13">
        <f t="shared" si="44"/>
        <v>192.75418749999997</v>
      </c>
      <c r="K535" s="14">
        <v>192.8</v>
      </c>
      <c r="L535" s="14">
        <v>207.3</v>
      </c>
      <c r="M535" s="14"/>
      <c r="N535" s="65">
        <f t="shared" si="42"/>
        <v>-6.6155000000000257</v>
      </c>
      <c r="O535" s="14"/>
      <c r="P535" s="24">
        <v>206.7</v>
      </c>
      <c r="Q535" s="24">
        <v>213.3</v>
      </c>
      <c r="R535" s="14"/>
      <c r="S535" s="30">
        <v>-7</v>
      </c>
      <c r="T535" s="14"/>
    </row>
    <row r="536" spans="1:20" ht="16.5" thickBot="1">
      <c r="A536" s="50">
        <v>1991</v>
      </c>
      <c r="B536" s="49">
        <v>7</v>
      </c>
      <c r="D536" s="38">
        <v>240.2</v>
      </c>
      <c r="E536" s="37">
        <f t="shared" si="40"/>
        <v>152.52699999999999</v>
      </c>
      <c r="F536" s="40">
        <v>64</v>
      </c>
      <c r="G536" s="36">
        <v>218.9</v>
      </c>
      <c r="H536" s="42">
        <f t="shared" si="41"/>
        <v>216.52699999999999</v>
      </c>
      <c r="I536" s="14">
        <f t="shared" si="43"/>
        <v>207.60416666666671</v>
      </c>
      <c r="J536" s="13">
        <f t="shared" si="44"/>
        <v>193.24366666666671</v>
      </c>
      <c r="K536" s="14">
        <v>193.2</v>
      </c>
      <c r="L536" s="14">
        <v>207.6</v>
      </c>
      <c r="M536" s="14"/>
      <c r="N536" s="65">
        <f t="shared" si="42"/>
        <v>-2.3730000000000189</v>
      </c>
      <c r="O536" s="14"/>
      <c r="P536" s="24">
        <v>216.5</v>
      </c>
      <c r="Q536" s="24">
        <v>218.9</v>
      </c>
      <c r="R536" s="14"/>
      <c r="S536" s="30">
        <v>-6.9</v>
      </c>
      <c r="T536" s="14"/>
    </row>
    <row r="537" spans="1:20" ht="16.5" thickBot="1">
      <c r="A537" s="50">
        <v>1991</v>
      </c>
      <c r="B537" s="49">
        <v>8</v>
      </c>
      <c r="D537" s="38">
        <v>240.8</v>
      </c>
      <c r="E537" s="37">
        <f t="shared" si="40"/>
        <v>152.90800000000002</v>
      </c>
      <c r="F537" s="40">
        <v>64</v>
      </c>
      <c r="G537" s="36">
        <v>215.5</v>
      </c>
      <c r="H537" s="42">
        <f t="shared" si="41"/>
        <v>216.90800000000002</v>
      </c>
      <c r="I537" s="14">
        <f t="shared" si="43"/>
        <v>206.67916666666667</v>
      </c>
      <c r="J537" s="13">
        <f t="shared" si="44"/>
        <v>193.06904166666666</v>
      </c>
      <c r="K537" s="14">
        <v>193.1</v>
      </c>
      <c r="L537" s="14">
        <v>206.7</v>
      </c>
      <c r="M537" s="14"/>
      <c r="N537" s="65">
        <f t="shared" si="42"/>
        <v>1.4080000000000155</v>
      </c>
      <c r="O537" s="14"/>
      <c r="P537" s="24">
        <v>216.9</v>
      </c>
      <c r="Q537" s="24">
        <v>215.5</v>
      </c>
      <c r="R537" s="14"/>
      <c r="S537" s="30">
        <v>-6.6</v>
      </c>
      <c r="T537" s="14"/>
    </row>
    <row r="538" spans="1:20" ht="16.5" thickBot="1">
      <c r="A538" s="50">
        <v>1991</v>
      </c>
      <c r="B538" s="49">
        <v>9</v>
      </c>
      <c r="D538" s="38">
        <v>168.9</v>
      </c>
      <c r="E538" s="37">
        <f t="shared" si="40"/>
        <v>107.25150000000001</v>
      </c>
      <c r="F538" s="40">
        <v>64</v>
      </c>
      <c r="G538" s="36">
        <v>182.5</v>
      </c>
      <c r="H538" s="42">
        <f t="shared" si="41"/>
        <v>171.25150000000002</v>
      </c>
      <c r="I538" s="14">
        <f t="shared" si="43"/>
        <v>203.81666666666669</v>
      </c>
      <c r="J538" s="13">
        <f t="shared" si="44"/>
        <v>191.59795833333331</v>
      </c>
      <c r="K538" s="14">
        <v>191.6</v>
      </c>
      <c r="L538" s="14">
        <v>203.8</v>
      </c>
      <c r="M538" s="14"/>
      <c r="N538" s="65">
        <f t="shared" si="42"/>
        <v>-11.248499999999979</v>
      </c>
      <c r="O538" s="14"/>
      <c r="P538" s="24">
        <v>171.3</v>
      </c>
      <c r="Q538" s="24">
        <v>182.5</v>
      </c>
      <c r="R538" s="14"/>
      <c r="S538" s="30">
        <v>-6</v>
      </c>
      <c r="T538" s="14"/>
    </row>
    <row r="539" spans="1:20" ht="16.5" thickBot="1">
      <c r="A539" s="50">
        <v>1991</v>
      </c>
      <c r="B539" s="49">
        <v>10</v>
      </c>
      <c r="D539" s="38">
        <v>197.1</v>
      </c>
      <c r="E539" s="37">
        <f t="shared" si="40"/>
        <v>125.1585</v>
      </c>
      <c r="F539" s="40">
        <v>64</v>
      </c>
      <c r="G539" s="36">
        <v>200</v>
      </c>
      <c r="H539" s="42">
        <f t="shared" si="41"/>
        <v>189.1585</v>
      </c>
      <c r="I539" s="14">
        <f t="shared" si="43"/>
        <v>199.71666666666661</v>
      </c>
      <c r="J539" s="13">
        <f t="shared" si="44"/>
        <v>188.91508333333331</v>
      </c>
      <c r="K539" s="14">
        <v>188.9</v>
      </c>
      <c r="L539" s="14">
        <v>199.7</v>
      </c>
      <c r="M539" s="14"/>
      <c r="N539" s="65">
        <f t="shared" si="42"/>
        <v>-10.841499999999996</v>
      </c>
      <c r="O539" s="14"/>
      <c r="P539" s="24">
        <v>189.2</v>
      </c>
      <c r="Q539" s="24">
        <v>200</v>
      </c>
      <c r="R539" s="14"/>
      <c r="S539" s="30">
        <v>-5.4</v>
      </c>
      <c r="T539" s="14"/>
    </row>
    <row r="540" spans="1:20" ht="16.5" thickBot="1">
      <c r="A540" s="50">
        <v>1991</v>
      </c>
      <c r="B540" s="49">
        <v>11</v>
      </c>
      <c r="D540" s="38">
        <v>159.5</v>
      </c>
      <c r="E540" s="37">
        <f t="shared" si="40"/>
        <v>101.2825</v>
      </c>
      <c r="F540" s="40">
        <v>64</v>
      </c>
      <c r="G540" s="36">
        <v>168.3</v>
      </c>
      <c r="H540" s="42">
        <f t="shared" si="41"/>
        <v>165.2825</v>
      </c>
      <c r="I540" s="14">
        <f t="shared" si="43"/>
        <v>195.27083333333329</v>
      </c>
      <c r="J540" s="13">
        <f t="shared" si="44"/>
        <v>185.52841666666666</v>
      </c>
      <c r="K540" s="14">
        <v>185.5</v>
      </c>
      <c r="L540" s="14">
        <v>195.3</v>
      </c>
      <c r="M540" s="14"/>
      <c r="N540" s="65">
        <f t="shared" si="42"/>
        <v>-3.0175000000000125</v>
      </c>
      <c r="O540" s="14"/>
      <c r="P540" s="24">
        <v>165.3</v>
      </c>
      <c r="Q540" s="24">
        <v>168.3</v>
      </c>
      <c r="R540" s="14"/>
      <c r="S540" s="30">
        <v>-5</v>
      </c>
      <c r="T540" s="14"/>
    </row>
    <row r="541" spans="1:20" ht="16.5" thickBot="1">
      <c r="A541" s="50">
        <v>1991</v>
      </c>
      <c r="B541" s="49">
        <v>12</v>
      </c>
      <c r="D541" s="38">
        <v>212.6</v>
      </c>
      <c r="E541" s="37">
        <f t="shared" si="40"/>
        <v>135.001</v>
      </c>
      <c r="F541" s="40">
        <v>64</v>
      </c>
      <c r="G541" s="36">
        <v>217</v>
      </c>
      <c r="H541" s="42">
        <f t="shared" si="41"/>
        <v>199.001</v>
      </c>
      <c r="I541" s="14">
        <f t="shared" si="43"/>
        <v>188.63749999999993</v>
      </c>
      <c r="J541" s="13">
        <f t="shared" si="44"/>
        <v>180.26849999999999</v>
      </c>
      <c r="K541" s="14">
        <v>180.3</v>
      </c>
      <c r="L541" s="14">
        <v>188.6</v>
      </c>
      <c r="M541" s="14"/>
      <c r="N541" s="65">
        <f t="shared" si="42"/>
        <v>-17.998999999999995</v>
      </c>
      <c r="O541" s="14"/>
      <c r="P541" s="24">
        <v>199</v>
      </c>
      <c r="Q541" s="24">
        <v>217</v>
      </c>
      <c r="R541" s="14"/>
      <c r="S541" s="30">
        <v>-4.4000000000000004</v>
      </c>
      <c r="T541" s="14"/>
    </row>
    <row r="542" spans="1:20" ht="16.5" thickBot="1">
      <c r="A542" s="50">
        <v>1992</v>
      </c>
      <c r="B542" s="49">
        <v>1</v>
      </c>
      <c r="D542" s="38">
        <v>198.3</v>
      </c>
      <c r="E542" s="37">
        <f t="shared" si="40"/>
        <v>125.9205</v>
      </c>
      <c r="F542" s="40">
        <v>64</v>
      </c>
      <c r="G542" s="36">
        <v>210.6</v>
      </c>
      <c r="H542" s="42">
        <f t="shared" si="41"/>
        <v>189.9205</v>
      </c>
      <c r="I542" s="14">
        <f t="shared" si="43"/>
        <v>181.33333333333334</v>
      </c>
      <c r="J542" s="13">
        <f t="shared" si="44"/>
        <v>173.59570833333331</v>
      </c>
      <c r="K542" s="14">
        <v>173.6</v>
      </c>
      <c r="L542" s="14">
        <v>181.3</v>
      </c>
      <c r="M542" s="14"/>
      <c r="N542" s="65">
        <f t="shared" si="42"/>
        <v>-20.67949999999999</v>
      </c>
      <c r="O542" s="14"/>
      <c r="P542" s="24">
        <v>189.9</v>
      </c>
      <c r="Q542" s="24">
        <v>210.6</v>
      </c>
      <c r="R542" s="14"/>
      <c r="S542" s="30">
        <v>-4.3</v>
      </c>
      <c r="T542" s="14"/>
    </row>
    <row r="543" spans="1:20" ht="16.5" thickBot="1">
      <c r="A543" s="50">
        <v>1992</v>
      </c>
      <c r="B543" s="49">
        <v>2</v>
      </c>
      <c r="D543" s="38">
        <v>230.7</v>
      </c>
      <c r="E543" s="37">
        <f t="shared" si="40"/>
        <v>146.49449999999999</v>
      </c>
      <c r="F543" s="40">
        <v>64</v>
      </c>
      <c r="G543" s="36">
        <v>226.5</v>
      </c>
      <c r="H543" s="42">
        <f t="shared" si="41"/>
        <v>210.49449999999999</v>
      </c>
      <c r="I543" s="14">
        <f t="shared" si="43"/>
        <v>174.13333333333333</v>
      </c>
      <c r="J543" s="13">
        <f t="shared" si="44"/>
        <v>166.32231249999998</v>
      </c>
      <c r="K543" s="14">
        <v>166.3</v>
      </c>
      <c r="L543" s="14">
        <v>174.1</v>
      </c>
      <c r="M543" s="14"/>
      <c r="N543" s="65">
        <f t="shared" si="42"/>
        <v>-16.005500000000012</v>
      </c>
      <c r="O543" s="14"/>
      <c r="P543" s="24">
        <v>210.5</v>
      </c>
      <c r="Q543" s="24">
        <v>226.5</v>
      </c>
      <c r="R543" s="14"/>
      <c r="S543" s="30">
        <v>-4.5</v>
      </c>
      <c r="T543" s="14"/>
    </row>
    <row r="544" spans="1:20" ht="16.5" thickBot="1">
      <c r="A544" s="50">
        <v>1992</v>
      </c>
      <c r="B544" s="49">
        <v>3</v>
      </c>
      <c r="D544" s="38">
        <v>151</v>
      </c>
      <c r="E544" s="37">
        <f t="shared" si="40"/>
        <v>95.885000000000005</v>
      </c>
      <c r="F544" s="40">
        <v>64</v>
      </c>
      <c r="G544" s="36">
        <v>169.6</v>
      </c>
      <c r="H544" s="42">
        <f t="shared" si="41"/>
        <v>159.88499999999999</v>
      </c>
      <c r="I544" s="14">
        <f t="shared" si="43"/>
        <v>167.67916666666667</v>
      </c>
      <c r="J544" s="13">
        <f t="shared" si="44"/>
        <v>160.40093750000003</v>
      </c>
      <c r="K544" s="14">
        <v>160.4</v>
      </c>
      <c r="L544" s="14">
        <v>167.7</v>
      </c>
      <c r="M544" s="14"/>
      <c r="N544" s="65">
        <f t="shared" si="42"/>
        <v>-9.7150000000000034</v>
      </c>
      <c r="O544" s="14"/>
      <c r="P544" s="24">
        <v>159.9</v>
      </c>
      <c r="Q544" s="24">
        <v>169.6</v>
      </c>
      <c r="R544" s="14"/>
      <c r="S544" s="30">
        <v>-4.3</v>
      </c>
      <c r="T544" s="14"/>
    </row>
    <row r="545" spans="1:20" ht="16.5" thickBot="1">
      <c r="A545" s="50">
        <v>1992</v>
      </c>
      <c r="B545" s="49">
        <v>4</v>
      </c>
      <c r="D545" s="38">
        <v>142.19999999999999</v>
      </c>
      <c r="E545" s="37">
        <f t="shared" si="40"/>
        <v>90.296999999999997</v>
      </c>
      <c r="F545" s="40">
        <v>64</v>
      </c>
      <c r="G545" s="36">
        <v>159.69999999999999</v>
      </c>
      <c r="H545" s="42">
        <f t="shared" si="41"/>
        <v>154.297</v>
      </c>
      <c r="I545" s="14">
        <f t="shared" si="43"/>
        <v>162.10833333333335</v>
      </c>
      <c r="J545" s="13">
        <f t="shared" si="44"/>
        <v>156.7338125</v>
      </c>
      <c r="K545" s="14">
        <v>156.69999999999999</v>
      </c>
      <c r="L545" s="14">
        <v>162.1</v>
      </c>
      <c r="M545" s="14"/>
      <c r="N545" s="65">
        <f t="shared" si="42"/>
        <v>-5.4029999999999916</v>
      </c>
      <c r="O545" s="14"/>
      <c r="P545" s="24">
        <v>154.30000000000001</v>
      </c>
      <c r="Q545" s="24">
        <v>159.69999999999999</v>
      </c>
      <c r="R545" s="14"/>
      <c r="S545" s="30">
        <v>-3.3</v>
      </c>
      <c r="T545" s="14"/>
    </row>
    <row r="546" spans="1:20" ht="16.5" thickBot="1">
      <c r="A546" s="50">
        <v>1992</v>
      </c>
      <c r="B546" s="49">
        <v>5</v>
      </c>
      <c r="D546" s="38">
        <v>94.3</v>
      </c>
      <c r="E546" s="37">
        <f t="shared" si="40"/>
        <v>59.880499999999998</v>
      </c>
      <c r="F546" s="40">
        <v>64</v>
      </c>
      <c r="G546" s="36">
        <v>128.19999999999999</v>
      </c>
      <c r="H546" s="42">
        <f t="shared" si="41"/>
        <v>123.8805</v>
      </c>
      <c r="I546" s="14">
        <f t="shared" si="43"/>
        <v>158.12916666666666</v>
      </c>
      <c r="J546" s="13">
        <f t="shared" si="44"/>
        <v>154.25731250000001</v>
      </c>
      <c r="K546" s="14">
        <v>154.30000000000001</v>
      </c>
      <c r="L546" s="14">
        <v>158.1</v>
      </c>
      <c r="M546" s="14"/>
      <c r="N546" s="65">
        <f t="shared" si="42"/>
        <v>-4.3194999999999908</v>
      </c>
      <c r="O546" s="14"/>
      <c r="P546" s="24">
        <v>123.9</v>
      </c>
      <c r="Q546" s="24">
        <v>128.19999999999999</v>
      </c>
      <c r="R546" s="14"/>
      <c r="S546" s="30">
        <v>-2.4</v>
      </c>
      <c r="T546" s="14"/>
    </row>
    <row r="547" spans="1:20" ht="16.5" thickBot="1">
      <c r="A547" s="50">
        <v>1992</v>
      </c>
      <c r="B547" s="49">
        <v>6</v>
      </c>
      <c r="D547" s="38">
        <v>98.5</v>
      </c>
      <c r="E547" s="37">
        <f t="shared" si="40"/>
        <v>62.547499999999999</v>
      </c>
      <c r="F547" s="40">
        <v>64</v>
      </c>
      <c r="G547" s="36">
        <v>120.4</v>
      </c>
      <c r="H547" s="42">
        <f t="shared" si="41"/>
        <v>126.5475</v>
      </c>
      <c r="I547" s="14">
        <f t="shared" si="43"/>
        <v>153.60416666666666</v>
      </c>
      <c r="J547" s="13">
        <f t="shared" si="44"/>
        <v>151.06908333333334</v>
      </c>
      <c r="K547" s="14">
        <v>151.1</v>
      </c>
      <c r="L547" s="14">
        <v>153.6</v>
      </c>
      <c r="M547" s="14"/>
      <c r="N547" s="65">
        <f t="shared" si="42"/>
        <v>6.1474999999999937</v>
      </c>
      <c r="O547" s="14"/>
      <c r="P547" s="24">
        <v>126.5</v>
      </c>
      <c r="Q547" s="24">
        <v>120.4</v>
      </c>
      <c r="R547" s="14"/>
      <c r="S547" s="30">
        <v>-1.7</v>
      </c>
      <c r="T547" s="14"/>
    </row>
    <row r="548" spans="1:20" ht="16.5" thickBot="1">
      <c r="A548" s="50">
        <v>1992</v>
      </c>
      <c r="B548" s="49">
        <v>7</v>
      </c>
      <c r="D548" s="38">
        <v>114.2</v>
      </c>
      <c r="E548" s="37">
        <f t="shared" si="40"/>
        <v>72.516999999999996</v>
      </c>
      <c r="F548" s="40">
        <v>64</v>
      </c>
      <c r="G548" s="36">
        <v>136.5</v>
      </c>
      <c r="H548" s="42">
        <f t="shared" si="41"/>
        <v>136.517</v>
      </c>
      <c r="I548" s="14">
        <f t="shared" si="43"/>
        <v>146.2833333333333</v>
      </c>
      <c r="J548" s="13">
        <f t="shared" si="44"/>
        <v>145.5789791666667</v>
      </c>
      <c r="K548" s="14">
        <v>145.6</v>
      </c>
      <c r="L548" s="14">
        <v>146.30000000000001</v>
      </c>
      <c r="M548" s="14"/>
      <c r="N548" s="65">
        <f t="shared" si="42"/>
        <v>1.6999999999995907E-2</v>
      </c>
      <c r="O548" s="14"/>
      <c r="P548" s="24">
        <v>136.5</v>
      </c>
      <c r="Q548" s="24">
        <v>136.5</v>
      </c>
      <c r="R548" s="14"/>
      <c r="S548" s="30">
        <v>-0.5</v>
      </c>
      <c r="T548" s="14"/>
    </row>
    <row r="549" spans="1:20" ht="16.5" thickBot="1">
      <c r="A549" s="50">
        <v>1992</v>
      </c>
      <c r="B549" s="49">
        <v>8</v>
      </c>
      <c r="D549" s="38">
        <v>91.9</v>
      </c>
      <c r="E549" s="37">
        <f t="shared" si="40"/>
        <v>58.356500000000004</v>
      </c>
      <c r="F549" s="40">
        <v>64</v>
      </c>
      <c r="G549" s="36">
        <v>125.1</v>
      </c>
      <c r="H549" s="42">
        <f t="shared" si="41"/>
        <v>122.35650000000001</v>
      </c>
      <c r="I549" s="14">
        <f t="shared" si="43"/>
        <v>138.75</v>
      </c>
      <c r="J549" s="13">
        <f t="shared" si="44"/>
        <v>139.76343750000001</v>
      </c>
      <c r="K549" s="14">
        <v>139.80000000000001</v>
      </c>
      <c r="L549" s="14">
        <v>138.80000000000001</v>
      </c>
      <c r="M549" s="14"/>
      <c r="N549" s="65">
        <f t="shared" si="42"/>
        <v>-2.7434999999999832</v>
      </c>
      <c r="O549" s="14"/>
      <c r="P549" s="24">
        <v>122.4</v>
      </c>
      <c r="Q549" s="24">
        <v>125.1</v>
      </c>
      <c r="R549" s="14"/>
      <c r="S549" s="30">
        <v>0.7</v>
      </c>
      <c r="T549" s="14"/>
    </row>
    <row r="550" spans="1:20" ht="16.5" thickBot="1">
      <c r="A550" s="50">
        <v>1992</v>
      </c>
      <c r="B550" s="49">
        <v>9</v>
      </c>
      <c r="D550" s="38">
        <v>94</v>
      </c>
      <c r="E550" s="37">
        <f t="shared" si="40"/>
        <v>59.69</v>
      </c>
      <c r="F550" s="40">
        <v>64</v>
      </c>
      <c r="G550" s="36">
        <v>118</v>
      </c>
      <c r="H550" s="42">
        <f t="shared" si="41"/>
        <v>123.69</v>
      </c>
      <c r="I550" s="14">
        <f t="shared" si="43"/>
        <v>133.66666666666666</v>
      </c>
      <c r="J550" s="13">
        <f t="shared" si="44"/>
        <v>135.75500000000002</v>
      </c>
      <c r="K550" s="14">
        <v>135.80000000000001</v>
      </c>
      <c r="L550" s="14">
        <v>133.69999999999999</v>
      </c>
      <c r="M550" s="14"/>
      <c r="N550" s="65">
        <f t="shared" si="42"/>
        <v>5.6899999999999977</v>
      </c>
      <c r="O550" s="14"/>
      <c r="P550" s="24">
        <v>123.7</v>
      </c>
      <c r="Q550" s="24">
        <v>118</v>
      </c>
      <c r="R550" s="14"/>
      <c r="S550" s="30">
        <v>1.6</v>
      </c>
      <c r="T550" s="14"/>
    </row>
    <row r="551" spans="1:20" ht="16.5" thickBot="1">
      <c r="A551" s="50">
        <v>1992</v>
      </c>
      <c r="B551" s="49">
        <v>10</v>
      </c>
      <c r="D551" s="38">
        <v>133.4</v>
      </c>
      <c r="E551" s="37">
        <f t="shared" si="40"/>
        <v>84.709000000000003</v>
      </c>
      <c r="F551" s="40">
        <v>64</v>
      </c>
      <c r="G551" s="36">
        <v>130.80000000000001</v>
      </c>
      <c r="H551" s="42">
        <f t="shared" si="41"/>
        <v>148.709</v>
      </c>
      <c r="I551" s="14">
        <f t="shared" si="43"/>
        <v>130.43333333333331</v>
      </c>
      <c r="J551" s="13">
        <f t="shared" si="44"/>
        <v>133.20441666666667</v>
      </c>
      <c r="K551" s="14">
        <v>133.19999999999999</v>
      </c>
      <c r="L551" s="14">
        <v>130.4</v>
      </c>
      <c r="M551" s="14"/>
      <c r="N551" s="65">
        <f t="shared" si="42"/>
        <v>17.908999999999992</v>
      </c>
      <c r="O551" s="14"/>
      <c r="P551" s="24">
        <v>148.69999999999999</v>
      </c>
      <c r="Q551" s="24">
        <v>130.80000000000001</v>
      </c>
      <c r="R551" s="14"/>
      <c r="S551" s="30">
        <v>2.1</v>
      </c>
      <c r="T551" s="14"/>
    </row>
    <row r="552" spans="1:20" ht="16.5" thickBot="1">
      <c r="A552" s="50">
        <v>1992</v>
      </c>
      <c r="B552" s="49">
        <v>11</v>
      </c>
      <c r="D552" s="38">
        <v>129.6</v>
      </c>
      <c r="E552" s="37">
        <f t="shared" si="40"/>
        <v>82.295999999999992</v>
      </c>
      <c r="F552" s="40">
        <v>64</v>
      </c>
      <c r="G552" s="36">
        <v>142</v>
      </c>
      <c r="H552" s="42">
        <f t="shared" si="41"/>
        <v>146.29599999999999</v>
      </c>
      <c r="I552" s="14">
        <f t="shared" si="43"/>
        <v>128.08750000000001</v>
      </c>
      <c r="J552" s="13">
        <f t="shared" si="44"/>
        <v>131.5296041666667</v>
      </c>
      <c r="K552" s="14">
        <v>131.5</v>
      </c>
      <c r="L552" s="14">
        <v>128.1</v>
      </c>
      <c r="M552" s="14"/>
      <c r="N552" s="65">
        <f t="shared" si="42"/>
        <v>4.2959999999999923</v>
      </c>
      <c r="O552" s="14"/>
      <c r="P552" s="24">
        <v>146.30000000000001</v>
      </c>
      <c r="Q552" s="24">
        <v>142</v>
      </c>
      <c r="R552" s="14"/>
      <c r="S552" s="30">
        <v>2.7</v>
      </c>
      <c r="T552" s="14"/>
    </row>
    <row r="553" spans="1:20" ht="16.5" thickBot="1">
      <c r="A553" s="50">
        <v>1992</v>
      </c>
      <c r="B553" s="49">
        <v>12</v>
      </c>
      <c r="D553" s="38">
        <v>122</v>
      </c>
      <c r="E553" s="37">
        <f t="shared" si="40"/>
        <v>77.47</v>
      </c>
      <c r="F553" s="40">
        <v>64</v>
      </c>
      <c r="G553" s="36">
        <v>134.69999999999999</v>
      </c>
      <c r="H553" s="42">
        <f t="shared" si="41"/>
        <v>141.47</v>
      </c>
      <c r="I553" s="14">
        <f t="shared" si="43"/>
        <v>127.21666666666668</v>
      </c>
      <c r="J553" s="13">
        <f t="shared" si="44"/>
        <v>130.35485416666666</v>
      </c>
      <c r="K553" s="14">
        <v>130.4</v>
      </c>
      <c r="L553" s="14">
        <v>127.2</v>
      </c>
      <c r="M553" s="14"/>
      <c r="N553" s="65">
        <f t="shared" si="42"/>
        <v>6.7700000000000102</v>
      </c>
      <c r="O553" s="14"/>
      <c r="P553" s="24">
        <v>141.5</v>
      </c>
      <c r="Q553" s="24">
        <v>134.69999999999999</v>
      </c>
      <c r="R553" s="14"/>
      <c r="S553" s="30">
        <v>2.5</v>
      </c>
      <c r="T553" s="14"/>
    </row>
    <row r="554" spans="1:20" ht="16.5" thickBot="1">
      <c r="A554" s="50">
        <v>1993</v>
      </c>
      <c r="B554" s="49">
        <v>1</v>
      </c>
      <c r="D554" s="38">
        <v>81.400000000000006</v>
      </c>
      <c r="E554" s="37">
        <f t="shared" si="40"/>
        <v>51.689000000000007</v>
      </c>
      <c r="F554" s="40">
        <v>64</v>
      </c>
      <c r="G554" s="36">
        <v>117.2</v>
      </c>
      <c r="H554" s="42">
        <f t="shared" si="41"/>
        <v>115.68900000000001</v>
      </c>
      <c r="I554" s="14">
        <f t="shared" si="43"/>
        <v>125.47083333333335</v>
      </c>
      <c r="J554" s="13">
        <f t="shared" si="44"/>
        <v>128.69591666666665</v>
      </c>
      <c r="K554" s="14">
        <v>128.69999999999999</v>
      </c>
      <c r="L554" s="14">
        <v>125.5</v>
      </c>
      <c r="M554" s="14"/>
      <c r="N554" s="65">
        <f t="shared" si="42"/>
        <v>-1.5109999999999957</v>
      </c>
      <c r="O554" s="14"/>
      <c r="P554" s="24">
        <v>115.7</v>
      </c>
      <c r="Q554" s="24">
        <v>117.2</v>
      </c>
      <c r="R554" s="14"/>
      <c r="S554" s="30">
        <v>2.6</v>
      </c>
      <c r="T554" s="14"/>
    </row>
    <row r="555" spans="1:20" ht="16.5" thickBot="1">
      <c r="A555" s="50">
        <v>1993</v>
      </c>
      <c r="B555" s="49">
        <v>2</v>
      </c>
      <c r="D555" s="38">
        <v>127.8</v>
      </c>
      <c r="E555" s="37">
        <f t="shared" si="40"/>
        <v>81.153000000000006</v>
      </c>
      <c r="F555" s="40">
        <v>64</v>
      </c>
      <c r="G555" s="36">
        <v>139.1</v>
      </c>
      <c r="H555" s="42">
        <f t="shared" si="41"/>
        <v>145.15300000000002</v>
      </c>
      <c r="I555" s="14">
        <f t="shared" si="43"/>
        <v>122.82916666666667</v>
      </c>
      <c r="J555" s="13">
        <f t="shared" si="44"/>
        <v>127.02375000000001</v>
      </c>
      <c r="K555" s="14">
        <v>127</v>
      </c>
      <c r="L555" s="14">
        <v>122.8</v>
      </c>
      <c r="M555" s="14"/>
      <c r="N555" s="65">
        <f t="shared" si="42"/>
        <v>6.0530000000000257</v>
      </c>
      <c r="O555" s="14"/>
      <c r="P555" s="24">
        <v>145.19999999999999</v>
      </c>
      <c r="Q555" s="24">
        <v>139.1</v>
      </c>
      <c r="R555" s="14"/>
      <c r="S555" s="30">
        <v>3.4</v>
      </c>
      <c r="T555" s="14"/>
    </row>
    <row r="556" spans="1:20" ht="16.5" thickBot="1">
      <c r="A556" s="50">
        <v>1993</v>
      </c>
      <c r="B556" s="49">
        <v>3</v>
      </c>
      <c r="D556" s="38">
        <v>102.4</v>
      </c>
      <c r="E556" s="37">
        <f t="shared" si="40"/>
        <v>65.024000000000001</v>
      </c>
      <c r="F556" s="40">
        <v>64</v>
      </c>
      <c r="G556" s="36">
        <v>135</v>
      </c>
      <c r="H556" s="42">
        <f t="shared" si="41"/>
        <v>129.024</v>
      </c>
      <c r="I556" s="14">
        <f t="shared" si="43"/>
        <v>120.36250000000001</v>
      </c>
      <c r="J556" s="13">
        <f t="shared" si="44"/>
        <v>124.58429166666666</v>
      </c>
      <c r="K556" s="14">
        <v>124.6</v>
      </c>
      <c r="L556" s="14">
        <v>120.4</v>
      </c>
      <c r="M556" s="14"/>
      <c r="N556" s="65">
        <f t="shared" si="42"/>
        <v>-5.9759999999999991</v>
      </c>
      <c r="O556" s="14"/>
      <c r="P556" s="24">
        <v>129</v>
      </c>
      <c r="Q556" s="24">
        <v>135</v>
      </c>
      <c r="R556" s="14"/>
      <c r="S556" s="30">
        <v>3.5</v>
      </c>
      <c r="T556" s="14"/>
    </row>
    <row r="557" spans="1:20" ht="16.5" thickBot="1">
      <c r="A557" s="50">
        <v>1993</v>
      </c>
      <c r="B557" s="49">
        <v>4</v>
      </c>
      <c r="D557" s="38">
        <v>94.4</v>
      </c>
      <c r="E557" s="37">
        <f t="shared" si="40"/>
        <v>59.944000000000003</v>
      </c>
      <c r="F557" s="40">
        <v>64</v>
      </c>
      <c r="G557" s="36">
        <v>116.7</v>
      </c>
      <c r="H557" s="42">
        <f t="shared" si="41"/>
        <v>123.944</v>
      </c>
      <c r="I557" s="14">
        <f t="shared" si="43"/>
        <v>117.8125</v>
      </c>
      <c r="J557" s="13">
        <f t="shared" si="44"/>
        <v>121.27435416666667</v>
      </c>
      <c r="K557" s="14">
        <v>121.3</v>
      </c>
      <c r="L557" s="14">
        <v>117.8</v>
      </c>
      <c r="M557" s="14"/>
      <c r="N557" s="65">
        <f t="shared" si="42"/>
        <v>7.2439999999999998</v>
      </c>
      <c r="O557" s="14"/>
      <c r="P557" s="24">
        <v>123.9</v>
      </c>
      <c r="Q557" s="24">
        <v>116.7</v>
      </c>
      <c r="R557" s="14"/>
      <c r="S557" s="30">
        <v>2.9</v>
      </c>
      <c r="T557" s="14"/>
    </row>
    <row r="558" spans="1:20" ht="16.5" thickBot="1">
      <c r="A558" s="50">
        <v>1993</v>
      </c>
      <c r="B558" s="49">
        <v>5</v>
      </c>
      <c r="D558" s="38">
        <v>78.8</v>
      </c>
      <c r="E558" s="37">
        <f t="shared" si="40"/>
        <v>50.037999999999997</v>
      </c>
      <c r="F558" s="40">
        <v>64</v>
      </c>
      <c r="G558" s="36">
        <v>114.9</v>
      </c>
      <c r="H558" s="42">
        <f t="shared" si="41"/>
        <v>114.038</v>
      </c>
      <c r="I558" s="14">
        <f t="shared" si="43"/>
        <v>114.50833333333334</v>
      </c>
      <c r="J558" s="13">
        <f t="shared" si="44"/>
        <v>117.47229166666666</v>
      </c>
      <c r="K558" s="15">
        <v>171.6</v>
      </c>
      <c r="L558" s="15">
        <v>178.3</v>
      </c>
      <c r="M558" s="15"/>
      <c r="N558" s="65">
        <f t="shared" si="42"/>
        <v>-0.86200000000000898</v>
      </c>
      <c r="O558" s="15"/>
      <c r="P558" s="15">
        <v>172.9</v>
      </c>
      <c r="Q558" s="15">
        <v>179.5</v>
      </c>
      <c r="R558" s="15"/>
      <c r="S558" s="15">
        <v>-3.3</v>
      </c>
      <c r="T558" s="15"/>
    </row>
    <row r="559" spans="1:20" ht="16.5" thickBot="1">
      <c r="A559" s="50">
        <v>1993</v>
      </c>
      <c r="B559" s="49">
        <v>6</v>
      </c>
      <c r="D559" s="38">
        <v>69.599999999999994</v>
      </c>
      <c r="E559" s="37">
        <f t="shared" si="40"/>
        <v>44.195999999999998</v>
      </c>
      <c r="F559" s="40">
        <v>64</v>
      </c>
      <c r="G559" s="36">
        <v>112.8</v>
      </c>
      <c r="H559" s="42">
        <f t="shared" si="41"/>
        <v>108.196</v>
      </c>
      <c r="I559" s="14">
        <f t="shared" si="43"/>
        <v>111.11666666666667</v>
      </c>
      <c r="J559" s="13">
        <f t="shared" si="44"/>
        <v>113.90041666666667</v>
      </c>
      <c r="K559" s="3"/>
      <c r="L559" s="3"/>
      <c r="M559" s="3"/>
      <c r="N559" s="65">
        <f t="shared" si="42"/>
        <v>-4.6039999999999992</v>
      </c>
      <c r="O559" s="3"/>
      <c r="P559" s="3"/>
      <c r="Q559" s="3"/>
      <c r="R559" s="3"/>
      <c r="S559" s="3"/>
      <c r="T559" s="3"/>
    </row>
    <row r="560" spans="1:20" ht="16.5" thickBot="1">
      <c r="A560" s="50">
        <v>1993</v>
      </c>
      <c r="B560" s="49">
        <v>7</v>
      </c>
      <c r="D560" s="38">
        <v>80.400000000000006</v>
      </c>
      <c r="E560" s="37">
        <f t="shared" si="40"/>
        <v>51.054000000000002</v>
      </c>
      <c r="F560" s="40">
        <v>64</v>
      </c>
      <c r="G560" s="36">
        <v>102.2</v>
      </c>
      <c r="H560" s="42">
        <f t="shared" si="41"/>
        <v>115.054</v>
      </c>
      <c r="I560" s="14">
        <f t="shared" si="43"/>
        <v>109.4875</v>
      </c>
      <c r="J560" s="13">
        <f t="shared" si="44"/>
        <v>112.57485416666667</v>
      </c>
      <c r="K560" s="4" t="s">
        <v>16</v>
      </c>
      <c r="L560" s="4"/>
      <c r="M560" s="4"/>
      <c r="N560" s="65">
        <f t="shared" si="42"/>
        <v>12.853999999999999</v>
      </c>
      <c r="O560" s="4"/>
      <c r="P560" s="4" t="s">
        <v>16</v>
      </c>
      <c r="Q560" s="4"/>
      <c r="R560" s="4"/>
      <c r="S560" s="4"/>
      <c r="T560" s="4"/>
    </row>
    <row r="561" spans="1:20" ht="16.5" thickBot="1">
      <c r="A561" s="50">
        <v>1993</v>
      </c>
      <c r="B561" s="49">
        <v>8</v>
      </c>
      <c r="D561" s="38">
        <v>62.5</v>
      </c>
      <c r="E561" s="37">
        <f t="shared" si="40"/>
        <v>39.6875</v>
      </c>
      <c r="F561" s="40">
        <v>64</v>
      </c>
      <c r="G561" s="36">
        <v>96</v>
      </c>
      <c r="H561" s="42">
        <f t="shared" si="41"/>
        <v>103.6875</v>
      </c>
      <c r="I561" s="14">
        <f t="shared" si="43"/>
        <v>107.49583333333332</v>
      </c>
      <c r="J561" s="13">
        <f t="shared" si="44"/>
        <v>110.73864583333334</v>
      </c>
      <c r="K561" s="14">
        <v>-3.8</v>
      </c>
      <c r="L561" s="3"/>
      <c r="M561" s="3"/>
      <c r="N561" s="65">
        <f t="shared" si="42"/>
        <v>7.6875</v>
      </c>
      <c r="O561" s="3"/>
      <c r="P561" s="14">
        <v>-3.7</v>
      </c>
      <c r="Q561" s="3"/>
      <c r="R561" s="3"/>
      <c r="S561" s="3"/>
      <c r="T561" s="3"/>
    </row>
    <row r="562" spans="1:20" ht="16.5" thickBot="1">
      <c r="A562" s="50">
        <v>1993</v>
      </c>
      <c r="B562" s="49">
        <v>9</v>
      </c>
      <c r="D562" s="38">
        <v>31.2</v>
      </c>
      <c r="E562" s="37">
        <f t="shared" si="40"/>
        <v>19.812000000000001</v>
      </c>
      <c r="F562" s="40">
        <v>64</v>
      </c>
      <c r="G562" s="36">
        <v>87.9</v>
      </c>
      <c r="H562" s="42">
        <f t="shared" si="41"/>
        <v>83.811999999999998</v>
      </c>
      <c r="I562" s="14">
        <f t="shared" si="43"/>
        <v>103.85416666666667</v>
      </c>
      <c r="J562" s="13">
        <f t="shared" si="44"/>
        <v>107.35727083333332</v>
      </c>
      <c r="K562" s="3" t="s">
        <v>911</v>
      </c>
      <c r="L562" s="3" t="s">
        <v>911</v>
      </c>
      <c r="M562" s="3"/>
      <c r="N562" s="65">
        <f t="shared" si="42"/>
        <v>-4.0880000000000081</v>
      </c>
      <c r="O562" s="3"/>
      <c r="P562" s="3"/>
      <c r="Q562" s="3"/>
      <c r="R562" s="3"/>
      <c r="S562" s="3"/>
      <c r="T562" s="3"/>
    </row>
    <row r="563" spans="1:20" ht="16.5" thickBot="1">
      <c r="A563" s="50">
        <v>1993</v>
      </c>
      <c r="B563" s="49">
        <v>10</v>
      </c>
      <c r="D563" s="38">
        <v>71.099999999999994</v>
      </c>
      <c r="E563" s="37">
        <f t="shared" si="40"/>
        <v>45.148499999999999</v>
      </c>
      <c r="F563" s="40">
        <v>64</v>
      </c>
      <c r="G563" s="36">
        <v>99.7</v>
      </c>
      <c r="H563" s="42">
        <f t="shared" si="41"/>
        <v>109.1485</v>
      </c>
      <c r="I563" s="14">
        <f t="shared" si="43"/>
        <v>100.41666666666664</v>
      </c>
      <c r="J563" s="13">
        <f t="shared" si="44"/>
        <v>104.13199999999999</v>
      </c>
      <c r="K563" s="3" t="s">
        <v>910</v>
      </c>
      <c r="L563" s="3" t="s">
        <v>910</v>
      </c>
      <c r="M563" s="3"/>
      <c r="N563" s="65">
        <f t="shared" si="42"/>
        <v>9.4484999999999957</v>
      </c>
      <c r="O563" s="3"/>
      <c r="P563" s="3"/>
      <c r="Q563" s="3"/>
      <c r="R563" s="3"/>
      <c r="S563" s="3"/>
      <c r="T563" s="3"/>
    </row>
    <row r="564" spans="1:20" ht="16.5" thickBot="1">
      <c r="A564" s="50">
        <v>1993</v>
      </c>
      <c r="B564" s="49">
        <v>11</v>
      </c>
      <c r="D564" s="38">
        <v>48.2</v>
      </c>
      <c r="E564" s="37">
        <f t="shared" si="40"/>
        <v>30.607000000000003</v>
      </c>
      <c r="F564" s="40">
        <v>64</v>
      </c>
      <c r="G564" s="36">
        <v>93.8</v>
      </c>
      <c r="H564" s="42">
        <f t="shared" si="41"/>
        <v>94.606999999999999</v>
      </c>
      <c r="I564" s="14">
        <f t="shared" si="43"/>
        <v>97.49166666666666</v>
      </c>
      <c r="J564" s="13">
        <f t="shared" si="44"/>
        <v>101.06283333333333</v>
      </c>
      <c r="K564" s="3">
        <f>_xlfn.STDEV.S(K496:K557)/SQRT(COUNT(K496:K557))</f>
        <v>3.324429905659394</v>
      </c>
      <c r="L564" s="3">
        <f>_xlfn.STDEV.S(L496:L557)/SQRT(COUNT(L496:L557))</f>
        <v>3.9725178163387964</v>
      </c>
      <c r="M564" s="3"/>
      <c r="N564" s="65">
        <f t="shared" si="42"/>
        <v>0.80700000000000216</v>
      </c>
      <c r="O564" s="3"/>
      <c r="P564" s="3"/>
      <c r="Q564" s="3"/>
      <c r="R564" s="3"/>
      <c r="S564" s="3"/>
      <c r="T564" s="3"/>
    </row>
    <row r="565" spans="1:20" ht="16.5" thickBot="1">
      <c r="A565" s="50">
        <v>1993</v>
      </c>
      <c r="B565" s="49">
        <v>12</v>
      </c>
      <c r="D565" s="38">
        <v>68.400000000000006</v>
      </c>
      <c r="E565" s="37">
        <f t="shared" si="40"/>
        <v>43.434000000000005</v>
      </c>
      <c r="F565" s="40">
        <v>64</v>
      </c>
      <c r="G565" s="36">
        <v>101.5</v>
      </c>
      <c r="H565" s="42">
        <f t="shared" si="41"/>
        <v>107.434</v>
      </c>
      <c r="I565" s="14">
        <f t="shared" si="43"/>
        <v>94.729166666666671</v>
      </c>
      <c r="J565" s="13">
        <f t="shared" si="44"/>
        <v>98.97527083333334</v>
      </c>
      <c r="K565" s="3"/>
      <c r="L565" s="3"/>
      <c r="M565" s="3"/>
      <c r="N565" s="65">
        <f t="shared" si="42"/>
        <v>5.9339999999999975</v>
      </c>
      <c r="O565" s="3"/>
      <c r="P565" s="3"/>
      <c r="Q565" s="3"/>
      <c r="R565" s="3"/>
      <c r="S565" s="3"/>
      <c r="T565" s="3"/>
    </row>
    <row r="566" spans="1:20" ht="16.5" thickBot="1">
      <c r="A566" s="50">
        <v>1994</v>
      </c>
      <c r="B566" s="49">
        <v>1</v>
      </c>
      <c r="D566" s="38">
        <v>84.9</v>
      </c>
      <c r="E566" s="37">
        <f t="shared" si="40"/>
        <v>53.911500000000004</v>
      </c>
      <c r="F566" s="40">
        <v>64</v>
      </c>
      <c r="G566" s="36">
        <v>111.3</v>
      </c>
      <c r="H566" s="42">
        <f t="shared" si="41"/>
        <v>117.9115</v>
      </c>
      <c r="I566" s="14">
        <f t="shared" si="43"/>
        <v>92.558333333333337</v>
      </c>
      <c r="J566" s="13">
        <f t="shared" si="44"/>
        <v>97.395708333333332</v>
      </c>
      <c r="K566" s="64">
        <v>0.95</v>
      </c>
      <c r="L566" s="64">
        <v>0.95</v>
      </c>
      <c r="M566" s="3"/>
      <c r="N566" s="65">
        <f t="shared" si="42"/>
        <v>6.6115000000000066</v>
      </c>
      <c r="O566" s="3"/>
      <c r="P566" s="3"/>
      <c r="Q566" s="3"/>
      <c r="R566" s="3"/>
      <c r="S566" s="3"/>
      <c r="T566" s="3"/>
    </row>
    <row r="567" spans="1:20" ht="16.5" thickBot="1">
      <c r="A567" s="50">
        <v>1994</v>
      </c>
      <c r="B567" s="49">
        <v>2</v>
      </c>
      <c r="D567" s="38">
        <v>54.9</v>
      </c>
      <c r="E567" s="37">
        <f t="shared" si="40"/>
        <v>34.861499999999999</v>
      </c>
      <c r="F567" s="40">
        <v>64</v>
      </c>
      <c r="G567" s="36">
        <v>97.2</v>
      </c>
      <c r="H567" s="42">
        <f t="shared" si="41"/>
        <v>98.861500000000007</v>
      </c>
      <c r="I567" s="14">
        <f t="shared" si="43"/>
        <v>91.016666666666694</v>
      </c>
      <c r="J567" s="13">
        <f t="shared" si="44"/>
        <v>95.861125000000001</v>
      </c>
      <c r="K567" s="3" t="s">
        <v>912</v>
      </c>
      <c r="L567" s="3" t="s">
        <v>912</v>
      </c>
      <c r="M567" s="3"/>
      <c r="N567" s="65">
        <f t="shared" si="42"/>
        <v>1.6615000000000038</v>
      </c>
      <c r="O567" s="3"/>
      <c r="P567" s="3"/>
      <c r="Q567" s="3"/>
      <c r="R567" s="3"/>
      <c r="S567" s="3"/>
      <c r="T567" s="3"/>
    </row>
    <row r="568" spans="1:20" ht="16.5" thickBot="1">
      <c r="A568" s="50">
        <v>1994</v>
      </c>
      <c r="B568" s="49">
        <v>3</v>
      </c>
      <c r="D568" s="38">
        <v>47.5</v>
      </c>
      <c r="E568" s="37">
        <f t="shared" si="40"/>
        <v>30.162500000000001</v>
      </c>
      <c r="F568" s="40">
        <v>64</v>
      </c>
      <c r="G568" s="36">
        <v>89.5</v>
      </c>
      <c r="H568" s="42">
        <f t="shared" si="41"/>
        <v>94.162499999999994</v>
      </c>
      <c r="I568" s="14">
        <f t="shared" si="43"/>
        <v>89.933333333333351</v>
      </c>
      <c r="J568" s="13">
        <f t="shared" si="44"/>
        <v>95.361062500000017</v>
      </c>
      <c r="K568" s="3">
        <f>K558-2*K564</f>
        <v>164.95114018868119</v>
      </c>
      <c r="L568" s="3">
        <f>L558-2*L564</f>
        <v>170.35496436732242</v>
      </c>
      <c r="M568" s="3"/>
      <c r="N568" s="65">
        <f t="shared" si="42"/>
        <v>4.6624999999999943</v>
      </c>
      <c r="O568" s="3"/>
      <c r="P568" s="3"/>
      <c r="Q568" s="3"/>
      <c r="R568" s="3"/>
      <c r="S568" s="3"/>
      <c r="T568" s="3"/>
    </row>
    <row r="569" spans="1:20" ht="16.5" thickBot="1">
      <c r="A569" s="50">
        <v>1994</v>
      </c>
      <c r="B569" s="49">
        <v>4</v>
      </c>
      <c r="D569" s="38">
        <v>27.4</v>
      </c>
      <c r="E569" s="37">
        <f t="shared" si="40"/>
        <v>17.399000000000001</v>
      </c>
      <c r="F569" s="40">
        <v>64</v>
      </c>
      <c r="G569" s="36">
        <v>79.7</v>
      </c>
      <c r="H569" s="42">
        <f t="shared" si="41"/>
        <v>81.399000000000001</v>
      </c>
      <c r="I569" s="14">
        <f t="shared" si="43"/>
        <v>89.075000000000003</v>
      </c>
      <c r="J569" s="13">
        <f t="shared" si="44"/>
        <v>95.50129166666666</v>
      </c>
      <c r="K569" s="3" t="s">
        <v>913</v>
      </c>
      <c r="L569" s="3" t="s">
        <v>913</v>
      </c>
      <c r="M569" s="3"/>
      <c r="N569" s="65">
        <f t="shared" si="42"/>
        <v>1.6989999999999981</v>
      </c>
      <c r="O569" s="3"/>
      <c r="P569" s="3"/>
      <c r="Q569" s="3"/>
      <c r="R569" s="3"/>
      <c r="S569" s="3"/>
      <c r="T569" s="3"/>
    </row>
    <row r="570" spans="1:20" ht="16.5" thickBot="1">
      <c r="A570" s="50">
        <v>1994</v>
      </c>
      <c r="B570" s="49">
        <v>5</v>
      </c>
      <c r="D570" s="38">
        <v>29.8</v>
      </c>
      <c r="E570" s="37">
        <f t="shared" si="40"/>
        <v>18.923000000000002</v>
      </c>
      <c r="F570" s="40">
        <v>64</v>
      </c>
      <c r="G570" s="36">
        <v>81.7</v>
      </c>
      <c r="H570" s="42">
        <f t="shared" si="41"/>
        <v>82.923000000000002</v>
      </c>
      <c r="I570" s="14">
        <f t="shared" si="43"/>
        <v>87.937500000000014</v>
      </c>
      <c r="J570" s="13">
        <f t="shared" si="44"/>
        <v>94.900687500000004</v>
      </c>
      <c r="K570" s="3">
        <f>K558+2*K564</f>
        <v>178.24885981131879</v>
      </c>
      <c r="L570" s="3">
        <f>L558+2*L564</f>
        <v>186.2450356326776</v>
      </c>
      <c r="M570" s="3"/>
      <c r="N570" s="65">
        <f t="shared" si="42"/>
        <v>1.222999999999999</v>
      </c>
      <c r="O570" s="3"/>
      <c r="P570" s="3"/>
      <c r="Q570" s="3"/>
      <c r="R570" s="3"/>
      <c r="S570" s="3"/>
      <c r="T570" s="3"/>
    </row>
    <row r="571" spans="1:20" ht="16.5" thickBot="1">
      <c r="A571" s="50">
        <v>1994</v>
      </c>
      <c r="B571" s="49">
        <v>6</v>
      </c>
      <c r="D571" s="38">
        <v>39.700000000000003</v>
      </c>
      <c r="E571" s="37">
        <f t="shared" si="40"/>
        <v>25.209500000000002</v>
      </c>
      <c r="F571" s="40">
        <v>64</v>
      </c>
      <c r="G571" s="36">
        <v>79.7</v>
      </c>
      <c r="H571" s="42">
        <f t="shared" si="41"/>
        <v>89.209500000000006</v>
      </c>
      <c r="I571" s="14">
        <f t="shared" si="43"/>
        <v>86.21250000000002</v>
      </c>
      <c r="J571" s="13">
        <f t="shared" si="44"/>
        <v>93.448125000000005</v>
      </c>
      <c r="K571" s="3"/>
      <c r="L571" s="3"/>
      <c r="M571" s="3"/>
      <c r="N571" s="65">
        <f t="shared" si="42"/>
        <v>9.5095000000000027</v>
      </c>
      <c r="O571" s="3"/>
      <c r="P571" s="3"/>
      <c r="Q571" s="3"/>
      <c r="R571" s="3"/>
      <c r="S571" s="3"/>
      <c r="T571" s="3"/>
    </row>
    <row r="572" spans="1:20" ht="16.5" thickBot="1">
      <c r="A572" s="50">
        <v>1994</v>
      </c>
      <c r="B572" s="49">
        <v>7</v>
      </c>
      <c r="D572" s="38">
        <v>50.6</v>
      </c>
      <c r="E572" s="37">
        <f t="shared" si="40"/>
        <v>32.131</v>
      </c>
      <c r="F572" s="40">
        <v>64</v>
      </c>
      <c r="G572" s="36">
        <v>83.2</v>
      </c>
      <c r="H572" s="42">
        <f t="shared" si="41"/>
        <v>96.131</v>
      </c>
      <c r="I572" s="14">
        <f t="shared" si="43"/>
        <v>83.795833333333334</v>
      </c>
      <c r="J572" s="13">
        <f t="shared" si="44"/>
        <v>91.106562499999995</v>
      </c>
      <c r="K572" s="3"/>
      <c r="L572" s="3"/>
      <c r="M572" s="3"/>
      <c r="N572" s="65">
        <f t="shared" si="42"/>
        <v>12.930999999999997</v>
      </c>
      <c r="O572" s="3"/>
      <c r="P572" s="3"/>
      <c r="Q572" s="3"/>
      <c r="R572" s="3"/>
      <c r="S572" s="3"/>
      <c r="T572" s="3"/>
    </row>
    <row r="573" spans="1:20" ht="16.5" thickBot="1">
      <c r="A573" s="50">
        <v>1994</v>
      </c>
      <c r="B573" s="49">
        <v>8</v>
      </c>
      <c r="D573" s="38">
        <v>34.299999999999997</v>
      </c>
      <c r="E573" s="37">
        <f t="shared" si="40"/>
        <v>21.7805</v>
      </c>
      <c r="F573" s="40">
        <v>64</v>
      </c>
      <c r="G573" s="36">
        <v>78</v>
      </c>
      <c r="H573" s="42">
        <f t="shared" si="41"/>
        <v>85.780500000000004</v>
      </c>
      <c r="I573" s="14">
        <f t="shared" si="43"/>
        <v>81.920833333333334</v>
      </c>
      <c r="J573" s="13">
        <f t="shared" si="44"/>
        <v>89.482020833333323</v>
      </c>
      <c r="K573" s="3"/>
      <c r="L573" s="3"/>
      <c r="M573" s="3"/>
      <c r="N573" s="65">
        <f t="shared" si="42"/>
        <v>7.7805000000000035</v>
      </c>
      <c r="O573" s="3"/>
      <c r="P573" s="3"/>
      <c r="Q573" s="3"/>
      <c r="R573" s="3"/>
      <c r="S573" s="3"/>
      <c r="T573" s="3"/>
    </row>
    <row r="574" spans="1:20" ht="16.5" thickBot="1">
      <c r="A574" s="50">
        <v>1994</v>
      </c>
      <c r="B574" s="49">
        <v>9</v>
      </c>
      <c r="D574" s="38">
        <v>40.5</v>
      </c>
      <c r="E574" s="37">
        <f t="shared" si="40"/>
        <v>25.717500000000001</v>
      </c>
      <c r="F574" s="40">
        <v>64</v>
      </c>
      <c r="G574" s="36">
        <v>79.900000000000006</v>
      </c>
      <c r="H574" s="42">
        <f t="shared" si="41"/>
        <v>89.717500000000001</v>
      </c>
      <c r="I574" s="14">
        <f t="shared" si="43"/>
        <v>81.129166666666677</v>
      </c>
      <c r="J574" s="13">
        <f t="shared" si="44"/>
        <v>89.209499999999991</v>
      </c>
      <c r="K574" s="3"/>
      <c r="L574" s="3"/>
      <c r="M574" s="3"/>
      <c r="N574" s="65">
        <f t="shared" si="42"/>
        <v>9.8174999999999955</v>
      </c>
      <c r="O574" s="3"/>
      <c r="P574" s="3"/>
      <c r="Q574" s="3"/>
      <c r="R574" s="3"/>
      <c r="S574" s="3"/>
      <c r="T574" s="3"/>
    </row>
    <row r="575" spans="1:20" ht="16.5" thickBot="1">
      <c r="A575" s="50">
        <v>1994</v>
      </c>
      <c r="B575" s="49">
        <v>10</v>
      </c>
      <c r="D575" s="38">
        <v>67.099999999999994</v>
      </c>
      <c r="E575" s="37">
        <f t="shared" si="40"/>
        <v>42.608499999999999</v>
      </c>
      <c r="F575" s="40">
        <v>64</v>
      </c>
      <c r="G575" s="36">
        <v>87.1</v>
      </c>
      <c r="H575" s="42">
        <f t="shared" si="41"/>
        <v>106.60849999999999</v>
      </c>
      <c r="I575" s="14">
        <f t="shared" si="43"/>
        <v>80.845833333333346</v>
      </c>
      <c r="J575" s="13">
        <f t="shared" si="44"/>
        <v>89.02429166666667</v>
      </c>
      <c r="K575" s="3"/>
      <c r="L575" s="3"/>
      <c r="M575" s="3"/>
      <c r="N575" s="65">
        <f t="shared" si="42"/>
        <v>19.508499999999998</v>
      </c>
      <c r="O575" s="3"/>
      <c r="P575" s="3"/>
      <c r="Q575" s="3"/>
      <c r="R575" s="3"/>
      <c r="S575" s="3"/>
      <c r="T575" s="3"/>
    </row>
    <row r="576" spans="1:20" ht="16.5" thickBot="1">
      <c r="A576" s="50">
        <v>1994</v>
      </c>
      <c r="B576" s="49">
        <v>11</v>
      </c>
      <c r="D576" s="38">
        <v>29.5</v>
      </c>
      <c r="E576" s="37">
        <f t="shared" si="40"/>
        <v>18.732500000000002</v>
      </c>
      <c r="F576" s="40">
        <v>64</v>
      </c>
      <c r="G576" s="36">
        <v>79.099999999999994</v>
      </c>
      <c r="H576" s="42">
        <f t="shared" si="41"/>
        <v>82.732500000000002</v>
      </c>
      <c r="I576" s="14">
        <f t="shared" si="43"/>
        <v>80.591666666666669</v>
      </c>
      <c r="J576" s="13">
        <f t="shared" si="44"/>
        <v>88.595666666666659</v>
      </c>
      <c r="K576" s="3"/>
      <c r="L576" s="3"/>
      <c r="M576" s="3"/>
      <c r="N576" s="65">
        <f t="shared" si="42"/>
        <v>3.6325000000000074</v>
      </c>
      <c r="O576" s="3"/>
      <c r="P576" s="3"/>
      <c r="Q576" s="3"/>
      <c r="R576" s="3"/>
      <c r="S576" s="3"/>
      <c r="T576" s="3"/>
    </row>
    <row r="577" spans="1:20" ht="16.5" thickBot="1">
      <c r="A577" s="50">
        <v>1994</v>
      </c>
      <c r="B577" s="49">
        <v>12</v>
      </c>
      <c r="D577" s="38">
        <v>32.200000000000003</v>
      </c>
      <c r="E577" s="37">
        <f t="shared" si="40"/>
        <v>20.447000000000003</v>
      </c>
      <c r="F577" s="40">
        <v>64</v>
      </c>
      <c r="G577" s="36">
        <v>74.8</v>
      </c>
      <c r="H577" s="42">
        <f t="shared" si="41"/>
        <v>84.447000000000003</v>
      </c>
      <c r="I577" s="14">
        <f t="shared" si="43"/>
        <v>80.333333333333343</v>
      </c>
      <c r="J577" s="13">
        <f t="shared" si="44"/>
        <v>87.865416666666661</v>
      </c>
      <c r="K577" s="3"/>
      <c r="L577" s="3"/>
      <c r="M577" s="3"/>
      <c r="N577" s="65">
        <f t="shared" si="42"/>
        <v>9.6470000000000056</v>
      </c>
      <c r="O577" s="3"/>
      <c r="P577" s="3"/>
      <c r="Q577" s="3"/>
      <c r="R577" s="3"/>
      <c r="S577" s="3"/>
      <c r="T577" s="3"/>
    </row>
    <row r="578" spans="1:20" ht="16.5" thickBot="1">
      <c r="A578" s="50">
        <v>1995</v>
      </c>
      <c r="B578" s="49">
        <v>1</v>
      </c>
      <c r="D578" s="38">
        <v>32.6</v>
      </c>
      <c r="E578" s="37">
        <f t="shared" si="40"/>
        <v>20.701000000000001</v>
      </c>
      <c r="F578" s="40">
        <v>64</v>
      </c>
      <c r="G578" s="36">
        <v>80</v>
      </c>
      <c r="H578" s="42">
        <f t="shared" si="41"/>
        <v>84.700999999999993</v>
      </c>
      <c r="I578" s="14">
        <f t="shared" si="43"/>
        <v>79.979166666666671</v>
      </c>
      <c r="J578" s="13">
        <f t="shared" si="44"/>
        <v>86.611291666666659</v>
      </c>
      <c r="K578" s="3"/>
      <c r="L578" s="3"/>
      <c r="M578" s="3"/>
      <c r="N578" s="65">
        <f t="shared" si="42"/>
        <v>4.7009999999999934</v>
      </c>
      <c r="O578" s="3"/>
      <c r="P578" s="3"/>
      <c r="Q578" s="3"/>
      <c r="R578" s="3"/>
      <c r="S578" s="3"/>
      <c r="T578" s="3"/>
    </row>
    <row r="579" spans="1:20" ht="16.5" thickBot="1">
      <c r="A579" s="50">
        <v>1995</v>
      </c>
      <c r="B579" s="49">
        <v>2</v>
      </c>
      <c r="D579" s="38">
        <v>45.8</v>
      </c>
      <c r="E579" s="37">
        <f t="shared" si="40"/>
        <v>29.082999999999998</v>
      </c>
      <c r="F579" s="40">
        <v>64</v>
      </c>
      <c r="G579" s="36">
        <v>83.5</v>
      </c>
      <c r="H579" s="42">
        <f t="shared" si="41"/>
        <v>93.082999999999998</v>
      </c>
      <c r="I579" s="14">
        <f t="shared" si="43"/>
        <v>79.595833333333346</v>
      </c>
      <c r="J579" s="13">
        <f t="shared" si="44"/>
        <v>85.386270833333313</v>
      </c>
      <c r="K579" s="3"/>
      <c r="L579" s="3"/>
      <c r="M579" s="3"/>
      <c r="N579" s="65">
        <f t="shared" si="42"/>
        <v>9.5829999999999984</v>
      </c>
      <c r="O579" s="3"/>
      <c r="P579" s="3"/>
      <c r="Q579" s="3"/>
      <c r="R579" s="3"/>
      <c r="S579" s="3"/>
      <c r="T579" s="3"/>
    </row>
    <row r="580" spans="1:20" ht="16.5" thickBot="1">
      <c r="A580" s="50">
        <v>1995</v>
      </c>
      <c r="B580" s="49">
        <v>3</v>
      </c>
      <c r="D580" s="38">
        <v>46.3</v>
      </c>
      <c r="E580" s="37">
        <f t="shared" si="40"/>
        <v>29.400499999999997</v>
      </c>
      <c r="F580" s="40">
        <v>64</v>
      </c>
      <c r="G580" s="36">
        <v>84.2</v>
      </c>
      <c r="H580" s="42">
        <f t="shared" si="41"/>
        <v>93.400499999999994</v>
      </c>
      <c r="I580" s="14">
        <f t="shared" si="43"/>
        <v>79.204166666666666</v>
      </c>
      <c r="J580" s="13">
        <f t="shared" si="44"/>
        <v>84.304124999999985</v>
      </c>
      <c r="K580" s="3"/>
      <c r="L580" s="3"/>
      <c r="M580" s="3"/>
      <c r="N580" s="65">
        <f t="shared" si="42"/>
        <v>9.200499999999991</v>
      </c>
      <c r="O580" s="3"/>
      <c r="P580" s="3"/>
      <c r="Q580" s="3"/>
      <c r="R580" s="3"/>
      <c r="S580" s="3"/>
      <c r="T580" s="3"/>
    </row>
    <row r="581" spans="1:20" ht="16.5" thickBot="1">
      <c r="A581" s="50">
        <v>1995</v>
      </c>
      <c r="B581" s="49">
        <v>4</v>
      </c>
      <c r="D581" s="38">
        <v>21.6</v>
      </c>
      <c r="E581" s="37">
        <f t="shared" ref="E581:E644" si="45">D581*0.635</f>
        <v>13.716000000000001</v>
      </c>
      <c r="F581" s="40">
        <v>64</v>
      </c>
      <c r="G581" s="36">
        <v>78.2</v>
      </c>
      <c r="H581" s="42">
        <f t="shared" ref="H581:H644" si="46">(E581+64)</f>
        <v>77.716000000000008</v>
      </c>
      <c r="I581" s="14">
        <f t="shared" si="43"/>
        <v>78.50833333333334</v>
      </c>
      <c r="J581" s="13">
        <f t="shared" si="44"/>
        <v>82.682229166666659</v>
      </c>
      <c r="K581" s="3"/>
      <c r="L581" s="3"/>
      <c r="M581" s="3"/>
      <c r="N581" s="65">
        <f t="shared" ref="N581:N644" si="47">H581-G581</f>
        <v>-0.48399999999999466</v>
      </c>
      <c r="O581" s="3"/>
      <c r="P581" s="3"/>
      <c r="Q581" s="3"/>
      <c r="R581" s="3"/>
      <c r="S581" s="3"/>
      <c r="T581" s="3"/>
    </row>
    <row r="582" spans="1:20" ht="16.5" thickBot="1">
      <c r="A582" s="50">
        <v>1995</v>
      </c>
      <c r="B582" s="49">
        <v>5</v>
      </c>
      <c r="D582" s="38">
        <v>19.399999999999999</v>
      </c>
      <c r="E582" s="37">
        <f t="shared" si="45"/>
        <v>12.318999999999999</v>
      </c>
      <c r="F582" s="40">
        <v>64</v>
      </c>
      <c r="G582" s="36">
        <v>77.099999999999994</v>
      </c>
      <c r="H582" s="42">
        <f t="shared" si="46"/>
        <v>76.319000000000003</v>
      </c>
      <c r="I582" s="14">
        <f t="shared" si="43"/>
        <v>77.837499999999991</v>
      </c>
      <c r="J582" s="13">
        <f t="shared" si="44"/>
        <v>81.30639583333334</v>
      </c>
      <c r="K582" s="3"/>
      <c r="L582" s="3"/>
      <c r="M582" s="3"/>
      <c r="N582" s="65">
        <f t="shared" si="47"/>
        <v>-0.7809999999999917</v>
      </c>
      <c r="O582" s="3"/>
      <c r="P582" s="3"/>
      <c r="Q582" s="3"/>
      <c r="R582" s="3"/>
      <c r="S582" s="3"/>
      <c r="T582" s="3"/>
    </row>
    <row r="583" spans="1:20" ht="16.5" thickBot="1">
      <c r="A583" s="50">
        <v>1995</v>
      </c>
      <c r="B583" s="49">
        <v>6</v>
      </c>
      <c r="D583" s="38">
        <v>22.5</v>
      </c>
      <c r="E583" s="37">
        <f t="shared" si="45"/>
        <v>14.2875</v>
      </c>
      <c r="F583" s="40">
        <v>64</v>
      </c>
      <c r="G583" s="36">
        <v>78.099999999999994</v>
      </c>
      <c r="H583" s="42">
        <f t="shared" si="46"/>
        <v>78.287499999999994</v>
      </c>
      <c r="I583" s="14">
        <f t="shared" si="43"/>
        <v>77.379166666666663</v>
      </c>
      <c r="J583" s="13">
        <f t="shared" si="44"/>
        <v>80.438562500000003</v>
      </c>
      <c r="K583" s="3"/>
      <c r="L583" s="3"/>
      <c r="M583" s="3"/>
      <c r="N583" s="65">
        <f t="shared" si="47"/>
        <v>0.1875</v>
      </c>
      <c r="O583" s="3"/>
      <c r="P583" s="3"/>
      <c r="Q583" s="3"/>
      <c r="R583" s="3"/>
      <c r="S583" s="3"/>
      <c r="T583" s="3"/>
    </row>
    <row r="584" spans="1:20" ht="16.5" thickBot="1">
      <c r="A584" s="50">
        <v>1995</v>
      </c>
      <c r="B584" s="49">
        <v>7</v>
      </c>
      <c r="D584" s="38">
        <v>20.399999999999999</v>
      </c>
      <c r="E584" s="37">
        <f t="shared" si="45"/>
        <v>12.953999999999999</v>
      </c>
      <c r="F584" s="40">
        <v>64</v>
      </c>
      <c r="G584" s="36">
        <v>76.3</v>
      </c>
      <c r="H584" s="42">
        <f t="shared" si="46"/>
        <v>76.953999999999994</v>
      </c>
      <c r="I584" s="14">
        <f t="shared" si="43"/>
        <v>76.862499999999997</v>
      </c>
      <c r="J584" s="13">
        <f t="shared" si="44"/>
        <v>79.470187499999994</v>
      </c>
      <c r="K584" s="3"/>
      <c r="L584" s="3"/>
      <c r="M584" s="3"/>
      <c r="N584" s="65">
        <f t="shared" si="47"/>
        <v>0.65399999999999636</v>
      </c>
      <c r="O584" s="3"/>
      <c r="P584" s="3"/>
      <c r="Q584" s="3"/>
      <c r="R584" s="3"/>
      <c r="S584" s="3"/>
      <c r="T584" s="3"/>
    </row>
    <row r="585" spans="1:20" ht="16.5" thickBot="1">
      <c r="A585" s="50">
        <v>1995</v>
      </c>
      <c r="B585" s="49">
        <v>8</v>
      </c>
      <c r="D585" s="38">
        <v>18.2</v>
      </c>
      <c r="E585" s="37">
        <f t="shared" si="45"/>
        <v>11.557</v>
      </c>
      <c r="F585" s="40">
        <v>64</v>
      </c>
      <c r="G585" s="36">
        <v>75.7</v>
      </c>
      <c r="H585" s="42">
        <f t="shared" si="46"/>
        <v>75.557000000000002</v>
      </c>
      <c r="I585" s="14">
        <f t="shared" si="43"/>
        <v>75.962499999999991</v>
      </c>
      <c r="J585" s="13">
        <f t="shared" si="44"/>
        <v>77.951479166666672</v>
      </c>
      <c r="K585" s="3"/>
      <c r="L585" s="3"/>
      <c r="M585" s="3"/>
      <c r="N585" s="65">
        <f t="shared" si="47"/>
        <v>-0.14300000000000068</v>
      </c>
      <c r="O585" s="3"/>
      <c r="P585" s="3"/>
      <c r="Q585" s="3"/>
      <c r="R585" s="3"/>
      <c r="S585" s="3"/>
      <c r="T585" s="3"/>
    </row>
    <row r="586" spans="1:20" ht="16.5" thickBot="1">
      <c r="A586" s="50">
        <v>1995</v>
      </c>
      <c r="B586" s="49">
        <v>9</v>
      </c>
      <c r="D586" s="38">
        <v>15.7</v>
      </c>
      <c r="E586" s="37">
        <f t="shared" si="45"/>
        <v>9.9695</v>
      </c>
      <c r="F586" s="40">
        <v>64</v>
      </c>
      <c r="G586" s="36">
        <v>72.8</v>
      </c>
      <c r="H586" s="42">
        <f t="shared" si="46"/>
        <v>73.969499999999996</v>
      </c>
      <c r="I586" s="14">
        <f t="shared" si="43"/>
        <v>74.8</v>
      </c>
      <c r="J586" s="13">
        <f t="shared" si="44"/>
        <v>76.051770833333336</v>
      </c>
      <c r="K586" s="3"/>
      <c r="L586" s="3"/>
      <c r="M586" s="3"/>
      <c r="N586" s="65">
        <f t="shared" si="47"/>
        <v>1.1694999999999993</v>
      </c>
      <c r="O586" s="3"/>
      <c r="P586" s="3"/>
      <c r="Q586" s="3"/>
      <c r="R586" s="3"/>
      <c r="S586" s="3"/>
      <c r="T586" s="3"/>
    </row>
    <row r="587" spans="1:20" ht="16.5" thickBot="1">
      <c r="A587" s="50">
        <v>1995</v>
      </c>
      <c r="B587" s="49">
        <v>10</v>
      </c>
      <c r="D587" s="38">
        <v>30.6</v>
      </c>
      <c r="E587" s="37">
        <f t="shared" si="45"/>
        <v>19.431000000000001</v>
      </c>
      <c r="F587" s="40">
        <v>64</v>
      </c>
      <c r="G587" s="36">
        <v>77.5</v>
      </c>
      <c r="H587" s="42">
        <f t="shared" si="46"/>
        <v>83.430999999999997</v>
      </c>
      <c r="I587" s="14">
        <f t="shared" ref="I587:I650" si="48">(G581/2+G582+G583+G584+G585+G586+G587+G588+G589+G590+G591+G592+G593/2)/12</f>
        <v>73.862499999999997</v>
      </c>
      <c r="J587" s="13">
        <f t="shared" ref="J587:J650" si="49">(H581/2+H582+H583+H584+H585+H586+H587+H588+H589+H590+H591+H592+H593/2)/12</f>
        <v>74.768541666666664</v>
      </c>
      <c r="K587" s="3"/>
      <c r="L587" s="3"/>
      <c r="M587" s="3"/>
      <c r="N587" s="65">
        <f t="shared" si="47"/>
        <v>5.9309999999999974</v>
      </c>
      <c r="O587" s="3"/>
      <c r="P587" s="3"/>
      <c r="Q587" s="3"/>
      <c r="R587" s="3"/>
      <c r="S587" s="3"/>
      <c r="T587" s="3"/>
    </row>
    <row r="588" spans="1:20" ht="16.5" thickBot="1">
      <c r="A588" s="50">
        <v>1995</v>
      </c>
      <c r="B588" s="49">
        <v>11</v>
      </c>
      <c r="D588" s="38">
        <v>14</v>
      </c>
      <c r="E588" s="37">
        <f t="shared" si="45"/>
        <v>8.89</v>
      </c>
      <c r="F588" s="40">
        <v>64</v>
      </c>
      <c r="G588" s="36">
        <v>72.599999999999994</v>
      </c>
      <c r="H588" s="42">
        <f t="shared" si="46"/>
        <v>72.89</v>
      </c>
      <c r="I588" s="14">
        <f t="shared" si="48"/>
        <v>73.291666666666657</v>
      </c>
      <c r="J588" s="13">
        <f t="shared" si="49"/>
        <v>74.064750000000004</v>
      </c>
      <c r="K588" s="3"/>
      <c r="L588" s="3"/>
      <c r="M588" s="3"/>
      <c r="N588" s="65">
        <f t="shared" si="47"/>
        <v>0.29000000000000625</v>
      </c>
      <c r="O588" s="3"/>
      <c r="P588" s="3"/>
      <c r="Q588" s="3"/>
      <c r="R588" s="3"/>
      <c r="S588" s="3"/>
      <c r="T588" s="3"/>
    </row>
    <row r="589" spans="1:20" ht="16.5" thickBot="1">
      <c r="A589" s="50">
        <v>1995</v>
      </c>
      <c r="B589" s="49">
        <v>12</v>
      </c>
      <c r="D589" s="38">
        <v>14.9</v>
      </c>
      <c r="E589" s="37">
        <f t="shared" si="45"/>
        <v>9.4615000000000009</v>
      </c>
      <c r="F589" s="40">
        <v>64</v>
      </c>
      <c r="G589" s="36">
        <v>70.3</v>
      </c>
      <c r="H589" s="42">
        <f t="shared" si="46"/>
        <v>73.461500000000001</v>
      </c>
      <c r="I589" s="14">
        <f t="shared" si="48"/>
        <v>72.80416666666666</v>
      </c>
      <c r="J589" s="13">
        <f t="shared" si="49"/>
        <v>73.593791666666661</v>
      </c>
      <c r="K589" s="3"/>
      <c r="L589" s="3"/>
      <c r="M589" s="3"/>
      <c r="N589" s="65">
        <f t="shared" si="47"/>
        <v>3.1615000000000038</v>
      </c>
      <c r="O589" s="3"/>
      <c r="P589" s="3"/>
      <c r="Q589" s="3"/>
      <c r="R589" s="3"/>
      <c r="S589" s="3"/>
      <c r="T589" s="3"/>
    </row>
    <row r="590" spans="1:20" ht="16.5" thickBot="1">
      <c r="A590" s="50">
        <v>1996</v>
      </c>
      <c r="B590" s="49">
        <v>1</v>
      </c>
      <c r="D590" s="38">
        <v>13.3</v>
      </c>
      <c r="E590" s="37">
        <f t="shared" si="45"/>
        <v>8.4455000000000009</v>
      </c>
      <c r="F590" s="40">
        <v>64</v>
      </c>
      <c r="G590" s="36">
        <v>72.099999999999994</v>
      </c>
      <c r="H590" s="42">
        <f t="shared" si="46"/>
        <v>72.445499999999996</v>
      </c>
      <c r="I590" s="14">
        <f t="shared" si="48"/>
        <v>72.424999999999997</v>
      </c>
      <c r="J590" s="13">
        <f t="shared" si="49"/>
        <v>73.207499999999982</v>
      </c>
      <c r="K590" s="3"/>
      <c r="L590" s="3"/>
      <c r="M590" s="3"/>
      <c r="N590" s="65">
        <f t="shared" si="47"/>
        <v>0.34550000000000125</v>
      </c>
      <c r="O590" s="3"/>
      <c r="P590" s="3"/>
      <c r="Q590" s="3"/>
      <c r="R590" s="3"/>
      <c r="S590" s="3"/>
      <c r="T590" s="3"/>
    </row>
    <row r="591" spans="1:20" ht="16.5" thickBot="1">
      <c r="A591" s="50">
        <v>1996</v>
      </c>
      <c r="B591" s="49">
        <v>2</v>
      </c>
      <c r="D591" s="38">
        <v>7.7</v>
      </c>
      <c r="E591" s="37">
        <f t="shared" si="45"/>
        <v>4.8895</v>
      </c>
      <c r="F591" s="40">
        <v>64</v>
      </c>
      <c r="G591" s="36">
        <v>69.8</v>
      </c>
      <c r="H591" s="42">
        <f t="shared" si="46"/>
        <v>68.889499999999998</v>
      </c>
      <c r="I591" s="14">
        <f t="shared" si="48"/>
        <v>72.245833333333337</v>
      </c>
      <c r="J591" s="13">
        <f t="shared" si="49"/>
        <v>73.019645833333342</v>
      </c>
      <c r="K591" s="3"/>
      <c r="L591" s="3"/>
      <c r="M591" s="3"/>
      <c r="N591" s="65">
        <f t="shared" si="47"/>
        <v>-0.91049999999999898</v>
      </c>
      <c r="O591" s="3"/>
      <c r="P591" s="3"/>
      <c r="Q591" s="3"/>
      <c r="R591" s="3"/>
      <c r="S591" s="3"/>
      <c r="T591" s="3"/>
    </row>
    <row r="592" spans="1:20" ht="16.5" thickBot="1">
      <c r="A592" s="50">
        <v>1996</v>
      </c>
      <c r="B592" s="49">
        <v>3</v>
      </c>
      <c r="D592" s="38">
        <v>12.6</v>
      </c>
      <c r="E592" s="37">
        <f t="shared" si="45"/>
        <v>8.0009999999999994</v>
      </c>
      <c r="F592" s="40">
        <v>64</v>
      </c>
      <c r="G592" s="36">
        <v>70</v>
      </c>
      <c r="H592" s="42">
        <f t="shared" si="46"/>
        <v>72.001000000000005</v>
      </c>
      <c r="I592" s="14">
        <f t="shared" si="48"/>
        <v>72.07083333333334</v>
      </c>
      <c r="J592" s="13">
        <f t="shared" si="49"/>
        <v>72.723312500000006</v>
      </c>
      <c r="K592" s="3"/>
      <c r="L592" s="3"/>
      <c r="M592" s="3"/>
      <c r="N592" s="65">
        <f t="shared" si="47"/>
        <v>2.0010000000000048</v>
      </c>
      <c r="O592" s="3"/>
      <c r="P592" s="3"/>
      <c r="Q592" s="3"/>
      <c r="R592" s="3"/>
      <c r="S592" s="3"/>
      <c r="T592" s="3"/>
    </row>
    <row r="593" spans="1:20" ht="16.5" thickBot="1">
      <c r="A593" s="50">
        <v>1996</v>
      </c>
      <c r="B593" s="49">
        <v>4</v>
      </c>
      <c r="D593" s="38">
        <v>6.8</v>
      </c>
      <c r="E593" s="37">
        <f t="shared" si="45"/>
        <v>4.3179999999999996</v>
      </c>
      <c r="F593" s="40">
        <v>64</v>
      </c>
      <c r="G593" s="36">
        <v>69.900000000000006</v>
      </c>
      <c r="H593" s="42">
        <f t="shared" si="46"/>
        <v>68.317999999999998</v>
      </c>
      <c r="I593" s="14">
        <f t="shared" si="48"/>
        <v>71.591666666666669</v>
      </c>
      <c r="J593" s="13">
        <f t="shared" si="49"/>
        <v>71.596187499999999</v>
      </c>
      <c r="K593" s="3"/>
      <c r="L593" s="3"/>
      <c r="M593" s="3"/>
      <c r="N593" s="65">
        <f t="shared" si="47"/>
        <v>-1.5820000000000078</v>
      </c>
      <c r="O593" s="3"/>
      <c r="P593" s="3"/>
      <c r="Q593" s="3"/>
      <c r="R593" s="3"/>
      <c r="S593" s="3"/>
      <c r="T593" s="3"/>
    </row>
    <row r="594" spans="1:20" ht="16.5" thickBot="1">
      <c r="A594" s="50">
        <v>1996</v>
      </c>
      <c r="B594" s="49">
        <v>5</v>
      </c>
      <c r="D594" s="38">
        <v>7.6</v>
      </c>
      <c r="E594" s="37">
        <f t="shared" si="45"/>
        <v>4.8259999999999996</v>
      </c>
      <c r="F594" s="40">
        <v>64</v>
      </c>
      <c r="G594" s="36">
        <v>71.7</v>
      </c>
      <c r="H594" s="42">
        <f t="shared" si="46"/>
        <v>68.825999999999993</v>
      </c>
      <c r="I594" s="14">
        <f t="shared" si="48"/>
        <v>71.404166666666683</v>
      </c>
      <c r="J594" s="13">
        <f t="shared" si="49"/>
        <v>71.093479166666654</v>
      </c>
      <c r="K594" s="3"/>
      <c r="L594" s="3"/>
      <c r="M594" s="3"/>
      <c r="N594" s="65">
        <f t="shared" si="47"/>
        <v>-2.8740000000000094</v>
      </c>
      <c r="O594" s="3"/>
      <c r="P594" s="3"/>
      <c r="Q594" s="3"/>
      <c r="R594" s="3"/>
      <c r="S594" s="3"/>
      <c r="T594" s="3"/>
    </row>
    <row r="595" spans="1:20" ht="16.5" thickBot="1">
      <c r="A595" s="50">
        <v>1996</v>
      </c>
      <c r="B595" s="49">
        <v>6</v>
      </c>
      <c r="D595" s="38">
        <v>16.5</v>
      </c>
      <c r="E595" s="37">
        <f t="shared" si="45"/>
        <v>10.477500000000001</v>
      </c>
      <c r="F595" s="40">
        <v>64</v>
      </c>
      <c r="G595" s="36">
        <v>71.8</v>
      </c>
      <c r="H595" s="42">
        <f t="shared" si="46"/>
        <v>74.477500000000006</v>
      </c>
      <c r="I595" s="14">
        <f t="shared" si="48"/>
        <v>71.791666666666671</v>
      </c>
      <c r="J595" s="13">
        <f t="shared" si="49"/>
        <v>71.358062500000003</v>
      </c>
      <c r="K595" s="3"/>
      <c r="L595" s="3"/>
      <c r="M595" s="3"/>
      <c r="N595" s="65">
        <f t="shared" si="47"/>
        <v>2.6775000000000091</v>
      </c>
      <c r="O595" s="3"/>
      <c r="P595" s="3"/>
      <c r="Q595" s="3"/>
      <c r="R595" s="3"/>
      <c r="S595" s="3"/>
      <c r="T595" s="3"/>
    </row>
    <row r="596" spans="1:20" ht="16.5" thickBot="1">
      <c r="A596" s="50">
        <v>1996</v>
      </c>
      <c r="B596" s="49">
        <v>7</v>
      </c>
      <c r="D596" s="38">
        <v>11.8</v>
      </c>
      <c r="E596" s="37">
        <f t="shared" si="45"/>
        <v>7.4930000000000003</v>
      </c>
      <c r="F596" s="40">
        <v>64</v>
      </c>
      <c r="G596" s="36">
        <v>73.5</v>
      </c>
      <c r="H596" s="42">
        <f t="shared" si="46"/>
        <v>71.492999999999995</v>
      </c>
      <c r="I596" s="14">
        <f t="shared" si="48"/>
        <v>71.979166666666671</v>
      </c>
      <c r="J596" s="13">
        <f t="shared" si="49"/>
        <v>71.178145833333332</v>
      </c>
      <c r="K596" s="3"/>
      <c r="L596" s="3"/>
      <c r="M596" s="3"/>
      <c r="N596" s="65">
        <f t="shared" si="47"/>
        <v>-2.007000000000005</v>
      </c>
      <c r="O596" s="3"/>
      <c r="P596" s="3"/>
      <c r="Q596" s="3"/>
      <c r="R596" s="3"/>
      <c r="S596" s="3"/>
      <c r="T596" s="3"/>
    </row>
    <row r="597" spans="1:20" ht="16.5" thickBot="1">
      <c r="A597" s="50">
        <v>1996</v>
      </c>
      <c r="B597" s="49">
        <v>8</v>
      </c>
      <c r="D597" s="38">
        <v>19.7</v>
      </c>
      <c r="E597" s="37">
        <f t="shared" si="45"/>
        <v>12.509499999999999</v>
      </c>
      <c r="F597" s="40">
        <v>64</v>
      </c>
      <c r="G597" s="36">
        <v>74.2</v>
      </c>
      <c r="H597" s="42">
        <f t="shared" si="46"/>
        <v>76.509500000000003</v>
      </c>
      <c r="I597" s="14">
        <f t="shared" si="48"/>
        <v>72.05</v>
      </c>
      <c r="J597" s="13">
        <f t="shared" si="49"/>
        <v>71.109354166666648</v>
      </c>
      <c r="K597" s="3"/>
      <c r="L597" s="3"/>
      <c r="M597" s="3"/>
      <c r="N597" s="65">
        <f t="shared" si="47"/>
        <v>2.3094999999999999</v>
      </c>
      <c r="O597" s="3"/>
      <c r="P597" s="3"/>
      <c r="Q597" s="3"/>
      <c r="R597" s="3"/>
      <c r="S597" s="3"/>
      <c r="T597" s="3"/>
    </row>
    <row r="598" spans="1:20" ht="16.5" thickBot="1">
      <c r="A598" s="50">
        <v>1996</v>
      </c>
      <c r="B598" s="49">
        <v>9</v>
      </c>
      <c r="D598" s="38">
        <v>3</v>
      </c>
      <c r="E598" s="37">
        <f t="shared" si="45"/>
        <v>1.905</v>
      </c>
      <c r="F598" s="40">
        <v>64</v>
      </c>
      <c r="G598" s="36">
        <v>70.099999999999994</v>
      </c>
      <c r="H598" s="42">
        <f t="shared" si="46"/>
        <v>65.905000000000001</v>
      </c>
      <c r="I598" s="14">
        <f t="shared" si="48"/>
        <v>72.25833333333334</v>
      </c>
      <c r="J598" s="13">
        <f t="shared" si="49"/>
        <v>71.183437499999997</v>
      </c>
      <c r="K598" s="3"/>
      <c r="L598" s="3"/>
      <c r="M598" s="3"/>
      <c r="N598" s="65">
        <f t="shared" si="47"/>
        <v>-4.1949999999999932</v>
      </c>
      <c r="O598" s="3"/>
      <c r="P598" s="3"/>
      <c r="Q598" s="3"/>
      <c r="R598" s="3"/>
      <c r="S598" s="3"/>
      <c r="T598" s="3"/>
    </row>
    <row r="599" spans="1:20" ht="16.5" thickBot="1">
      <c r="A599" s="50">
        <v>1996</v>
      </c>
      <c r="B599" s="49">
        <v>10</v>
      </c>
      <c r="D599" s="38">
        <v>0.7</v>
      </c>
      <c r="E599" s="37">
        <f t="shared" si="45"/>
        <v>0.44449999999999995</v>
      </c>
      <c r="F599" s="40">
        <v>64</v>
      </c>
      <c r="G599" s="36">
        <v>68.7</v>
      </c>
      <c r="H599" s="42">
        <f t="shared" si="46"/>
        <v>64.444500000000005</v>
      </c>
      <c r="I599" s="14">
        <f t="shared" si="48"/>
        <v>72.545833333333334</v>
      </c>
      <c r="J599" s="13">
        <f t="shared" si="49"/>
        <v>71.598833333333332</v>
      </c>
      <c r="K599" s="3"/>
      <c r="L599" s="3"/>
      <c r="M599" s="3"/>
      <c r="N599" s="65">
        <f t="shared" si="47"/>
        <v>-4.2554999999999978</v>
      </c>
      <c r="O599" s="3"/>
      <c r="P599" s="3"/>
      <c r="Q599" s="3"/>
      <c r="R599" s="3"/>
      <c r="S599" s="3"/>
      <c r="T599" s="3"/>
    </row>
    <row r="600" spans="1:20" ht="16.5" thickBot="1">
      <c r="A600" s="50">
        <v>1996</v>
      </c>
      <c r="B600" s="49">
        <v>11</v>
      </c>
      <c r="D600" s="38">
        <v>24.9</v>
      </c>
      <c r="E600" s="37">
        <f t="shared" si="45"/>
        <v>15.811499999999999</v>
      </c>
      <c r="F600" s="40">
        <v>64</v>
      </c>
      <c r="G600" s="36">
        <v>76.900000000000006</v>
      </c>
      <c r="H600" s="42">
        <f t="shared" si="46"/>
        <v>79.811499999999995</v>
      </c>
      <c r="I600" s="14">
        <f t="shared" si="48"/>
        <v>72.908333333333331</v>
      </c>
      <c r="J600" s="13">
        <f t="shared" si="49"/>
        <v>72.498416666666657</v>
      </c>
      <c r="K600" s="3"/>
      <c r="L600" s="3"/>
      <c r="M600" s="3"/>
      <c r="N600" s="65">
        <f t="shared" si="47"/>
        <v>2.9114999999999895</v>
      </c>
      <c r="O600" s="3"/>
      <c r="P600" s="3"/>
      <c r="Q600" s="3"/>
      <c r="R600" s="3"/>
      <c r="S600" s="3"/>
      <c r="T600" s="3"/>
    </row>
    <row r="601" spans="1:20" ht="16.5" thickBot="1">
      <c r="A601" s="50">
        <v>1996</v>
      </c>
      <c r="B601" s="49">
        <v>12</v>
      </c>
      <c r="D601" s="38">
        <v>14</v>
      </c>
      <c r="E601" s="37">
        <f t="shared" si="45"/>
        <v>8.89</v>
      </c>
      <c r="F601" s="40">
        <v>64</v>
      </c>
      <c r="G601" s="36">
        <v>75.3</v>
      </c>
      <c r="H601" s="42">
        <f t="shared" si="46"/>
        <v>72.89</v>
      </c>
      <c r="I601" s="14">
        <f t="shared" si="48"/>
        <v>73.191666666666663</v>
      </c>
      <c r="J601" s="13">
        <f t="shared" si="49"/>
        <v>73.083145833333333</v>
      </c>
      <c r="K601" s="3"/>
      <c r="L601" s="3"/>
      <c r="M601" s="3"/>
      <c r="N601" s="65">
        <f t="shared" si="47"/>
        <v>-2.4099999999999966</v>
      </c>
      <c r="O601" s="3"/>
      <c r="P601" s="3"/>
      <c r="Q601" s="3"/>
      <c r="R601" s="3"/>
      <c r="S601" s="3"/>
      <c r="T601" s="3"/>
    </row>
    <row r="602" spans="1:20" ht="16.5" thickBot="1">
      <c r="A602" s="50">
        <v>1997</v>
      </c>
      <c r="B602" s="49">
        <v>1</v>
      </c>
      <c r="D602" s="38">
        <v>7.4</v>
      </c>
      <c r="E602" s="37">
        <f t="shared" si="45"/>
        <v>4.6990000000000007</v>
      </c>
      <c r="F602" s="40">
        <v>64</v>
      </c>
      <c r="G602" s="36">
        <v>71.599999999999994</v>
      </c>
      <c r="H602" s="42">
        <f t="shared" si="46"/>
        <v>68.698999999999998</v>
      </c>
      <c r="I602" s="14">
        <f t="shared" si="48"/>
        <v>73.279166666666654</v>
      </c>
      <c r="J602" s="13">
        <f t="shared" si="49"/>
        <v>73.226020833333322</v>
      </c>
      <c r="K602" s="3"/>
      <c r="L602" s="3"/>
      <c r="M602" s="3"/>
      <c r="N602" s="65">
        <f t="shared" si="47"/>
        <v>-2.9009999999999962</v>
      </c>
      <c r="O602" s="3"/>
      <c r="P602" s="3"/>
      <c r="Q602" s="3"/>
      <c r="R602" s="3"/>
      <c r="S602" s="3"/>
      <c r="T602" s="3"/>
    </row>
    <row r="603" spans="1:20" ht="16.5" thickBot="1">
      <c r="A603" s="50">
        <v>1997</v>
      </c>
      <c r="B603" s="49">
        <v>2</v>
      </c>
      <c r="D603" s="38">
        <v>11</v>
      </c>
      <c r="E603" s="37">
        <f t="shared" si="45"/>
        <v>6.9850000000000003</v>
      </c>
      <c r="F603" s="40">
        <v>64</v>
      </c>
      <c r="G603" s="36">
        <v>72</v>
      </c>
      <c r="H603" s="42">
        <f t="shared" si="46"/>
        <v>70.984999999999999</v>
      </c>
      <c r="I603" s="14">
        <f t="shared" si="48"/>
        <v>73.558333333333323</v>
      </c>
      <c r="J603" s="13">
        <f t="shared" si="49"/>
        <v>73.678458333333339</v>
      </c>
      <c r="K603" s="3"/>
      <c r="L603" s="3"/>
      <c r="M603" s="3"/>
      <c r="N603" s="65">
        <f t="shared" si="47"/>
        <v>-1.0150000000000006</v>
      </c>
      <c r="O603" s="3"/>
      <c r="P603" s="3"/>
      <c r="Q603" s="3"/>
      <c r="R603" s="3"/>
      <c r="S603" s="3"/>
      <c r="T603" s="3"/>
    </row>
    <row r="604" spans="1:20" ht="16.5" thickBot="1">
      <c r="A604" s="50">
        <v>1997</v>
      </c>
      <c r="B604" s="49">
        <v>3</v>
      </c>
      <c r="D604" s="38">
        <v>12.1</v>
      </c>
      <c r="E604" s="37">
        <f t="shared" si="45"/>
        <v>7.6834999999999996</v>
      </c>
      <c r="F604" s="40">
        <v>64</v>
      </c>
      <c r="G604" s="36">
        <v>72.8</v>
      </c>
      <c r="H604" s="42">
        <f t="shared" si="46"/>
        <v>71.683499999999995</v>
      </c>
      <c r="I604" s="14">
        <f t="shared" si="48"/>
        <v>74.970833333333317</v>
      </c>
      <c r="J604" s="13">
        <f t="shared" si="49"/>
        <v>75.601979166666666</v>
      </c>
      <c r="K604" s="3"/>
      <c r="L604" s="3"/>
      <c r="M604" s="3"/>
      <c r="N604" s="65">
        <f t="shared" si="47"/>
        <v>-1.116500000000002</v>
      </c>
      <c r="O604" s="3"/>
      <c r="P604" s="3"/>
      <c r="Q604" s="3"/>
      <c r="R604" s="3"/>
      <c r="S604" s="3"/>
      <c r="T604" s="3"/>
    </row>
    <row r="605" spans="1:20" ht="16.5" thickBot="1">
      <c r="A605" s="50">
        <v>1997</v>
      </c>
      <c r="B605" s="49">
        <v>4</v>
      </c>
      <c r="D605" s="38">
        <v>23</v>
      </c>
      <c r="E605" s="37">
        <f t="shared" si="45"/>
        <v>14.605</v>
      </c>
      <c r="F605" s="40">
        <v>64</v>
      </c>
      <c r="G605" s="36">
        <v>74</v>
      </c>
      <c r="H605" s="42">
        <f t="shared" si="46"/>
        <v>78.605000000000004</v>
      </c>
      <c r="I605" s="14">
        <f t="shared" si="48"/>
        <v>76.75</v>
      </c>
      <c r="J605" s="13">
        <f t="shared" si="49"/>
        <v>77.951479166666658</v>
      </c>
      <c r="K605" s="3"/>
      <c r="L605" s="3"/>
      <c r="M605" s="3"/>
      <c r="N605" s="65">
        <f t="shared" si="47"/>
        <v>4.605000000000004</v>
      </c>
      <c r="O605" s="3"/>
      <c r="P605" s="3"/>
      <c r="Q605" s="3"/>
      <c r="R605" s="3"/>
      <c r="S605" s="3"/>
      <c r="T605" s="3"/>
    </row>
    <row r="606" spans="1:20" ht="16.5" thickBot="1">
      <c r="A606" s="50">
        <v>1997</v>
      </c>
      <c r="B606" s="49">
        <v>5</v>
      </c>
      <c r="D606" s="38">
        <v>25.4</v>
      </c>
      <c r="E606" s="37">
        <f t="shared" si="45"/>
        <v>16.128999999999998</v>
      </c>
      <c r="F606" s="40">
        <v>64</v>
      </c>
      <c r="G606" s="36">
        <v>76.3</v>
      </c>
      <c r="H606" s="42">
        <f t="shared" si="46"/>
        <v>80.128999999999991</v>
      </c>
      <c r="I606" s="14">
        <f t="shared" si="48"/>
        <v>78.254166666666677</v>
      </c>
      <c r="J606" s="13">
        <f t="shared" si="49"/>
        <v>79.475479166666659</v>
      </c>
      <c r="K606" s="3"/>
      <c r="L606" s="3"/>
      <c r="M606" s="3"/>
      <c r="N606" s="65">
        <f t="shared" si="47"/>
        <v>3.8289999999999935</v>
      </c>
      <c r="O606" s="3"/>
      <c r="P606" s="3"/>
      <c r="Q606" s="3"/>
      <c r="R606" s="3"/>
      <c r="S606" s="3"/>
      <c r="T606" s="3"/>
    </row>
    <row r="607" spans="1:20" ht="16.5" thickBot="1">
      <c r="A607" s="50">
        <v>1997</v>
      </c>
      <c r="B607" s="49">
        <v>6</v>
      </c>
      <c r="D607" s="38">
        <v>20.8</v>
      </c>
      <c r="E607" s="37">
        <f t="shared" si="45"/>
        <v>13.208</v>
      </c>
      <c r="F607" s="40">
        <v>64</v>
      </c>
      <c r="G607" s="36">
        <v>74</v>
      </c>
      <c r="H607" s="42">
        <f t="shared" si="46"/>
        <v>77.207999999999998</v>
      </c>
      <c r="I607" s="14">
        <f t="shared" si="48"/>
        <v>79.958333333333329</v>
      </c>
      <c r="J607" s="13">
        <f t="shared" si="49"/>
        <v>81.2481875</v>
      </c>
      <c r="K607" s="3"/>
      <c r="L607" s="3"/>
      <c r="M607" s="3"/>
      <c r="N607" s="65">
        <f t="shared" si="47"/>
        <v>3.2079999999999984</v>
      </c>
      <c r="O607" s="3"/>
      <c r="P607" s="3"/>
      <c r="Q607" s="3"/>
      <c r="R607" s="3"/>
      <c r="S607" s="3"/>
      <c r="T607" s="3"/>
    </row>
    <row r="608" spans="1:20" ht="16.5" thickBot="1">
      <c r="A608" s="50">
        <v>1997</v>
      </c>
      <c r="B608" s="49">
        <v>7</v>
      </c>
      <c r="D608" s="38">
        <v>12.9</v>
      </c>
      <c r="E608" s="37">
        <f t="shared" si="45"/>
        <v>8.1914999999999996</v>
      </c>
      <c r="F608" s="40">
        <v>64</v>
      </c>
      <c r="G608" s="36">
        <v>73.400000000000006</v>
      </c>
      <c r="H608" s="42">
        <f t="shared" si="46"/>
        <v>72.191500000000005</v>
      </c>
      <c r="I608" s="14">
        <f t="shared" si="48"/>
        <v>81.591666666666669</v>
      </c>
      <c r="J608" s="13">
        <f t="shared" si="49"/>
        <v>83.327812499999979</v>
      </c>
      <c r="K608" s="3"/>
      <c r="L608" s="3"/>
      <c r="M608" s="3"/>
      <c r="N608" s="65">
        <f t="shared" si="47"/>
        <v>-1.2085000000000008</v>
      </c>
      <c r="O608" s="3"/>
      <c r="P608" s="3"/>
      <c r="Q608" s="3"/>
      <c r="R608" s="3"/>
      <c r="S608" s="3"/>
      <c r="T608" s="3"/>
    </row>
    <row r="609" spans="1:20" ht="16.5" thickBot="1">
      <c r="A609" s="50">
        <v>1997</v>
      </c>
      <c r="B609" s="49">
        <v>8</v>
      </c>
      <c r="D609" s="38">
        <v>35.700000000000003</v>
      </c>
      <c r="E609" s="37">
        <f t="shared" si="45"/>
        <v>22.669500000000003</v>
      </c>
      <c r="F609" s="40">
        <v>64</v>
      </c>
      <c r="G609" s="36">
        <v>81</v>
      </c>
      <c r="H609" s="42">
        <f t="shared" si="46"/>
        <v>86.669499999999999</v>
      </c>
      <c r="I609" s="14">
        <f t="shared" si="48"/>
        <v>83.170833333333334</v>
      </c>
      <c r="J609" s="13">
        <f t="shared" si="49"/>
        <v>85.346583333333328</v>
      </c>
      <c r="K609" s="3"/>
      <c r="L609" s="3"/>
      <c r="M609" s="3"/>
      <c r="N609" s="65">
        <f t="shared" si="47"/>
        <v>5.6694999999999993</v>
      </c>
      <c r="O609" s="3"/>
      <c r="P609" s="3"/>
      <c r="Q609" s="3"/>
      <c r="R609" s="3"/>
      <c r="S609" s="3"/>
      <c r="T609" s="3"/>
    </row>
    <row r="610" spans="1:20" ht="16.5" thickBot="1">
      <c r="A610" s="50">
        <v>1997</v>
      </c>
      <c r="B610" s="49">
        <v>9</v>
      </c>
      <c r="D610" s="38">
        <v>59.7</v>
      </c>
      <c r="E610" s="37">
        <f t="shared" si="45"/>
        <v>37.909500000000001</v>
      </c>
      <c r="F610" s="40">
        <v>64</v>
      </c>
      <c r="G610" s="36">
        <v>97.2</v>
      </c>
      <c r="H610" s="42">
        <f t="shared" si="46"/>
        <v>101.90950000000001</v>
      </c>
      <c r="I610" s="14">
        <f t="shared" si="48"/>
        <v>85.433333333333337</v>
      </c>
      <c r="J610" s="13">
        <f t="shared" si="49"/>
        <v>88.2331875</v>
      </c>
      <c r="K610" s="3"/>
      <c r="L610" s="3"/>
      <c r="M610" s="3"/>
      <c r="N610" s="65">
        <f t="shared" si="47"/>
        <v>4.7095000000000056</v>
      </c>
      <c r="O610" s="3"/>
      <c r="P610" s="3"/>
      <c r="Q610" s="3"/>
      <c r="R610" s="3"/>
      <c r="S610" s="3"/>
      <c r="T610" s="3"/>
    </row>
    <row r="611" spans="1:20" ht="16.5" thickBot="1">
      <c r="A611" s="50">
        <v>1997</v>
      </c>
      <c r="B611" s="49">
        <v>10</v>
      </c>
      <c r="D611" s="38">
        <v>32.799999999999997</v>
      </c>
      <c r="E611" s="37">
        <f t="shared" si="45"/>
        <v>20.827999999999999</v>
      </c>
      <c r="F611" s="40">
        <v>64</v>
      </c>
      <c r="G611" s="36">
        <v>84.3</v>
      </c>
      <c r="H611" s="42">
        <f t="shared" si="46"/>
        <v>84.828000000000003</v>
      </c>
      <c r="I611" s="14">
        <f t="shared" si="48"/>
        <v>88.358333333333348</v>
      </c>
      <c r="J611" s="13">
        <f t="shared" si="49"/>
        <v>91.34204166666666</v>
      </c>
      <c r="K611" s="3"/>
      <c r="L611" s="3"/>
      <c r="M611" s="3"/>
      <c r="N611" s="65">
        <f t="shared" si="47"/>
        <v>0.5280000000000058</v>
      </c>
      <c r="O611" s="3"/>
      <c r="P611" s="3"/>
      <c r="Q611" s="3"/>
      <c r="R611" s="3"/>
      <c r="S611" s="3"/>
      <c r="T611" s="3"/>
    </row>
    <row r="612" spans="1:20" ht="16.5" thickBot="1">
      <c r="A612" s="50">
        <v>1997</v>
      </c>
      <c r="B612" s="49">
        <v>11</v>
      </c>
      <c r="D612" s="38">
        <v>50.4</v>
      </c>
      <c r="E612" s="37">
        <f t="shared" si="45"/>
        <v>32.003999999999998</v>
      </c>
      <c r="F612" s="40">
        <v>64</v>
      </c>
      <c r="G612" s="36">
        <v>97.4</v>
      </c>
      <c r="H612" s="42">
        <f t="shared" si="46"/>
        <v>96.003999999999991</v>
      </c>
      <c r="I612" s="14">
        <f t="shared" si="48"/>
        <v>91.179166666666674</v>
      </c>
      <c r="J612" s="13">
        <f t="shared" si="49"/>
        <v>93.887333333333302</v>
      </c>
      <c r="K612" s="3"/>
      <c r="L612" s="3"/>
      <c r="M612" s="3"/>
      <c r="N612" s="65">
        <f t="shared" si="47"/>
        <v>-1.396000000000015</v>
      </c>
      <c r="O612" s="3"/>
      <c r="P612" s="3"/>
      <c r="Q612" s="3"/>
      <c r="R612" s="3"/>
      <c r="S612" s="3"/>
      <c r="T612" s="3"/>
    </row>
    <row r="613" spans="1:20" ht="16.5" thickBot="1">
      <c r="A613" s="50">
        <v>1997</v>
      </c>
      <c r="B613" s="49">
        <v>12</v>
      </c>
      <c r="D613" s="38">
        <v>55.5</v>
      </c>
      <c r="E613" s="37">
        <f t="shared" si="45"/>
        <v>35.2425</v>
      </c>
      <c r="F613" s="40">
        <v>64</v>
      </c>
      <c r="G613" s="36">
        <v>95.7</v>
      </c>
      <c r="H613" s="42">
        <f t="shared" si="46"/>
        <v>99.242500000000007</v>
      </c>
      <c r="I613" s="14">
        <f t="shared" si="48"/>
        <v>94.116666666666674</v>
      </c>
      <c r="J613" s="13">
        <f t="shared" si="49"/>
        <v>97.017354166666664</v>
      </c>
      <c r="K613" s="3"/>
      <c r="L613" s="3"/>
      <c r="M613" s="3"/>
      <c r="N613" s="65">
        <f t="shared" si="47"/>
        <v>3.542500000000004</v>
      </c>
      <c r="O613" s="3"/>
      <c r="P613" s="3"/>
      <c r="Q613" s="3"/>
      <c r="R613" s="3"/>
      <c r="S613" s="3"/>
      <c r="T613" s="3"/>
    </row>
    <row r="614" spans="1:20" ht="16.5" thickBot="1">
      <c r="A614" s="50">
        <v>1998</v>
      </c>
      <c r="B614" s="49">
        <v>1</v>
      </c>
      <c r="D614" s="38">
        <v>44.5</v>
      </c>
      <c r="E614" s="37">
        <f t="shared" si="45"/>
        <v>28.2575</v>
      </c>
      <c r="F614" s="40">
        <v>64</v>
      </c>
      <c r="G614" s="36">
        <v>90.4</v>
      </c>
      <c r="H614" s="42">
        <f t="shared" si="46"/>
        <v>92.257499999999993</v>
      </c>
      <c r="I614" s="14">
        <f t="shared" si="48"/>
        <v>97.537500000000009</v>
      </c>
      <c r="J614" s="13">
        <f t="shared" si="49"/>
        <v>101.07870833333334</v>
      </c>
      <c r="K614" s="3"/>
      <c r="L614" s="3"/>
      <c r="M614" s="3"/>
      <c r="N614" s="65">
        <f t="shared" si="47"/>
        <v>1.8574999999999875</v>
      </c>
      <c r="O614" s="3"/>
      <c r="P614" s="3"/>
      <c r="Q614" s="3"/>
      <c r="R614" s="3"/>
      <c r="S614" s="3"/>
      <c r="T614" s="3"/>
    </row>
    <row r="615" spans="1:20" ht="16.5" thickBot="1">
      <c r="A615" s="50">
        <v>1998</v>
      </c>
      <c r="B615" s="49">
        <v>2</v>
      </c>
      <c r="D615" s="38">
        <v>50.2</v>
      </c>
      <c r="E615" s="37">
        <f t="shared" si="45"/>
        <v>31.877000000000002</v>
      </c>
      <c r="F615" s="40">
        <v>64</v>
      </c>
      <c r="G615" s="36">
        <v>91.1</v>
      </c>
      <c r="H615" s="42">
        <f t="shared" si="46"/>
        <v>95.87700000000001</v>
      </c>
      <c r="I615" s="14">
        <f t="shared" si="48"/>
        <v>101.81666666666668</v>
      </c>
      <c r="J615" s="13">
        <f t="shared" si="49"/>
        <v>105.55545833333333</v>
      </c>
      <c r="K615" s="3"/>
      <c r="L615" s="3"/>
      <c r="M615" s="3"/>
      <c r="N615" s="65">
        <f t="shared" si="47"/>
        <v>4.7770000000000152</v>
      </c>
      <c r="O615" s="3"/>
      <c r="P615" s="3"/>
      <c r="Q615" s="3"/>
      <c r="R615" s="3"/>
      <c r="S615" s="3"/>
      <c r="T615" s="3"/>
    </row>
    <row r="616" spans="1:20" ht="16.5" thickBot="1">
      <c r="A616" s="50">
        <v>1998</v>
      </c>
      <c r="B616" s="49">
        <v>3</v>
      </c>
      <c r="D616" s="38">
        <v>82</v>
      </c>
      <c r="E616" s="37">
        <f t="shared" si="45"/>
        <v>52.07</v>
      </c>
      <c r="F616" s="40">
        <v>64</v>
      </c>
      <c r="G616" s="36">
        <v>108</v>
      </c>
      <c r="H616" s="42">
        <f t="shared" si="46"/>
        <v>116.07</v>
      </c>
      <c r="I616" s="14">
        <f t="shared" si="48"/>
        <v>106.02500000000002</v>
      </c>
      <c r="J616" s="13">
        <f t="shared" si="49"/>
        <v>109.72793750000001</v>
      </c>
      <c r="K616" s="3"/>
      <c r="L616" s="3"/>
      <c r="M616" s="3"/>
      <c r="N616" s="65">
        <f t="shared" si="47"/>
        <v>8.0699999999999932</v>
      </c>
      <c r="O616" s="3"/>
      <c r="P616" s="3"/>
      <c r="Q616" s="3"/>
      <c r="R616" s="3"/>
      <c r="S616" s="3"/>
      <c r="T616" s="3"/>
    </row>
    <row r="617" spans="1:20" ht="16.5" thickBot="1">
      <c r="A617" s="50">
        <v>1998</v>
      </c>
      <c r="B617" s="49">
        <v>4</v>
      </c>
      <c r="D617" s="38">
        <v>70.599999999999994</v>
      </c>
      <c r="E617" s="37">
        <f t="shared" si="45"/>
        <v>44.830999999999996</v>
      </c>
      <c r="F617" s="40">
        <v>64</v>
      </c>
      <c r="G617" s="36">
        <v>109</v>
      </c>
      <c r="H617" s="42">
        <f t="shared" si="46"/>
        <v>108.83099999999999</v>
      </c>
      <c r="I617" s="14">
        <f t="shared" si="48"/>
        <v>109.14583333333333</v>
      </c>
      <c r="J617" s="13">
        <f t="shared" si="49"/>
        <v>112.85002083333332</v>
      </c>
      <c r="K617" s="3"/>
      <c r="L617" s="3"/>
      <c r="M617" s="3"/>
      <c r="N617" s="65">
        <f t="shared" si="47"/>
        <v>-0.16900000000001114</v>
      </c>
      <c r="O617" s="3"/>
      <c r="P617" s="3"/>
      <c r="Q617" s="3"/>
      <c r="R617" s="3"/>
      <c r="S617" s="3"/>
      <c r="T617" s="3"/>
    </row>
    <row r="618" spans="1:20" ht="16.5" thickBot="1">
      <c r="A618" s="50">
        <v>1998</v>
      </c>
      <c r="B618" s="49">
        <v>5</v>
      </c>
      <c r="D618" s="38">
        <v>74</v>
      </c>
      <c r="E618" s="37">
        <f t="shared" si="45"/>
        <v>46.99</v>
      </c>
      <c r="F618" s="40">
        <v>64</v>
      </c>
      <c r="G618" s="36">
        <v>109</v>
      </c>
      <c r="H618" s="42">
        <f t="shared" si="46"/>
        <v>110.99000000000001</v>
      </c>
      <c r="I618" s="14">
        <f t="shared" si="48"/>
        <v>112.14583333333331</v>
      </c>
      <c r="J618" s="13">
        <f t="shared" si="49"/>
        <v>115.30006250000001</v>
      </c>
      <c r="K618" s="3"/>
      <c r="L618" s="3"/>
      <c r="M618" s="3"/>
      <c r="N618" s="65">
        <f t="shared" si="47"/>
        <v>1.9900000000000091</v>
      </c>
      <c r="O618" s="3"/>
      <c r="P618" s="3"/>
      <c r="Q618" s="3"/>
      <c r="R618" s="3"/>
      <c r="S618" s="3"/>
      <c r="T618" s="3"/>
    </row>
    <row r="619" spans="1:20" ht="16.5" thickBot="1">
      <c r="A619" s="50">
        <v>1998</v>
      </c>
      <c r="B619" s="49">
        <v>6</v>
      </c>
      <c r="D619" s="38">
        <v>90.5</v>
      </c>
      <c r="E619" s="37">
        <f t="shared" si="45"/>
        <v>57.467500000000001</v>
      </c>
      <c r="F619" s="40">
        <v>64</v>
      </c>
      <c r="G619" s="36">
        <v>111.8</v>
      </c>
      <c r="H619" s="42">
        <f t="shared" si="46"/>
        <v>121.4675</v>
      </c>
      <c r="I619" s="14">
        <f t="shared" si="48"/>
        <v>115.87499999999999</v>
      </c>
      <c r="J619" s="13">
        <f t="shared" si="49"/>
        <v>118.22635416666667</v>
      </c>
      <c r="K619" s="14">
        <v>118.2</v>
      </c>
      <c r="L619" s="14">
        <v>115.9</v>
      </c>
      <c r="M619" s="14"/>
      <c r="N619" s="65">
        <f t="shared" si="47"/>
        <v>9.667500000000004</v>
      </c>
      <c r="O619" s="14"/>
      <c r="P619" s="24">
        <v>121.5</v>
      </c>
      <c r="Q619" s="24">
        <v>111.8</v>
      </c>
      <c r="R619" s="14"/>
      <c r="S619" s="30">
        <v>2</v>
      </c>
      <c r="T619" s="14"/>
    </row>
    <row r="620" spans="1:20" ht="16.5" thickBot="1">
      <c r="A620" s="50">
        <v>1998</v>
      </c>
      <c r="B620" s="49">
        <v>7</v>
      </c>
      <c r="D620" s="38">
        <v>96.7</v>
      </c>
      <c r="E620" s="37">
        <f t="shared" si="45"/>
        <v>61.404500000000006</v>
      </c>
      <c r="F620" s="40">
        <v>64</v>
      </c>
      <c r="G620" s="36">
        <v>117.7</v>
      </c>
      <c r="H620" s="42">
        <f t="shared" si="46"/>
        <v>125.40450000000001</v>
      </c>
      <c r="I620" s="14">
        <f t="shared" si="48"/>
        <v>119.93749999999999</v>
      </c>
      <c r="J620" s="13">
        <f t="shared" si="49"/>
        <v>121.00977083333333</v>
      </c>
      <c r="K620" s="14">
        <v>121</v>
      </c>
      <c r="L620" s="14">
        <v>119.9</v>
      </c>
      <c r="M620" s="14"/>
      <c r="N620" s="65">
        <f t="shared" si="47"/>
        <v>7.7045000000000101</v>
      </c>
      <c r="O620" s="14"/>
      <c r="P620" s="24">
        <v>125.4</v>
      </c>
      <c r="Q620" s="24">
        <v>117.7</v>
      </c>
      <c r="R620" s="14"/>
      <c r="S620" s="30">
        <v>0.9</v>
      </c>
      <c r="T620" s="14"/>
    </row>
    <row r="621" spans="1:20" ht="16.5" thickBot="1">
      <c r="A621" s="50">
        <v>1998</v>
      </c>
      <c r="B621" s="49">
        <v>8</v>
      </c>
      <c r="D621" s="38">
        <v>121.1</v>
      </c>
      <c r="E621" s="37">
        <f t="shared" si="45"/>
        <v>76.898499999999999</v>
      </c>
      <c r="F621" s="40">
        <v>64</v>
      </c>
      <c r="G621" s="36">
        <v>139.4</v>
      </c>
      <c r="H621" s="42">
        <f t="shared" si="46"/>
        <v>140.89850000000001</v>
      </c>
      <c r="I621" s="14">
        <f t="shared" si="48"/>
        <v>123.90416666666665</v>
      </c>
      <c r="J621" s="13">
        <f t="shared" si="49"/>
        <v>123.3725</v>
      </c>
      <c r="K621" s="14">
        <v>123.4</v>
      </c>
      <c r="L621" s="14">
        <v>123.9</v>
      </c>
      <c r="M621" s="14"/>
      <c r="N621" s="65">
        <f t="shared" si="47"/>
        <v>1.498500000000007</v>
      </c>
      <c r="O621" s="14"/>
      <c r="P621" s="24">
        <v>140.9</v>
      </c>
      <c r="Q621" s="24">
        <v>139.4</v>
      </c>
      <c r="R621" s="14"/>
      <c r="S621" s="30">
        <v>-0.4</v>
      </c>
      <c r="T621" s="14"/>
    </row>
    <row r="622" spans="1:20" ht="16.5" thickBot="1">
      <c r="A622" s="50">
        <v>1998</v>
      </c>
      <c r="B622" s="49">
        <v>9</v>
      </c>
      <c r="D622" s="38">
        <v>132</v>
      </c>
      <c r="E622" s="37">
        <f t="shared" si="45"/>
        <v>83.820000000000007</v>
      </c>
      <c r="F622" s="40">
        <v>64</v>
      </c>
      <c r="G622" s="36">
        <v>139.80000000000001</v>
      </c>
      <c r="H622" s="42">
        <f t="shared" si="46"/>
        <v>147.82</v>
      </c>
      <c r="I622" s="14">
        <f t="shared" si="48"/>
        <v>126.58749999999999</v>
      </c>
      <c r="J622" s="13">
        <f t="shared" si="49"/>
        <v>125.20606249999999</v>
      </c>
      <c r="K622" s="14">
        <v>125.2</v>
      </c>
      <c r="L622" s="14">
        <v>126.6</v>
      </c>
      <c r="M622" s="14"/>
      <c r="N622" s="65">
        <f t="shared" si="47"/>
        <v>8.0199999999999818</v>
      </c>
      <c r="O622" s="14"/>
      <c r="P622" s="24">
        <v>147.80000000000001</v>
      </c>
      <c r="Q622" s="24">
        <v>139.80000000000001</v>
      </c>
      <c r="R622" s="14"/>
      <c r="S622" s="30">
        <v>-1.1000000000000001</v>
      </c>
      <c r="T622" s="14"/>
    </row>
    <row r="623" spans="1:20" ht="16.5" thickBot="1">
      <c r="A623" s="50">
        <v>1998</v>
      </c>
      <c r="B623" s="49">
        <v>10</v>
      </c>
      <c r="D623" s="38">
        <v>78.5</v>
      </c>
      <c r="E623" s="37">
        <f t="shared" si="45"/>
        <v>49.847500000000004</v>
      </c>
      <c r="F623" s="40">
        <v>64</v>
      </c>
      <c r="G623" s="36">
        <v>116.6</v>
      </c>
      <c r="H623" s="42">
        <f t="shared" si="46"/>
        <v>113.8475</v>
      </c>
      <c r="I623" s="14">
        <f t="shared" si="48"/>
        <v>127.66666666666667</v>
      </c>
      <c r="J623" s="13">
        <f t="shared" si="49"/>
        <v>126.38345833333334</v>
      </c>
      <c r="K623" s="14">
        <v>126.4</v>
      </c>
      <c r="L623" s="14">
        <v>127.7</v>
      </c>
      <c r="M623" s="14"/>
      <c r="N623" s="65">
        <f t="shared" si="47"/>
        <v>-2.7524999999999977</v>
      </c>
      <c r="O623" s="14"/>
      <c r="P623" s="24">
        <v>113.8</v>
      </c>
      <c r="Q623" s="24">
        <v>116.6</v>
      </c>
      <c r="R623" s="14"/>
      <c r="S623" s="30">
        <v>-1</v>
      </c>
      <c r="T623" s="14"/>
    </row>
    <row r="624" spans="1:20" ht="16.5" thickBot="1">
      <c r="A624" s="50">
        <v>1998</v>
      </c>
      <c r="B624" s="49">
        <v>11</v>
      </c>
      <c r="D624" s="38">
        <v>97.3</v>
      </c>
      <c r="E624" s="37">
        <f t="shared" si="45"/>
        <v>61.785499999999999</v>
      </c>
      <c r="F624" s="40">
        <v>64</v>
      </c>
      <c r="G624" s="36">
        <v>137.1</v>
      </c>
      <c r="H624" s="42">
        <f t="shared" si="46"/>
        <v>125.7855</v>
      </c>
      <c r="I624" s="14">
        <f t="shared" si="48"/>
        <v>129.82916666666668</v>
      </c>
      <c r="J624" s="13">
        <f t="shared" si="49"/>
        <v>128.99224999999998</v>
      </c>
      <c r="K624" s="14">
        <v>129</v>
      </c>
      <c r="L624" s="14">
        <v>129.80000000000001</v>
      </c>
      <c r="M624" s="14"/>
      <c r="N624" s="65">
        <f t="shared" si="47"/>
        <v>-11.314499999999995</v>
      </c>
      <c r="O624" s="14"/>
      <c r="P624" s="24">
        <v>125.8</v>
      </c>
      <c r="Q624" s="24">
        <v>137.1</v>
      </c>
      <c r="R624" s="14"/>
      <c r="S624" s="30">
        <v>-0.6</v>
      </c>
      <c r="T624" s="14"/>
    </row>
    <row r="625" spans="1:20" ht="16.5" thickBot="1">
      <c r="A625" s="50">
        <v>1998</v>
      </c>
      <c r="B625" s="49">
        <v>12</v>
      </c>
      <c r="D625" s="38">
        <v>119.2</v>
      </c>
      <c r="E625" s="37">
        <f t="shared" si="45"/>
        <v>75.692000000000007</v>
      </c>
      <c r="F625" s="40">
        <v>64</v>
      </c>
      <c r="G625" s="36">
        <v>145.5</v>
      </c>
      <c r="H625" s="42">
        <f t="shared" si="46"/>
        <v>139.69200000000001</v>
      </c>
      <c r="I625" s="14">
        <f t="shared" si="48"/>
        <v>134.25833333333335</v>
      </c>
      <c r="J625" s="13">
        <f t="shared" si="49"/>
        <v>134.08018749999999</v>
      </c>
      <c r="K625" s="14">
        <v>134.1</v>
      </c>
      <c r="L625" s="14">
        <v>134.30000000000001</v>
      </c>
      <c r="M625" s="14"/>
      <c r="N625" s="65">
        <f t="shared" si="47"/>
        <v>-5.8079999999999927</v>
      </c>
      <c r="O625" s="14"/>
      <c r="P625" s="24">
        <v>139.69999999999999</v>
      </c>
      <c r="Q625" s="24">
        <v>145.5</v>
      </c>
      <c r="R625" s="14"/>
      <c r="S625" s="30">
        <v>-0.1</v>
      </c>
      <c r="T625" s="14"/>
    </row>
    <row r="626" spans="1:20" ht="16.5" thickBot="1">
      <c r="A626" s="50">
        <v>1999</v>
      </c>
      <c r="B626" s="49">
        <v>1</v>
      </c>
      <c r="D626" s="38">
        <v>86</v>
      </c>
      <c r="E626" s="37">
        <f t="shared" si="45"/>
        <v>54.61</v>
      </c>
      <c r="F626" s="40">
        <v>64</v>
      </c>
      <c r="G626" s="36">
        <v>138.1</v>
      </c>
      <c r="H626" s="42">
        <f t="shared" si="46"/>
        <v>118.61</v>
      </c>
      <c r="I626" s="14">
        <f t="shared" si="48"/>
        <v>139.12083333333337</v>
      </c>
      <c r="J626" s="13">
        <f t="shared" si="49"/>
        <v>139.19987499999999</v>
      </c>
      <c r="K626" s="14">
        <v>139.19999999999999</v>
      </c>
      <c r="L626" s="14">
        <v>139.1</v>
      </c>
      <c r="M626" s="14"/>
      <c r="N626" s="65">
        <f t="shared" si="47"/>
        <v>-19.489999999999995</v>
      </c>
      <c r="O626" s="14"/>
      <c r="P626" s="24">
        <v>118.6</v>
      </c>
      <c r="Q626" s="24">
        <v>138.1</v>
      </c>
      <c r="R626" s="14"/>
      <c r="S626" s="30">
        <v>0.1</v>
      </c>
      <c r="T626" s="14"/>
    </row>
    <row r="627" spans="1:20" ht="16.5" thickBot="1">
      <c r="A627" s="50">
        <v>1999</v>
      </c>
      <c r="B627" s="49">
        <v>2</v>
      </c>
      <c r="D627" s="38">
        <v>98</v>
      </c>
      <c r="E627" s="37">
        <f t="shared" si="45"/>
        <v>62.230000000000004</v>
      </c>
      <c r="F627" s="40">
        <v>64</v>
      </c>
      <c r="G627" s="36">
        <v>138.6</v>
      </c>
      <c r="H627" s="42">
        <f t="shared" si="46"/>
        <v>126.23</v>
      </c>
      <c r="I627" s="14">
        <f t="shared" si="48"/>
        <v>142.82500000000002</v>
      </c>
      <c r="J627" s="13">
        <f t="shared" si="49"/>
        <v>141.79279166666666</v>
      </c>
      <c r="K627" s="14">
        <v>141.80000000000001</v>
      </c>
      <c r="L627" s="14">
        <v>142.80000000000001</v>
      </c>
      <c r="M627" s="14"/>
      <c r="N627" s="65">
        <f t="shared" si="47"/>
        <v>-12.36999999999999</v>
      </c>
      <c r="O627" s="14"/>
      <c r="P627" s="24">
        <v>126.2</v>
      </c>
      <c r="Q627" s="24">
        <v>138.6</v>
      </c>
      <c r="R627" s="14"/>
      <c r="S627" s="30">
        <v>-0.7</v>
      </c>
      <c r="T627" s="14"/>
    </row>
    <row r="628" spans="1:20" ht="16.5" thickBot="1">
      <c r="A628" s="50">
        <v>1999</v>
      </c>
      <c r="B628" s="49">
        <v>3</v>
      </c>
      <c r="D628" s="38">
        <v>103.5</v>
      </c>
      <c r="E628" s="37">
        <f t="shared" si="45"/>
        <v>65.722499999999997</v>
      </c>
      <c r="F628" s="40">
        <v>64</v>
      </c>
      <c r="G628" s="36">
        <v>124.9</v>
      </c>
      <c r="H628" s="42">
        <f t="shared" si="46"/>
        <v>129.7225</v>
      </c>
      <c r="I628" s="14">
        <f t="shared" si="48"/>
        <v>144.20000000000002</v>
      </c>
      <c r="J628" s="13">
        <f t="shared" si="49"/>
        <v>141.67372916666667</v>
      </c>
      <c r="K628" s="14">
        <v>141.69999999999999</v>
      </c>
      <c r="L628" s="14">
        <v>144.19999999999999</v>
      </c>
      <c r="M628" s="14"/>
      <c r="N628" s="65">
        <f t="shared" si="47"/>
        <v>4.8224999999999909</v>
      </c>
      <c r="O628" s="14"/>
      <c r="P628" s="24">
        <v>129.69999999999999</v>
      </c>
      <c r="Q628" s="24">
        <v>124.9</v>
      </c>
      <c r="R628" s="14"/>
      <c r="S628" s="30">
        <v>-1.8</v>
      </c>
      <c r="T628" s="14"/>
    </row>
    <row r="629" spans="1:20" ht="16.5" thickBot="1">
      <c r="A629" s="50">
        <v>1999</v>
      </c>
      <c r="B629" s="49">
        <v>4</v>
      </c>
      <c r="D629" s="38">
        <v>93.6</v>
      </c>
      <c r="E629" s="37">
        <f t="shared" si="45"/>
        <v>59.436</v>
      </c>
      <c r="F629" s="40">
        <v>64</v>
      </c>
      <c r="G629" s="36">
        <v>118</v>
      </c>
      <c r="H629" s="42">
        <f t="shared" si="46"/>
        <v>123.43600000000001</v>
      </c>
      <c r="I629" s="14">
        <f t="shared" si="48"/>
        <v>146.05416666666665</v>
      </c>
      <c r="J629" s="13">
        <f t="shared" si="49"/>
        <v>143.38029166666664</v>
      </c>
      <c r="K629" s="14">
        <v>143.4</v>
      </c>
      <c r="L629" s="14">
        <v>146.1</v>
      </c>
      <c r="M629" s="14"/>
      <c r="N629" s="65">
        <f t="shared" si="47"/>
        <v>5.436000000000007</v>
      </c>
      <c r="O629" s="14"/>
      <c r="P629" s="24">
        <v>123.4</v>
      </c>
      <c r="Q629" s="24">
        <v>118</v>
      </c>
      <c r="R629" s="14"/>
      <c r="S629" s="30">
        <v>-1.8</v>
      </c>
      <c r="T629" s="14"/>
    </row>
    <row r="630" spans="1:20" ht="16.5" thickBot="1">
      <c r="A630" s="50">
        <v>1999</v>
      </c>
      <c r="B630" s="49">
        <v>5</v>
      </c>
      <c r="D630" s="38">
        <v>149.6</v>
      </c>
      <c r="E630" s="37">
        <f t="shared" si="45"/>
        <v>94.995999999999995</v>
      </c>
      <c r="F630" s="40">
        <v>64</v>
      </c>
      <c r="G630" s="36">
        <v>151.9</v>
      </c>
      <c r="H630" s="42">
        <f t="shared" si="46"/>
        <v>158.99599999999998</v>
      </c>
      <c r="I630" s="14">
        <f t="shared" si="48"/>
        <v>150.11250000000001</v>
      </c>
      <c r="J630" s="13">
        <f t="shared" si="49"/>
        <v>148.17454166666664</v>
      </c>
      <c r="K630" s="14">
        <v>148.19999999999999</v>
      </c>
      <c r="L630" s="14">
        <v>150.1</v>
      </c>
      <c r="M630" s="14"/>
      <c r="N630" s="65">
        <f t="shared" si="47"/>
        <v>7.0959999999999752</v>
      </c>
      <c r="O630" s="14"/>
      <c r="P630" s="24">
        <v>159</v>
      </c>
      <c r="Q630" s="24">
        <v>151.9</v>
      </c>
      <c r="R630" s="14"/>
      <c r="S630" s="30">
        <v>-1.3</v>
      </c>
      <c r="T630" s="14"/>
    </row>
    <row r="631" spans="1:20" ht="16.5" thickBot="1">
      <c r="A631" s="50">
        <v>1999</v>
      </c>
      <c r="B631" s="49">
        <v>6</v>
      </c>
      <c r="D631" s="38">
        <v>207.2</v>
      </c>
      <c r="E631" s="37">
        <f t="shared" si="45"/>
        <v>131.572</v>
      </c>
      <c r="F631" s="40">
        <v>64</v>
      </c>
      <c r="G631" s="36">
        <v>175.2</v>
      </c>
      <c r="H631" s="42">
        <f t="shared" si="46"/>
        <v>195.572</v>
      </c>
      <c r="I631" s="14">
        <f t="shared" si="48"/>
        <v>153.00000000000003</v>
      </c>
      <c r="J631" s="13">
        <f t="shared" si="49"/>
        <v>150.51874999999998</v>
      </c>
      <c r="K631" s="14">
        <v>150.5</v>
      </c>
      <c r="L631" s="14">
        <v>153</v>
      </c>
      <c r="M631" s="14"/>
      <c r="N631" s="65">
        <f t="shared" si="47"/>
        <v>20.372000000000014</v>
      </c>
      <c r="O631" s="14"/>
      <c r="P631" s="24">
        <v>195.6</v>
      </c>
      <c r="Q631" s="24">
        <v>175.2</v>
      </c>
      <c r="R631" s="14"/>
      <c r="S631" s="30">
        <v>-1.6</v>
      </c>
      <c r="T631" s="14"/>
    </row>
    <row r="632" spans="1:20" ht="16.5" thickBot="1">
      <c r="A632" s="50">
        <v>1999</v>
      </c>
      <c r="B632" s="49">
        <v>7</v>
      </c>
      <c r="D632" s="38">
        <v>173.5</v>
      </c>
      <c r="E632" s="37">
        <f t="shared" si="45"/>
        <v>110.1725</v>
      </c>
      <c r="F632" s="40">
        <v>64</v>
      </c>
      <c r="G632" s="36">
        <v>171</v>
      </c>
      <c r="H632" s="42">
        <f t="shared" si="46"/>
        <v>174.17250000000001</v>
      </c>
      <c r="I632" s="14">
        <f t="shared" si="48"/>
        <v>154.41666666666666</v>
      </c>
      <c r="J632" s="13">
        <f t="shared" si="49"/>
        <v>151.7014375</v>
      </c>
      <c r="K632" s="14">
        <v>151.69999999999999</v>
      </c>
      <c r="L632" s="14">
        <v>154.4</v>
      </c>
      <c r="M632" s="14"/>
      <c r="N632" s="65">
        <f t="shared" si="47"/>
        <v>3.1725000000000136</v>
      </c>
      <c r="O632" s="14"/>
      <c r="P632" s="24">
        <v>174.2</v>
      </c>
      <c r="Q632" s="24">
        <v>171</v>
      </c>
      <c r="R632" s="14"/>
      <c r="S632" s="30">
        <v>-1.8</v>
      </c>
      <c r="T632" s="14"/>
    </row>
    <row r="633" spans="1:20" ht="16.5" thickBot="1">
      <c r="A633" s="50">
        <v>1999</v>
      </c>
      <c r="B633" s="49">
        <v>8</v>
      </c>
      <c r="D633" s="38">
        <v>142.30000000000001</v>
      </c>
      <c r="E633" s="37">
        <f t="shared" si="45"/>
        <v>90.360500000000002</v>
      </c>
      <c r="F633" s="40">
        <v>64</v>
      </c>
      <c r="G633" s="36">
        <v>175</v>
      </c>
      <c r="H633" s="42">
        <f t="shared" si="46"/>
        <v>154.3605</v>
      </c>
      <c r="I633" s="14">
        <f t="shared" si="48"/>
        <v>156.3125</v>
      </c>
      <c r="J633" s="13">
        <f t="shared" si="49"/>
        <v>154.73885416666667</v>
      </c>
      <c r="K633" s="14">
        <v>154.69999999999999</v>
      </c>
      <c r="L633" s="14">
        <v>156.30000000000001</v>
      </c>
      <c r="M633" s="14"/>
      <c r="N633" s="65">
        <f t="shared" si="47"/>
        <v>-20.639499999999998</v>
      </c>
      <c r="O633" s="14"/>
      <c r="P633" s="24">
        <v>154.4</v>
      </c>
      <c r="Q633" s="24">
        <v>175</v>
      </c>
      <c r="R633" s="14"/>
      <c r="S633" s="30">
        <v>-1</v>
      </c>
      <c r="T633" s="14"/>
    </row>
    <row r="634" spans="1:20" ht="16.5" thickBot="1">
      <c r="A634" s="50">
        <v>1999</v>
      </c>
      <c r="B634" s="49">
        <v>9</v>
      </c>
      <c r="D634" s="38">
        <v>106.3</v>
      </c>
      <c r="E634" s="37">
        <f t="shared" si="45"/>
        <v>67.500500000000002</v>
      </c>
      <c r="F634" s="40">
        <v>64</v>
      </c>
      <c r="G634" s="36">
        <v>137.19999999999999</v>
      </c>
      <c r="H634" s="42">
        <f t="shared" si="46"/>
        <v>131.50049999999999</v>
      </c>
      <c r="I634" s="14">
        <f t="shared" si="48"/>
        <v>160.96666666666667</v>
      </c>
      <c r="J634" s="13">
        <f t="shared" si="49"/>
        <v>159.55162500000003</v>
      </c>
      <c r="K634" s="14">
        <v>159.6</v>
      </c>
      <c r="L634" s="14">
        <v>161</v>
      </c>
      <c r="M634" s="14"/>
      <c r="N634" s="65">
        <f t="shared" si="47"/>
        <v>-5.6995000000000005</v>
      </c>
      <c r="O634" s="14"/>
      <c r="P634" s="24">
        <v>131.5</v>
      </c>
      <c r="Q634" s="24">
        <v>137.19999999999999</v>
      </c>
      <c r="R634" s="14"/>
      <c r="S634" s="30">
        <v>-0.9</v>
      </c>
      <c r="T634" s="14"/>
    </row>
    <row r="635" spans="1:20" ht="16.5" thickBot="1">
      <c r="A635" s="50">
        <v>1999</v>
      </c>
      <c r="B635" s="49">
        <v>10</v>
      </c>
      <c r="D635" s="38">
        <v>168.7</v>
      </c>
      <c r="E635" s="37">
        <f t="shared" si="45"/>
        <v>107.1245</v>
      </c>
      <c r="F635" s="40">
        <v>64</v>
      </c>
      <c r="G635" s="36">
        <v>163.69999999999999</v>
      </c>
      <c r="H635" s="42">
        <f t="shared" si="46"/>
        <v>171.12450000000001</v>
      </c>
      <c r="I635" s="14">
        <f t="shared" si="48"/>
        <v>167.16249999999999</v>
      </c>
      <c r="J635" s="13">
        <f t="shared" si="49"/>
        <v>165.16343749999999</v>
      </c>
      <c r="K635" s="14">
        <v>165.2</v>
      </c>
      <c r="L635" s="14">
        <v>167.2</v>
      </c>
      <c r="M635" s="14"/>
      <c r="N635" s="65">
        <f t="shared" si="47"/>
        <v>7.4245000000000232</v>
      </c>
      <c r="O635" s="14"/>
      <c r="P635" s="24">
        <v>171.1</v>
      </c>
      <c r="Q635" s="24">
        <v>163.69999999999999</v>
      </c>
      <c r="R635" s="14"/>
      <c r="S635" s="30">
        <v>-1.2</v>
      </c>
      <c r="T635" s="14"/>
    </row>
    <row r="636" spans="1:20" ht="16.5" thickBot="1">
      <c r="A636" s="50">
        <v>1999</v>
      </c>
      <c r="B636" s="49">
        <v>11</v>
      </c>
      <c r="D636" s="38">
        <v>188.3</v>
      </c>
      <c r="E636" s="37">
        <f t="shared" si="45"/>
        <v>119.57050000000001</v>
      </c>
      <c r="F636" s="40">
        <v>64</v>
      </c>
      <c r="G636" s="36">
        <v>187.4</v>
      </c>
      <c r="H636" s="42">
        <f t="shared" si="46"/>
        <v>183.57050000000001</v>
      </c>
      <c r="I636" s="14">
        <f t="shared" si="48"/>
        <v>171.50833333333333</v>
      </c>
      <c r="J636" s="13">
        <f t="shared" si="49"/>
        <v>168.18497916666666</v>
      </c>
      <c r="K636" s="14">
        <v>168.2</v>
      </c>
      <c r="L636" s="14">
        <v>171.5</v>
      </c>
      <c r="M636" s="14"/>
      <c r="N636" s="65">
        <f t="shared" si="47"/>
        <v>-3.8294999999999959</v>
      </c>
      <c r="O636" s="14"/>
      <c r="P636" s="24">
        <v>183.6</v>
      </c>
      <c r="Q636" s="24">
        <v>187.4</v>
      </c>
      <c r="R636" s="14"/>
      <c r="S636" s="30">
        <v>-1.9</v>
      </c>
      <c r="T636" s="14"/>
    </row>
    <row r="637" spans="1:20" ht="16.5" thickBot="1">
      <c r="A637" s="50">
        <v>1999</v>
      </c>
      <c r="B637" s="49">
        <v>12</v>
      </c>
      <c r="D637" s="38">
        <v>116.8</v>
      </c>
      <c r="E637" s="37">
        <f t="shared" si="45"/>
        <v>74.167999999999992</v>
      </c>
      <c r="F637" s="40">
        <v>64</v>
      </c>
      <c r="G637" s="36">
        <v>164.5</v>
      </c>
      <c r="H637" s="42">
        <f t="shared" si="46"/>
        <v>138.16800000000001</v>
      </c>
      <c r="I637" s="14">
        <f t="shared" si="48"/>
        <v>173.4708333333333</v>
      </c>
      <c r="J637" s="13">
        <f t="shared" si="49"/>
        <v>168.10825</v>
      </c>
      <c r="K637" s="14">
        <v>168.1</v>
      </c>
      <c r="L637" s="14">
        <v>173.5</v>
      </c>
      <c r="M637" s="14"/>
      <c r="N637" s="65">
        <f t="shared" si="47"/>
        <v>-26.331999999999994</v>
      </c>
      <c r="O637" s="14"/>
      <c r="P637" s="24">
        <v>138.19999999999999</v>
      </c>
      <c r="Q637" s="24">
        <v>164.5</v>
      </c>
      <c r="R637" s="14"/>
      <c r="S637" s="30">
        <v>-3.1</v>
      </c>
      <c r="T637" s="14"/>
    </row>
    <row r="638" spans="1:20" ht="16.5" thickBot="1">
      <c r="A638" s="50">
        <v>2000</v>
      </c>
      <c r="B638" s="49">
        <v>1</v>
      </c>
      <c r="C638">
        <v>2000</v>
      </c>
      <c r="D638" s="38">
        <v>133.1</v>
      </c>
      <c r="E638" s="37">
        <f t="shared" si="45"/>
        <v>84.518500000000003</v>
      </c>
      <c r="F638" s="40">
        <v>64</v>
      </c>
      <c r="G638" s="36">
        <v>153.1</v>
      </c>
      <c r="H638" s="42">
        <f t="shared" si="46"/>
        <v>148.51850000000002</v>
      </c>
      <c r="I638" s="14">
        <f t="shared" si="48"/>
        <v>175.58333333333329</v>
      </c>
      <c r="J638" s="13">
        <f t="shared" si="49"/>
        <v>169.47350000000003</v>
      </c>
      <c r="K638" s="14">
        <v>169.5</v>
      </c>
      <c r="L638" s="14">
        <v>175.6</v>
      </c>
      <c r="M638" s="14"/>
      <c r="N638" s="65">
        <f t="shared" si="47"/>
        <v>-4.581499999999977</v>
      </c>
      <c r="O638" s="14"/>
      <c r="P638" s="24">
        <v>148.5</v>
      </c>
      <c r="Q638" s="24">
        <v>153.1</v>
      </c>
      <c r="R638" s="14"/>
      <c r="S638" s="30">
        <v>-3.5</v>
      </c>
      <c r="T638" s="14"/>
    </row>
    <row r="639" spans="1:20" ht="16.5" thickBot="1">
      <c r="A639" s="50">
        <v>2000</v>
      </c>
      <c r="B639" s="49">
        <v>2</v>
      </c>
      <c r="D639" s="38">
        <v>165.7</v>
      </c>
      <c r="E639" s="37">
        <f t="shared" si="45"/>
        <v>105.2195</v>
      </c>
      <c r="F639" s="40">
        <v>64</v>
      </c>
      <c r="G639" s="36">
        <v>169.1</v>
      </c>
      <c r="H639" s="42">
        <f t="shared" si="46"/>
        <v>169.21949999999998</v>
      </c>
      <c r="I639" s="14">
        <f t="shared" si="48"/>
        <v>176.94166666666669</v>
      </c>
      <c r="J639" s="13">
        <f t="shared" si="49"/>
        <v>172.35745833333331</v>
      </c>
      <c r="K639" s="14">
        <v>172.4</v>
      </c>
      <c r="L639" s="14">
        <v>176.9</v>
      </c>
      <c r="M639" s="14"/>
      <c r="N639" s="65">
        <f t="shared" si="47"/>
        <v>0.11949999999998795</v>
      </c>
      <c r="O639" s="14"/>
      <c r="P639" s="24">
        <v>169.2</v>
      </c>
      <c r="Q639" s="24">
        <v>169.1</v>
      </c>
      <c r="R639" s="14"/>
      <c r="S639" s="30">
        <v>-2.6</v>
      </c>
      <c r="T639" s="14"/>
    </row>
    <row r="640" spans="1:20" ht="16.5" thickBot="1">
      <c r="A640" s="50">
        <v>2000</v>
      </c>
      <c r="B640" s="49">
        <v>3</v>
      </c>
      <c r="D640" s="38">
        <v>217.7</v>
      </c>
      <c r="E640" s="37">
        <f t="shared" si="45"/>
        <v>138.23949999999999</v>
      </c>
      <c r="F640" s="40">
        <v>64</v>
      </c>
      <c r="G640" s="36">
        <v>206.1</v>
      </c>
      <c r="H640" s="42">
        <f t="shared" si="46"/>
        <v>202.23949999999999</v>
      </c>
      <c r="I640" s="14">
        <f t="shared" si="48"/>
        <v>178.55833333333337</v>
      </c>
      <c r="J640" s="13">
        <f t="shared" si="49"/>
        <v>174.68314583333336</v>
      </c>
      <c r="K640" s="14">
        <v>174.7</v>
      </c>
      <c r="L640" s="14">
        <v>178.6</v>
      </c>
      <c r="M640" s="14"/>
      <c r="N640" s="65">
        <f t="shared" si="47"/>
        <v>-3.8605000000000018</v>
      </c>
      <c r="O640" s="14"/>
      <c r="P640" s="24">
        <v>202.2</v>
      </c>
      <c r="Q640" s="24">
        <v>206.1</v>
      </c>
      <c r="R640" s="14"/>
      <c r="S640" s="30">
        <v>-2.2000000000000002</v>
      </c>
      <c r="T640" s="14"/>
    </row>
    <row r="641" spans="1:20" ht="16.5" thickBot="1">
      <c r="A641" s="50">
        <v>2000</v>
      </c>
      <c r="B641" s="49">
        <v>4</v>
      </c>
      <c r="D641" s="38">
        <v>191.5</v>
      </c>
      <c r="E641" s="37">
        <f t="shared" si="45"/>
        <v>121.60250000000001</v>
      </c>
      <c r="F641" s="40">
        <v>64</v>
      </c>
      <c r="G641" s="36">
        <v>185.5</v>
      </c>
      <c r="H641" s="42">
        <f t="shared" si="46"/>
        <v>185.60250000000002</v>
      </c>
      <c r="I641" s="14">
        <f t="shared" si="48"/>
        <v>180.62083333333339</v>
      </c>
      <c r="J641" s="13">
        <f t="shared" si="49"/>
        <v>175.28110416666667</v>
      </c>
      <c r="K641" s="14">
        <v>175.3</v>
      </c>
      <c r="L641" s="14">
        <v>180.6</v>
      </c>
      <c r="M641" s="14"/>
      <c r="N641" s="65">
        <f t="shared" si="47"/>
        <v>0.10250000000002046</v>
      </c>
      <c r="O641" s="14"/>
      <c r="P641" s="24">
        <v>185.6</v>
      </c>
      <c r="Q641" s="24">
        <v>185.5</v>
      </c>
      <c r="R641" s="14"/>
      <c r="S641" s="30">
        <v>-3</v>
      </c>
      <c r="T641" s="14"/>
    </row>
    <row r="642" spans="1:20" ht="16.5" thickBot="1">
      <c r="A642" s="50">
        <v>2000</v>
      </c>
      <c r="B642" s="49">
        <v>5</v>
      </c>
      <c r="D642" s="38">
        <v>165.9</v>
      </c>
      <c r="E642" s="37">
        <f t="shared" si="45"/>
        <v>105.34650000000001</v>
      </c>
      <c r="F642" s="40">
        <v>64</v>
      </c>
      <c r="G642" s="36">
        <v>188.7</v>
      </c>
      <c r="H642" s="42">
        <f t="shared" si="46"/>
        <v>169.34649999999999</v>
      </c>
      <c r="I642" s="14">
        <f t="shared" si="48"/>
        <v>180.22083333333333</v>
      </c>
      <c r="J642" s="13">
        <f t="shared" si="49"/>
        <v>173.76504166666666</v>
      </c>
      <c r="K642" s="14">
        <v>173.8</v>
      </c>
      <c r="L642" s="14">
        <v>180.2</v>
      </c>
      <c r="M642" s="14"/>
      <c r="N642" s="65">
        <f t="shared" si="47"/>
        <v>-19.353499999999997</v>
      </c>
      <c r="O642" s="14"/>
      <c r="P642" s="24">
        <v>169.3</v>
      </c>
      <c r="Q642" s="24">
        <v>188.7</v>
      </c>
      <c r="R642" s="14"/>
      <c r="S642" s="30">
        <v>-3.6</v>
      </c>
      <c r="T642" s="14"/>
    </row>
    <row r="643" spans="1:20" ht="16.5" thickBot="1">
      <c r="A643" s="50">
        <v>2000</v>
      </c>
      <c r="B643" s="49">
        <v>6</v>
      </c>
      <c r="D643" s="38">
        <v>188</v>
      </c>
      <c r="E643" s="37">
        <f t="shared" si="45"/>
        <v>119.38</v>
      </c>
      <c r="F643" s="40">
        <v>64</v>
      </c>
      <c r="G643" s="36">
        <v>185.5</v>
      </c>
      <c r="H643" s="42">
        <f t="shared" si="46"/>
        <v>183.38</v>
      </c>
      <c r="I643" s="14">
        <f t="shared" si="48"/>
        <v>179.85416666666666</v>
      </c>
      <c r="J643" s="13">
        <f t="shared" si="49"/>
        <v>173.66714583333331</v>
      </c>
      <c r="K643" s="14">
        <v>173.7</v>
      </c>
      <c r="L643" s="14">
        <v>179.9</v>
      </c>
      <c r="M643" s="14"/>
      <c r="N643" s="65">
        <f t="shared" si="47"/>
        <v>-2.1200000000000045</v>
      </c>
      <c r="O643" s="14"/>
      <c r="P643" s="24">
        <v>183.4</v>
      </c>
      <c r="Q643" s="24">
        <v>185.5</v>
      </c>
      <c r="R643" s="14"/>
      <c r="S643" s="30">
        <v>-3.4</v>
      </c>
      <c r="T643" s="14"/>
    </row>
    <row r="644" spans="1:20" ht="16.5" thickBot="1">
      <c r="A644" s="50">
        <v>2000</v>
      </c>
      <c r="B644" s="49">
        <v>7</v>
      </c>
      <c r="D644" s="39">
        <v>244.3</v>
      </c>
      <c r="E644" s="37">
        <f t="shared" si="45"/>
        <v>155.13050000000001</v>
      </c>
      <c r="F644" s="40">
        <v>64</v>
      </c>
      <c r="G644" s="36">
        <v>211.4</v>
      </c>
      <c r="H644" s="42">
        <f t="shared" si="46"/>
        <v>219.13050000000001</v>
      </c>
      <c r="I644" s="14">
        <f t="shared" si="48"/>
        <v>180.35000000000002</v>
      </c>
      <c r="J644" s="13">
        <f t="shared" si="49"/>
        <v>174.61964583333335</v>
      </c>
      <c r="K644" s="14">
        <v>174.6</v>
      </c>
      <c r="L644" s="14">
        <v>180.4</v>
      </c>
      <c r="M644" s="14"/>
      <c r="N644" s="65">
        <f t="shared" si="47"/>
        <v>7.7305000000000064</v>
      </c>
      <c r="O644" s="14"/>
      <c r="P644" s="24">
        <v>219.1</v>
      </c>
      <c r="Q644" s="24">
        <v>211.4</v>
      </c>
      <c r="R644" s="4" t="s">
        <v>16</v>
      </c>
      <c r="S644" s="30">
        <v>-3.2</v>
      </c>
      <c r="T644" s="14"/>
    </row>
    <row r="645" spans="1:20" ht="16.5" thickBot="1">
      <c r="A645" s="50">
        <v>2000</v>
      </c>
      <c r="B645" s="49">
        <v>8</v>
      </c>
      <c r="D645" s="38">
        <v>180.5</v>
      </c>
      <c r="E645" s="37">
        <f t="shared" ref="E645:E708" si="50">D645*0.635</f>
        <v>114.61750000000001</v>
      </c>
      <c r="F645" s="40">
        <v>64</v>
      </c>
      <c r="G645" s="36">
        <v>167.2</v>
      </c>
      <c r="H645" s="42">
        <f t="shared" ref="H645:H708" si="51">(E645+64)</f>
        <v>178.61750000000001</v>
      </c>
      <c r="I645" s="14">
        <f t="shared" si="48"/>
        <v>179.60833333333335</v>
      </c>
      <c r="J645" s="13">
        <f t="shared" si="49"/>
        <v>173.70154166666669</v>
      </c>
      <c r="K645" s="14">
        <v>173.7</v>
      </c>
      <c r="L645" s="14">
        <v>179.6</v>
      </c>
      <c r="M645" s="14"/>
      <c r="N645" s="65">
        <f t="shared" ref="N645:N708" si="52">H645-G645</f>
        <v>11.417500000000018</v>
      </c>
      <c r="O645" s="14"/>
      <c r="P645" s="24">
        <v>178.6</v>
      </c>
      <c r="Q645" s="24">
        <v>167.2</v>
      </c>
      <c r="R645" s="14">
        <v>-7.2</v>
      </c>
      <c r="S645" s="30">
        <v>-3.3</v>
      </c>
      <c r="T645" s="14"/>
    </row>
    <row r="646" spans="1:20" ht="16.5" thickBot="1">
      <c r="A646" s="50">
        <v>2000</v>
      </c>
      <c r="B646" s="49">
        <v>9</v>
      </c>
      <c r="D646" s="38">
        <v>156</v>
      </c>
      <c r="E646" s="37">
        <f t="shared" si="50"/>
        <v>99.06</v>
      </c>
      <c r="F646" s="40">
        <v>64</v>
      </c>
      <c r="G646" s="36">
        <v>183.8</v>
      </c>
      <c r="H646" s="42">
        <f t="shared" si="51"/>
        <v>163.06</v>
      </c>
      <c r="I646" s="14">
        <f t="shared" si="48"/>
        <v>177.27499999999998</v>
      </c>
      <c r="J646" s="13">
        <f t="shared" si="49"/>
        <v>171.1588958333333</v>
      </c>
      <c r="K646" s="14">
        <v>171.2</v>
      </c>
      <c r="L646" s="14">
        <v>177.3</v>
      </c>
      <c r="M646" s="14"/>
      <c r="N646" s="65">
        <f t="shared" si="52"/>
        <v>-20.740000000000009</v>
      </c>
      <c r="O646" s="14"/>
      <c r="P646" s="24">
        <v>163.1</v>
      </c>
      <c r="Q646" s="24">
        <v>183.8</v>
      </c>
      <c r="R646" s="14"/>
      <c r="S646" s="30">
        <v>-3.5</v>
      </c>
      <c r="T646" s="14"/>
    </row>
    <row r="647" spans="1:20" ht="16.5" thickBot="1">
      <c r="A647" s="50">
        <v>2000</v>
      </c>
      <c r="B647" s="49">
        <v>10</v>
      </c>
      <c r="D647" s="38">
        <v>141.6</v>
      </c>
      <c r="E647" s="37">
        <f t="shared" si="50"/>
        <v>89.915999999999997</v>
      </c>
      <c r="F647" s="40">
        <v>64</v>
      </c>
      <c r="G647" s="36">
        <v>166.6</v>
      </c>
      <c r="H647" s="42">
        <f t="shared" si="51"/>
        <v>153.916</v>
      </c>
      <c r="I647" s="14">
        <f t="shared" si="48"/>
        <v>175.76666666666665</v>
      </c>
      <c r="J647" s="13">
        <f t="shared" si="49"/>
        <v>168.99725000000001</v>
      </c>
      <c r="K647" s="14">
        <v>169</v>
      </c>
      <c r="L647" s="14">
        <v>175.8</v>
      </c>
      <c r="M647" s="14"/>
      <c r="N647" s="65">
        <f t="shared" si="52"/>
        <v>-12.683999999999997</v>
      </c>
      <c r="O647" s="14"/>
      <c r="P647" s="24">
        <v>153.9</v>
      </c>
      <c r="Q647" s="24">
        <v>166.6</v>
      </c>
      <c r="R647" s="14"/>
      <c r="S647" s="30">
        <v>-3.9</v>
      </c>
      <c r="T647" s="14"/>
    </row>
    <row r="648" spans="1:20" ht="16.5" thickBot="1">
      <c r="A648" s="50">
        <v>2000</v>
      </c>
      <c r="B648" s="49">
        <v>11</v>
      </c>
      <c r="D648" s="38">
        <v>158.1</v>
      </c>
      <c r="E648" s="37">
        <f t="shared" si="50"/>
        <v>100.3935</v>
      </c>
      <c r="F648" s="40">
        <v>64</v>
      </c>
      <c r="G648" s="36">
        <v>174.9</v>
      </c>
      <c r="H648" s="42">
        <f t="shared" si="51"/>
        <v>164.39350000000002</v>
      </c>
      <c r="I648" s="14">
        <f t="shared" si="48"/>
        <v>173.97916666666666</v>
      </c>
      <c r="J648" s="13">
        <f t="shared" si="49"/>
        <v>167.5790833333333</v>
      </c>
      <c r="K648" s="14">
        <v>167.6</v>
      </c>
      <c r="L648" s="14">
        <v>174</v>
      </c>
      <c r="M648" s="14"/>
      <c r="N648" s="65">
        <f t="shared" si="52"/>
        <v>-10.506499999999988</v>
      </c>
      <c r="O648" s="14"/>
      <c r="P648" s="24">
        <v>164.4</v>
      </c>
      <c r="Q648" s="24">
        <v>174.9</v>
      </c>
      <c r="R648" s="14"/>
      <c r="S648" s="30">
        <v>-3.7</v>
      </c>
      <c r="T648" s="14"/>
    </row>
    <row r="649" spans="1:20" ht="16.5" thickBot="1">
      <c r="A649" s="50">
        <v>2000</v>
      </c>
      <c r="B649" s="49">
        <v>12</v>
      </c>
      <c r="D649" s="38">
        <v>143.30000000000001</v>
      </c>
      <c r="E649" s="37">
        <f t="shared" si="50"/>
        <v>90.995500000000007</v>
      </c>
      <c r="F649" s="40">
        <v>64</v>
      </c>
      <c r="G649" s="36">
        <v>168.2</v>
      </c>
      <c r="H649" s="42">
        <f t="shared" si="51"/>
        <v>154.99549999999999</v>
      </c>
      <c r="I649" s="14">
        <f t="shared" si="48"/>
        <v>172.18749999999997</v>
      </c>
      <c r="J649" s="13">
        <f t="shared" si="49"/>
        <v>167.34360416666667</v>
      </c>
      <c r="K649" s="14">
        <v>167.3</v>
      </c>
      <c r="L649" s="14">
        <v>172.2</v>
      </c>
      <c r="M649" s="14"/>
      <c r="N649" s="65">
        <f t="shared" si="52"/>
        <v>-13.204499999999996</v>
      </c>
      <c r="O649" s="14"/>
      <c r="P649" s="24">
        <v>155</v>
      </c>
      <c r="Q649" s="24">
        <v>168.2</v>
      </c>
      <c r="R649" s="14"/>
      <c r="S649" s="30">
        <v>-2.8</v>
      </c>
      <c r="T649" s="14"/>
    </row>
    <row r="650" spans="1:20" ht="16.5" thickBot="1">
      <c r="A650" s="50">
        <v>2001</v>
      </c>
      <c r="B650" s="49">
        <v>1</v>
      </c>
      <c r="D650" s="38">
        <v>142.6</v>
      </c>
      <c r="E650" s="37">
        <f t="shared" si="50"/>
        <v>90.551000000000002</v>
      </c>
      <c r="F650" s="40">
        <v>64</v>
      </c>
      <c r="G650" s="36">
        <v>161.30000000000001</v>
      </c>
      <c r="H650" s="42">
        <f t="shared" si="51"/>
        <v>154.55099999999999</v>
      </c>
      <c r="I650" s="14">
        <f t="shared" si="48"/>
        <v>168.76666666666662</v>
      </c>
      <c r="J650" s="13">
        <f t="shared" si="49"/>
        <v>164.52843750000002</v>
      </c>
      <c r="K650" s="14">
        <v>164.5</v>
      </c>
      <c r="L650" s="14">
        <v>168.8</v>
      </c>
      <c r="M650" s="14"/>
      <c r="N650" s="65">
        <f t="shared" si="52"/>
        <v>-6.7490000000000236</v>
      </c>
      <c r="O650" s="14"/>
      <c r="P650" s="24">
        <v>154.6</v>
      </c>
      <c r="Q650" s="24">
        <v>161.30000000000001</v>
      </c>
      <c r="R650" s="14"/>
      <c r="S650" s="30">
        <v>-2.5</v>
      </c>
      <c r="T650" s="14"/>
    </row>
    <row r="651" spans="1:20" ht="16.5" thickBot="1">
      <c r="A651" s="50">
        <v>2001</v>
      </c>
      <c r="B651" s="49">
        <v>2</v>
      </c>
      <c r="D651" s="38">
        <v>121.5</v>
      </c>
      <c r="E651" s="37">
        <f t="shared" si="50"/>
        <v>77.152500000000003</v>
      </c>
      <c r="F651" s="40">
        <v>64</v>
      </c>
      <c r="G651" s="36">
        <v>143.1</v>
      </c>
      <c r="H651" s="42">
        <f t="shared" si="51"/>
        <v>141.1525</v>
      </c>
      <c r="I651" s="14">
        <f t="shared" ref="I651:I714" si="53">(G645/2+G646+G647+G648+G649+G650+G651+G652+G653+G654+G655+G656+G657/2)/12</f>
        <v>165.60416666666663</v>
      </c>
      <c r="J651" s="13">
        <f t="shared" ref="J651:J714" si="54">(H645/2+H646+H647+H648+H649+H650+H651+H652+H653+H654+H655+H656+H657/2)/12</f>
        <v>160.81633333333335</v>
      </c>
      <c r="K651" s="14">
        <v>160.80000000000001</v>
      </c>
      <c r="L651" s="14">
        <v>165.6</v>
      </c>
      <c r="M651" s="14"/>
      <c r="N651" s="65">
        <f t="shared" si="52"/>
        <v>-1.9474999999999909</v>
      </c>
      <c r="O651" s="14"/>
      <c r="P651" s="24">
        <v>141.19999999999999</v>
      </c>
      <c r="Q651" s="24">
        <v>143.1</v>
      </c>
      <c r="R651" s="14"/>
      <c r="S651" s="30">
        <v>-2.9</v>
      </c>
      <c r="T651" s="14"/>
    </row>
    <row r="652" spans="1:20" ht="16.5" thickBot="1">
      <c r="A652" s="50">
        <v>2001</v>
      </c>
      <c r="B652" s="49">
        <v>3</v>
      </c>
      <c r="D652" s="38">
        <v>165.8</v>
      </c>
      <c r="E652" s="37">
        <f t="shared" si="50"/>
        <v>105.28300000000002</v>
      </c>
      <c r="F652" s="40">
        <v>64</v>
      </c>
      <c r="G652" s="36">
        <v>176.1</v>
      </c>
      <c r="H652" s="42">
        <f t="shared" si="51"/>
        <v>169.28300000000002</v>
      </c>
      <c r="I652" s="14">
        <f t="shared" si="53"/>
        <v>167.7833333333333</v>
      </c>
      <c r="J652" s="13">
        <f t="shared" si="54"/>
        <v>162.48850000000002</v>
      </c>
      <c r="K652" s="14">
        <v>162.5</v>
      </c>
      <c r="L652" s="14">
        <v>167.8</v>
      </c>
      <c r="M652" s="14"/>
      <c r="N652" s="65">
        <f t="shared" si="52"/>
        <v>-6.8169999999999789</v>
      </c>
      <c r="O652" s="14"/>
      <c r="P652" s="24">
        <v>169.3</v>
      </c>
      <c r="Q652" s="24">
        <v>176.1</v>
      </c>
      <c r="R652" s="14"/>
      <c r="S652" s="30">
        <v>-3.2</v>
      </c>
      <c r="T652" s="14"/>
    </row>
    <row r="653" spans="1:20" ht="16.5" thickBot="1">
      <c r="A653" s="50">
        <v>2001</v>
      </c>
      <c r="B653" s="49">
        <v>4</v>
      </c>
      <c r="D653" s="38">
        <v>161.69999999999999</v>
      </c>
      <c r="E653" s="37">
        <f t="shared" si="50"/>
        <v>102.67949999999999</v>
      </c>
      <c r="F653" s="40">
        <v>64</v>
      </c>
      <c r="G653" s="36">
        <v>179.3</v>
      </c>
      <c r="H653" s="42">
        <f t="shared" si="51"/>
        <v>166.67949999999999</v>
      </c>
      <c r="I653" s="14">
        <f t="shared" si="53"/>
        <v>171.63333333333333</v>
      </c>
      <c r="J653" s="13">
        <f t="shared" si="54"/>
        <v>166.0524375</v>
      </c>
      <c r="K653" s="14">
        <v>166.1</v>
      </c>
      <c r="L653" s="14">
        <v>171.6</v>
      </c>
      <c r="M653" s="14"/>
      <c r="N653" s="65">
        <f t="shared" si="52"/>
        <v>-12.620500000000021</v>
      </c>
      <c r="O653" s="14"/>
      <c r="P653" s="24">
        <v>166.7</v>
      </c>
      <c r="Q653" s="24">
        <v>179.3</v>
      </c>
      <c r="R653" s="14"/>
      <c r="S653" s="30">
        <v>-3.3</v>
      </c>
      <c r="T653" s="14"/>
    </row>
    <row r="654" spans="1:20" ht="16.5" thickBot="1">
      <c r="A654" s="50">
        <v>2001</v>
      </c>
      <c r="B654" s="49">
        <v>5</v>
      </c>
      <c r="D654" s="38">
        <v>142.1</v>
      </c>
      <c r="E654" s="37">
        <f t="shared" si="50"/>
        <v>90.233499999999992</v>
      </c>
      <c r="F654" s="40">
        <v>64</v>
      </c>
      <c r="G654" s="36">
        <v>152</v>
      </c>
      <c r="H654" s="42">
        <f t="shared" si="51"/>
        <v>154.23349999999999</v>
      </c>
      <c r="I654" s="14">
        <f t="shared" si="53"/>
        <v>174.68333333333331</v>
      </c>
      <c r="J654" s="13">
        <f t="shared" si="54"/>
        <v>167.93097916666667</v>
      </c>
      <c r="K654" s="14">
        <v>167.9</v>
      </c>
      <c r="L654" s="14">
        <v>174.7</v>
      </c>
      <c r="M654" s="14"/>
      <c r="N654" s="65">
        <f t="shared" si="52"/>
        <v>2.2334999999999923</v>
      </c>
      <c r="O654" s="14"/>
      <c r="P654" s="24">
        <v>154.19999999999999</v>
      </c>
      <c r="Q654" s="24">
        <v>152</v>
      </c>
      <c r="R654" s="14"/>
      <c r="S654" s="30">
        <v>-3.9</v>
      </c>
      <c r="T654" s="14"/>
    </row>
    <row r="655" spans="1:20" ht="16.5" thickBot="1">
      <c r="A655" s="50">
        <v>2001</v>
      </c>
      <c r="B655" s="49">
        <v>6</v>
      </c>
      <c r="D655" s="38">
        <v>202.9</v>
      </c>
      <c r="E655" s="37">
        <f t="shared" si="50"/>
        <v>128.8415</v>
      </c>
      <c r="F655" s="40">
        <v>64</v>
      </c>
      <c r="G655" s="36">
        <v>179.2</v>
      </c>
      <c r="H655" s="42">
        <f t="shared" si="51"/>
        <v>192.8415</v>
      </c>
      <c r="I655" s="14">
        <f t="shared" si="53"/>
        <v>178.56666666666663</v>
      </c>
      <c r="J655" s="13">
        <f t="shared" si="54"/>
        <v>170.27518750000002</v>
      </c>
      <c r="K655" s="14">
        <v>170.3</v>
      </c>
      <c r="L655" s="14">
        <v>178.6</v>
      </c>
      <c r="M655" s="14"/>
      <c r="N655" s="65">
        <f t="shared" si="52"/>
        <v>13.641500000000008</v>
      </c>
      <c r="O655" s="14"/>
      <c r="P655" s="24">
        <v>192.8</v>
      </c>
      <c r="Q655" s="24">
        <v>179.2</v>
      </c>
      <c r="R655" s="14"/>
      <c r="S655" s="30">
        <v>-4.5999999999999996</v>
      </c>
      <c r="T655" s="14"/>
    </row>
    <row r="656" spans="1:20" ht="16.5" thickBot="1">
      <c r="A656" s="50">
        <v>2001</v>
      </c>
      <c r="B656" s="49">
        <v>7</v>
      </c>
      <c r="D656" s="38">
        <v>123</v>
      </c>
      <c r="E656" s="37">
        <f t="shared" si="50"/>
        <v>78.105000000000004</v>
      </c>
      <c r="F656" s="40">
        <v>64</v>
      </c>
      <c r="G656" s="36">
        <v>135.6</v>
      </c>
      <c r="H656" s="42">
        <f t="shared" si="51"/>
        <v>142.10500000000002</v>
      </c>
      <c r="I656" s="14">
        <f t="shared" si="53"/>
        <v>183.51666666666665</v>
      </c>
      <c r="J656" s="13">
        <f t="shared" si="54"/>
        <v>173.24116666666669</v>
      </c>
      <c r="K656" s="14">
        <v>173.2</v>
      </c>
      <c r="L656" s="14">
        <v>183.5</v>
      </c>
      <c r="M656" s="14"/>
      <c r="N656" s="65">
        <f t="shared" si="52"/>
        <v>6.5050000000000239</v>
      </c>
      <c r="O656" s="14"/>
      <c r="P656" s="24">
        <v>142.1</v>
      </c>
      <c r="Q656" s="24">
        <v>135.6</v>
      </c>
      <c r="R656" s="14"/>
      <c r="S656" s="30">
        <v>-5.6</v>
      </c>
      <c r="T656" s="14"/>
    </row>
    <row r="657" spans="1:20" ht="16.5" thickBot="1">
      <c r="A657" s="50">
        <v>2001</v>
      </c>
      <c r="B657" s="49">
        <v>8</v>
      </c>
      <c r="D657" s="38">
        <v>161.5</v>
      </c>
      <c r="E657" s="37">
        <f t="shared" si="50"/>
        <v>102.55249999999999</v>
      </c>
      <c r="F657" s="40">
        <v>64</v>
      </c>
      <c r="G657" s="36">
        <v>167.1</v>
      </c>
      <c r="H657" s="42">
        <f t="shared" si="51"/>
        <v>166.55250000000001</v>
      </c>
      <c r="I657" s="14">
        <f t="shared" si="53"/>
        <v>188.3416666666667</v>
      </c>
      <c r="J657" s="13">
        <f t="shared" si="54"/>
        <v>175.64093750000004</v>
      </c>
      <c r="K657" s="14">
        <v>175.6</v>
      </c>
      <c r="L657" s="14">
        <v>188.3</v>
      </c>
      <c r="M657" s="14"/>
      <c r="N657" s="65">
        <f t="shared" si="52"/>
        <v>-0.54749999999998522</v>
      </c>
      <c r="O657" s="14"/>
      <c r="P657" s="24">
        <v>166.6</v>
      </c>
      <c r="Q657" s="24">
        <v>167.1</v>
      </c>
      <c r="R657" s="14"/>
      <c r="S657" s="30">
        <v>-6.7</v>
      </c>
      <c r="T657" s="14"/>
    </row>
    <row r="658" spans="1:20" ht="16.5" thickBot="1">
      <c r="A658" s="50">
        <v>2001</v>
      </c>
      <c r="B658" s="49">
        <v>9</v>
      </c>
      <c r="D658" s="38">
        <v>238.2</v>
      </c>
      <c r="E658" s="37">
        <f t="shared" si="50"/>
        <v>151.25700000000001</v>
      </c>
      <c r="F658" s="40">
        <v>64</v>
      </c>
      <c r="G658" s="36">
        <v>236.2</v>
      </c>
      <c r="H658" s="42">
        <f t="shared" si="51"/>
        <v>215.25700000000001</v>
      </c>
      <c r="I658" s="14">
        <f t="shared" si="53"/>
        <v>190.81249999999997</v>
      </c>
      <c r="J658" s="13">
        <f t="shared" si="54"/>
        <v>176.43468750000002</v>
      </c>
      <c r="K658" s="14">
        <v>176.4</v>
      </c>
      <c r="L658" s="14">
        <v>190.8</v>
      </c>
      <c r="M658" s="14"/>
      <c r="N658" s="65">
        <f t="shared" si="52"/>
        <v>-20.942999999999984</v>
      </c>
      <c r="O658" s="14"/>
      <c r="P658" s="24">
        <v>215.3</v>
      </c>
      <c r="Q658" s="24">
        <v>236.2</v>
      </c>
      <c r="R658" s="14"/>
      <c r="S658" s="30">
        <v>-7.5</v>
      </c>
      <c r="T658" s="14"/>
    </row>
    <row r="659" spans="1:20" ht="16.5" thickBot="1">
      <c r="A659" s="50">
        <v>2001</v>
      </c>
      <c r="B659" s="49">
        <v>10</v>
      </c>
      <c r="D659" s="38">
        <v>194.1</v>
      </c>
      <c r="E659" s="37">
        <f t="shared" si="50"/>
        <v>123.2535</v>
      </c>
      <c r="F659" s="40">
        <v>64</v>
      </c>
      <c r="G659" s="36">
        <v>206.6</v>
      </c>
      <c r="H659" s="42">
        <f t="shared" si="51"/>
        <v>187.2535</v>
      </c>
      <c r="I659" s="14">
        <f t="shared" si="53"/>
        <v>191.39999999999998</v>
      </c>
      <c r="J659" s="13">
        <f t="shared" si="54"/>
        <v>176.60666666666668</v>
      </c>
      <c r="K659" s="14">
        <v>176.6</v>
      </c>
      <c r="L659" s="14">
        <v>191.4</v>
      </c>
      <c r="M659" s="14"/>
      <c r="N659" s="65">
        <f t="shared" si="52"/>
        <v>-19.346499999999992</v>
      </c>
      <c r="O659" s="14"/>
      <c r="P659" s="24">
        <v>187.3</v>
      </c>
      <c r="Q659" s="24">
        <v>206.6</v>
      </c>
      <c r="R659" s="14"/>
      <c r="S659" s="30">
        <v>-7.7</v>
      </c>
      <c r="T659" s="14"/>
    </row>
    <row r="660" spans="1:20" ht="16.5" thickBot="1">
      <c r="A660" s="50">
        <v>2001</v>
      </c>
      <c r="B660" s="49">
        <v>11</v>
      </c>
      <c r="D660" s="38">
        <v>176.6</v>
      </c>
      <c r="E660" s="37">
        <f t="shared" si="50"/>
        <v>112.14099999999999</v>
      </c>
      <c r="F660" s="40">
        <v>64</v>
      </c>
      <c r="G660" s="36">
        <v>208.1</v>
      </c>
      <c r="H660" s="42">
        <f t="shared" si="51"/>
        <v>176.14099999999999</v>
      </c>
      <c r="I660" s="14">
        <f t="shared" si="53"/>
        <v>193.1583333333333</v>
      </c>
      <c r="J660" s="13">
        <f t="shared" si="54"/>
        <v>178.47462500000003</v>
      </c>
      <c r="K660" s="14">
        <v>178.5</v>
      </c>
      <c r="L660" s="14">
        <v>193.2</v>
      </c>
      <c r="M660" s="14"/>
      <c r="N660" s="65">
        <f t="shared" si="52"/>
        <v>-31.959000000000003</v>
      </c>
      <c r="O660" s="14"/>
      <c r="P660" s="24">
        <v>176.1</v>
      </c>
      <c r="Q660" s="24">
        <v>208.1</v>
      </c>
      <c r="R660" s="14"/>
      <c r="S660" s="30">
        <v>-7.6</v>
      </c>
      <c r="T660" s="14"/>
    </row>
    <row r="661" spans="1:20" ht="16.5" thickBot="1">
      <c r="A661" s="50">
        <v>2001</v>
      </c>
      <c r="B661" s="49">
        <v>12</v>
      </c>
      <c r="D661" s="38">
        <v>213.4</v>
      </c>
      <c r="E661" s="37">
        <f t="shared" si="50"/>
        <v>135.50900000000001</v>
      </c>
      <c r="F661" s="40">
        <v>64</v>
      </c>
      <c r="G661" s="36">
        <v>228.2</v>
      </c>
      <c r="H661" s="42">
        <f t="shared" si="51"/>
        <v>199.50900000000001</v>
      </c>
      <c r="I661" s="14">
        <f t="shared" si="53"/>
        <v>193.35</v>
      </c>
      <c r="J661" s="13">
        <f t="shared" si="54"/>
        <v>177.71527083333331</v>
      </c>
      <c r="K661" s="14">
        <v>177.7</v>
      </c>
      <c r="L661" s="14">
        <v>193.4</v>
      </c>
      <c r="M661" s="14"/>
      <c r="N661" s="65">
        <f t="shared" si="52"/>
        <v>-28.690999999999974</v>
      </c>
      <c r="O661" s="14"/>
      <c r="P661" s="24">
        <v>199.5</v>
      </c>
      <c r="Q661" s="24">
        <v>228.2</v>
      </c>
      <c r="R661" s="14"/>
      <c r="S661" s="30">
        <v>-8.1</v>
      </c>
      <c r="T661" s="14"/>
    </row>
    <row r="662" spans="1:20" ht="16.5" thickBot="1">
      <c r="A662" s="50">
        <v>2002</v>
      </c>
      <c r="B662" s="49">
        <v>1</v>
      </c>
      <c r="D662" s="38">
        <v>184.6</v>
      </c>
      <c r="E662" s="37">
        <f t="shared" si="50"/>
        <v>117.221</v>
      </c>
      <c r="F662" s="40">
        <v>64</v>
      </c>
      <c r="G662" s="36">
        <v>220.1</v>
      </c>
      <c r="H662" s="42">
        <f t="shared" si="51"/>
        <v>181.221</v>
      </c>
      <c r="I662" s="14">
        <f t="shared" si="53"/>
        <v>194.09166666666667</v>
      </c>
      <c r="J662" s="13">
        <f t="shared" si="54"/>
        <v>176.76012499999999</v>
      </c>
      <c r="K662" s="14">
        <v>176.8</v>
      </c>
      <c r="L662" s="14">
        <v>194.1</v>
      </c>
      <c r="M662" s="14"/>
      <c r="N662" s="65">
        <f t="shared" si="52"/>
        <v>-38.878999999999991</v>
      </c>
      <c r="O662" s="14"/>
      <c r="P662" s="24">
        <v>181.2</v>
      </c>
      <c r="Q662" s="24">
        <v>220.1</v>
      </c>
      <c r="R662" s="14"/>
      <c r="S662" s="30">
        <v>-8.9</v>
      </c>
      <c r="T662" s="14"/>
    </row>
    <row r="663" spans="1:20" ht="16.5" thickBot="1">
      <c r="A663" s="50">
        <v>2002</v>
      </c>
      <c r="B663" s="49">
        <v>2</v>
      </c>
      <c r="D663" s="38">
        <v>170.2</v>
      </c>
      <c r="E663" s="37">
        <f t="shared" si="50"/>
        <v>108.077</v>
      </c>
      <c r="F663" s="40">
        <v>64</v>
      </c>
      <c r="G663" s="36">
        <v>200.1</v>
      </c>
      <c r="H663" s="42">
        <f t="shared" si="51"/>
        <v>172.077</v>
      </c>
      <c r="I663" s="14">
        <f t="shared" si="53"/>
        <v>196.79583333333332</v>
      </c>
      <c r="J663" s="13">
        <f t="shared" si="54"/>
        <v>178.13860416666668</v>
      </c>
      <c r="K663" s="14">
        <v>178.1</v>
      </c>
      <c r="L663" s="14">
        <v>196.8</v>
      </c>
      <c r="M663" s="14"/>
      <c r="N663" s="65">
        <f t="shared" si="52"/>
        <v>-28.022999999999996</v>
      </c>
      <c r="O663" s="14"/>
      <c r="P663" s="24">
        <v>172.1</v>
      </c>
      <c r="Q663" s="24">
        <v>200.1</v>
      </c>
      <c r="R663" s="14"/>
      <c r="S663" s="30">
        <v>-9.5</v>
      </c>
      <c r="T663" s="14"/>
    </row>
    <row r="664" spans="1:20" ht="16.5" thickBot="1">
      <c r="A664" s="50">
        <v>2002</v>
      </c>
      <c r="B664" s="49">
        <v>3</v>
      </c>
      <c r="D664" s="38">
        <v>147.1</v>
      </c>
      <c r="E664" s="37">
        <f t="shared" si="50"/>
        <v>93.408500000000004</v>
      </c>
      <c r="F664" s="40">
        <v>64</v>
      </c>
      <c r="G664" s="36">
        <v>178.4</v>
      </c>
      <c r="H664" s="42">
        <f t="shared" si="51"/>
        <v>157.4085</v>
      </c>
      <c r="I664" s="14">
        <f t="shared" si="53"/>
        <v>195.25000000000003</v>
      </c>
      <c r="J664" s="13">
        <f t="shared" si="54"/>
        <v>177.1808125</v>
      </c>
      <c r="K664" s="14">
        <v>177.2</v>
      </c>
      <c r="L664" s="14">
        <v>195.3</v>
      </c>
      <c r="M664" s="14"/>
      <c r="N664" s="65">
        <f t="shared" si="52"/>
        <v>-20.991500000000002</v>
      </c>
      <c r="O664" s="14"/>
      <c r="P664" s="24">
        <v>157.4</v>
      </c>
      <c r="Q664" s="24">
        <v>178.4</v>
      </c>
      <c r="R664" s="14"/>
      <c r="S664" s="30">
        <v>-9.3000000000000007</v>
      </c>
      <c r="T664" s="14"/>
    </row>
    <row r="665" spans="1:20" ht="16.5" thickBot="1">
      <c r="A665" s="50">
        <v>2002</v>
      </c>
      <c r="B665" s="49">
        <v>4</v>
      </c>
      <c r="D665" s="38">
        <v>186.9</v>
      </c>
      <c r="E665" s="37">
        <f t="shared" si="50"/>
        <v>118.6815</v>
      </c>
      <c r="F665" s="40">
        <v>64</v>
      </c>
      <c r="G665" s="36">
        <v>191.1</v>
      </c>
      <c r="H665" s="42">
        <f t="shared" si="51"/>
        <v>182.6815</v>
      </c>
      <c r="I665" s="14">
        <f t="shared" si="53"/>
        <v>191.12083333333337</v>
      </c>
      <c r="J665" s="13">
        <f t="shared" si="54"/>
        <v>174.71489583333334</v>
      </c>
      <c r="K665" s="14">
        <v>174.7</v>
      </c>
      <c r="L665" s="14">
        <v>191.1</v>
      </c>
      <c r="M665" s="14"/>
      <c r="N665" s="65">
        <f t="shared" si="52"/>
        <v>-8.4184999999999945</v>
      </c>
      <c r="O665" s="14"/>
      <c r="P665" s="24">
        <v>182.7</v>
      </c>
      <c r="Q665" s="24">
        <v>191.1</v>
      </c>
      <c r="R665" s="14"/>
      <c r="S665" s="30">
        <v>-8.6</v>
      </c>
      <c r="T665" s="14"/>
    </row>
    <row r="666" spans="1:20" ht="16.5" thickBot="1">
      <c r="A666" s="50">
        <v>2002</v>
      </c>
      <c r="B666" s="49">
        <v>5</v>
      </c>
      <c r="D666" s="38">
        <v>187.5</v>
      </c>
      <c r="E666" s="37">
        <f t="shared" si="50"/>
        <v>119.0625</v>
      </c>
      <c r="F666" s="40">
        <v>64</v>
      </c>
      <c r="G666" s="36">
        <v>182.4</v>
      </c>
      <c r="H666" s="42">
        <f t="shared" si="51"/>
        <v>183.0625</v>
      </c>
      <c r="I666" s="14">
        <f t="shared" si="53"/>
        <v>187.63333333333335</v>
      </c>
      <c r="J666" s="13">
        <f t="shared" si="54"/>
        <v>172.80195833333337</v>
      </c>
      <c r="K666" s="14">
        <v>172.8</v>
      </c>
      <c r="L666" s="14">
        <v>187.6</v>
      </c>
      <c r="M666" s="14"/>
      <c r="N666" s="65">
        <f t="shared" si="52"/>
        <v>0.66249999999999432</v>
      </c>
      <c r="O666" s="14"/>
      <c r="P666" s="24">
        <v>183.1</v>
      </c>
      <c r="Q666" s="24">
        <v>182.4</v>
      </c>
      <c r="R666" s="14"/>
      <c r="S666" s="30">
        <v>-7.9</v>
      </c>
      <c r="T666" s="14"/>
    </row>
    <row r="667" spans="1:20" ht="16.5" thickBot="1">
      <c r="A667" s="50">
        <v>2002</v>
      </c>
      <c r="B667" s="49">
        <v>6</v>
      </c>
      <c r="D667" s="38">
        <v>128.80000000000001</v>
      </c>
      <c r="E667" s="37">
        <f t="shared" si="50"/>
        <v>81.788000000000011</v>
      </c>
      <c r="F667" s="40">
        <v>64</v>
      </c>
      <c r="G667" s="36">
        <v>153.4</v>
      </c>
      <c r="H667" s="42">
        <f t="shared" si="51"/>
        <v>145.78800000000001</v>
      </c>
      <c r="I667" s="14">
        <f t="shared" si="53"/>
        <v>182.6791666666667</v>
      </c>
      <c r="J667" s="13">
        <f t="shared" si="54"/>
        <v>169.95768750000002</v>
      </c>
      <c r="K667" s="14">
        <v>170</v>
      </c>
      <c r="L667" s="14">
        <v>182.7</v>
      </c>
      <c r="M667" s="14"/>
      <c r="N667" s="65">
        <f t="shared" si="52"/>
        <v>-7.6119999999999948</v>
      </c>
      <c r="O667" s="14"/>
      <c r="P667" s="24">
        <v>145.80000000000001</v>
      </c>
      <c r="Q667" s="24">
        <v>153.4</v>
      </c>
      <c r="R667" s="14"/>
      <c r="S667" s="30">
        <v>-7</v>
      </c>
      <c r="T667" s="14"/>
    </row>
    <row r="668" spans="1:20" ht="16.5" thickBot="1">
      <c r="A668" s="50">
        <v>2002</v>
      </c>
      <c r="B668" s="49">
        <v>7</v>
      </c>
      <c r="D668" s="38">
        <v>161</v>
      </c>
      <c r="E668" s="37">
        <f t="shared" si="50"/>
        <v>102.235</v>
      </c>
      <c r="F668" s="40">
        <v>64</v>
      </c>
      <c r="G668" s="36">
        <v>179.2</v>
      </c>
      <c r="H668" s="42">
        <f t="shared" si="51"/>
        <v>166.23500000000001</v>
      </c>
      <c r="I668" s="14">
        <f t="shared" si="53"/>
        <v>176.15416666666667</v>
      </c>
      <c r="J668" s="13">
        <f t="shared" si="54"/>
        <v>166.53927083333335</v>
      </c>
      <c r="K668" s="14">
        <v>166.5</v>
      </c>
      <c r="L668" s="14">
        <v>176.2</v>
      </c>
      <c r="M668" s="14"/>
      <c r="N668" s="65">
        <f t="shared" si="52"/>
        <v>-12.964999999999975</v>
      </c>
      <c r="O668" s="14"/>
      <c r="P668" s="24">
        <v>166.2</v>
      </c>
      <c r="Q668" s="24">
        <v>179.2</v>
      </c>
      <c r="R668" s="14"/>
      <c r="S668" s="30">
        <v>-5.5</v>
      </c>
      <c r="T668" s="14"/>
    </row>
    <row r="669" spans="1:20" ht="16.5" thickBot="1">
      <c r="A669" s="50">
        <v>2002</v>
      </c>
      <c r="B669" s="49">
        <v>8</v>
      </c>
      <c r="D669" s="38">
        <v>175.6</v>
      </c>
      <c r="E669" s="37">
        <f t="shared" si="50"/>
        <v>111.506</v>
      </c>
      <c r="F669" s="40">
        <v>64</v>
      </c>
      <c r="G669" s="36">
        <v>188.4</v>
      </c>
      <c r="H669" s="42">
        <f t="shared" si="51"/>
        <v>175.506</v>
      </c>
      <c r="I669" s="14">
        <f t="shared" si="53"/>
        <v>169.51250000000002</v>
      </c>
      <c r="J669" s="13">
        <f t="shared" si="54"/>
        <v>162.68693750000003</v>
      </c>
      <c r="K669" s="14">
        <v>162.69999999999999</v>
      </c>
      <c r="L669" s="14">
        <v>169.5</v>
      </c>
      <c r="M669" s="14"/>
      <c r="N669" s="65">
        <f t="shared" si="52"/>
        <v>-12.894000000000005</v>
      </c>
      <c r="O669" s="14"/>
      <c r="P669" s="24">
        <v>175.5</v>
      </c>
      <c r="Q669" s="24">
        <v>188.4</v>
      </c>
      <c r="R669" s="14"/>
      <c r="S669" s="30">
        <v>-4</v>
      </c>
      <c r="T669" s="14"/>
    </row>
    <row r="670" spans="1:20" ht="16.5" thickBot="1">
      <c r="A670" s="50">
        <v>2002</v>
      </c>
      <c r="B670" s="49">
        <v>9</v>
      </c>
      <c r="D670" s="38">
        <v>187.9</v>
      </c>
      <c r="E670" s="37">
        <f t="shared" si="50"/>
        <v>119.3165</v>
      </c>
      <c r="F670" s="40">
        <v>64</v>
      </c>
      <c r="G670" s="36">
        <v>177.8</v>
      </c>
      <c r="H670" s="42">
        <f t="shared" si="51"/>
        <v>183.31650000000002</v>
      </c>
      <c r="I670" s="14">
        <f t="shared" si="53"/>
        <v>164.25000000000003</v>
      </c>
      <c r="J670" s="13">
        <f t="shared" si="54"/>
        <v>158.95895833333336</v>
      </c>
      <c r="K670" s="14">
        <v>159</v>
      </c>
      <c r="L670" s="14">
        <v>164.3</v>
      </c>
      <c r="M670" s="14"/>
      <c r="N670" s="65">
        <f t="shared" si="52"/>
        <v>5.5165000000000077</v>
      </c>
      <c r="O670" s="14"/>
      <c r="P670" s="24">
        <v>183.3</v>
      </c>
      <c r="Q670" s="24">
        <v>177.8</v>
      </c>
      <c r="R670" s="14"/>
      <c r="S670" s="30">
        <v>-3.2</v>
      </c>
      <c r="T670" s="14"/>
    </row>
    <row r="671" spans="1:20" ht="16.5" thickBot="1">
      <c r="A671" s="50">
        <v>2002</v>
      </c>
      <c r="B671" s="49">
        <v>10</v>
      </c>
      <c r="D671" s="38">
        <v>151.19999999999999</v>
      </c>
      <c r="E671" s="37">
        <f t="shared" si="50"/>
        <v>96.012</v>
      </c>
      <c r="F671" s="40">
        <v>64</v>
      </c>
      <c r="G671" s="36">
        <v>165.9</v>
      </c>
      <c r="H671" s="42">
        <f t="shared" si="51"/>
        <v>160.012</v>
      </c>
      <c r="I671" s="14">
        <f t="shared" si="53"/>
        <v>159.60416666666666</v>
      </c>
      <c r="J671" s="13">
        <f t="shared" si="54"/>
        <v>155.37649999999999</v>
      </c>
      <c r="K671" s="14">
        <v>155.4</v>
      </c>
      <c r="L671" s="14">
        <v>159.6</v>
      </c>
      <c r="M671" s="14"/>
      <c r="N671" s="65">
        <f t="shared" si="52"/>
        <v>-5.8880000000000052</v>
      </c>
      <c r="O671" s="14"/>
      <c r="P671" s="24">
        <v>160</v>
      </c>
      <c r="Q671" s="24">
        <v>165.9</v>
      </c>
      <c r="R671" s="14"/>
      <c r="S671" s="30">
        <v>-2.6</v>
      </c>
      <c r="T671" s="14"/>
    </row>
    <row r="672" spans="1:20" ht="16.5" thickBot="1">
      <c r="A672" s="50">
        <v>2002</v>
      </c>
      <c r="B672" s="49">
        <v>11</v>
      </c>
      <c r="D672" s="38">
        <v>147.19999999999999</v>
      </c>
      <c r="E672" s="37">
        <f t="shared" si="50"/>
        <v>93.471999999999994</v>
      </c>
      <c r="F672" s="40">
        <v>64</v>
      </c>
      <c r="G672" s="36">
        <v>165.1</v>
      </c>
      <c r="H672" s="42">
        <f t="shared" si="51"/>
        <v>157.47199999999998</v>
      </c>
      <c r="I672" s="14">
        <f t="shared" si="53"/>
        <v>154.28749999999999</v>
      </c>
      <c r="J672" s="13">
        <f t="shared" si="54"/>
        <v>150.35735416666668</v>
      </c>
      <c r="K672" s="14">
        <v>150.4</v>
      </c>
      <c r="L672" s="14">
        <v>154.30000000000001</v>
      </c>
      <c r="M672" s="14"/>
      <c r="N672" s="65">
        <f t="shared" si="52"/>
        <v>-7.6280000000000143</v>
      </c>
      <c r="O672" s="14"/>
      <c r="P672" s="24">
        <v>157.5</v>
      </c>
      <c r="Q672" s="24">
        <v>165.1</v>
      </c>
      <c r="R672" s="14"/>
      <c r="S672" s="30">
        <v>-2.5</v>
      </c>
      <c r="T672" s="14"/>
    </row>
    <row r="673" spans="1:20" ht="16.5" thickBot="1">
      <c r="A673" s="50">
        <v>2002</v>
      </c>
      <c r="B673" s="49">
        <v>12</v>
      </c>
      <c r="D673" s="38">
        <v>135.30000000000001</v>
      </c>
      <c r="E673" s="37">
        <f t="shared" si="50"/>
        <v>85.915500000000009</v>
      </c>
      <c r="F673" s="40">
        <v>64</v>
      </c>
      <c r="G673" s="36">
        <v>152.30000000000001</v>
      </c>
      <c r="H673" s="42">
        <f t="shared" si="51"/>
        <v>149.91550000000001</v>
      </c>
      <c r="I673" s="14">
        <f t="shared" si="53"/>
        <v>150.80000000000001</v>
      </c>
      <c r="J673" s="13">
        <f t="shared" si="54"/>
        <v>147.42577083333336</v>
      </c>
      <c r="K673" s="14">
        <v>147.4</v>
      </c>
      <c r="L673" s="14">
        <v>150.80000000000001</v>
      </c>
      <c r="M673" s="14"/>
      <c r="N673" s="65">
        <f t="shared" si="52"/>
        <v>-2.3845000000000027</v>
      </c>
      <c r="O673" s="14"/>
      <c r="P673" s="24">
        <v>149.9</v>
      </c>
      <c r="Q673" s="24">
        <v>152.30000000000001</v>
      </c>
      <c r="R673" s="14"/>
      <c r="S673" s="30">
        <v>-2.2000000000000002</v>
      </c>
      <c r="T673" s="14"/>
    </row>
    <row r="674" spans="1:20" ht="16.5" thickBot="1">
      <c r="A674" s="50">
        <v>2003</v>
      </c>
      <c r="B674" s="49">
        <v>1</v>
      </c>
      <c r="D674" s="38">
        <v>133.5</v>
      </c>
      <c r="E674" s="37">
        <f t="shared" si="50"/>
        <v>84.772500000000008</v>
      </c>
      <c r="F674" s="40">
        <v>64</v>
      </c>
      <c r="G674" s="36">
        <v>139.4</v>
      </c>
      <c r="H674" s="42">
        <f t="shared" si="51"/>
        <v>148.77250000000001</v>
      </c>
      <c r="I674" s="14">
        <f t="shared" si="53"/>
        <v>147.99583333333337</v>
      </c>
      <c r="J674" s="13">
        <f t="shared" si="54"/>
        <v>146.29335416666669</v>
      </c>
      <c r="K674" s="14">
        <v>146.30000000000001</v>
      </c>
      <c r="L674" s="14">
        <v>148</v>
      </c>
      <c r="M674" s="14"/>
      <c r="N674" s="65">
        <f t="shared" si="52"/>
        <v>9.3725000000000023</v>
      </c>
      <c r="O674" s="14"/>
      <c r="P674" s="24">
        <v>148.80000000000001</v>
      </c>
      <c r="Q674" s="24">
        <v>139.4</v>
      </c>
      <c r="R674" s="14"/>
      <c r="S674" s="30">
        <v>-1.2</v>
      </c>
      <c r="T674" s="14"/>
    </row>
    <row r="675" spans="1:20" ht="16.5" thickBot="1">
      <c r="A675" s="50">
        <v>2003</v>
      </c>
      <c r="B675" s="49">
        <v>2</v>
      </c>
      <c r="D675" s="38">
        <v>75.7</v>
      </c>
      <c r="E675" s="37">
        <f t="shared" si="50"/>
        <v>48.069500000000005</v>
      </c>
      <c r="F675" s="40">
        <v>64</v>
      </c>
      <c r="G675" s="36">
        <v>121.4</v>
      </c>
      <c r="H675" s="42">
        <f t="shared" si="51"/>
        <v>112.06950000000001</v>
      </c>
      <c r="I675" s="14">
        <f t="shared" si="53"/>
        <v>143.39166666666668</v>
      </c>
      <c r="J675" s="13">
        <f t="shared" si="54"/>
        <v>143.83537500000003</v>
      </c>
      <c r="K675" s="14">
        <v>143.80000000000001</v>
      </c>
      <c r="L675" s="14">
        <v>143.4</v>
      </c>
      <c r="M675" s="14"/>
      <c r="N675" s="65">
        <f t="shared" si="52"/>
        <v>-9.3305000000000007</v>
      </c>
      <c r="O675" s="14"/>
      <c r="P675" s="24">
        <v>112.1</v>
      </c>
      <c r="Q675" s="24">
        <v>121.4</v>
      </c>
      <c r="R675" s="14"/>
      <c r="S675" s="30">
        <v>0.3</v>
      </c>
      <c r="T675" s="14"/>
    </row>
    <row r="676" spans="1:20" ht="16.5" thickBot="1">
      <c r="A676" s="50">
        <v>2003</v>
      </c>
      <c r="B676" s="49">
        <v>3</v>
      </c>
      <c r="D676" s="38">
        <v>100.7</v>
      </c>
      <c r="E676" s="37">
        <f t="shared" si="50"/>
        <v>63.944500000000005</v>
      </c>
      <c r="F676" s="40">
        <v>64</v>
      </c>
      <c r="G676" s="36">
        <v>130.80000000000001</v>
      </c>
      <c r="H676" s="42">
        <f t="shared" si="51"/>
        <v>127.94450000000001</v>
      </c>
      <c r="I676" s="14">
        <f t="shared" si="53"/>
        <v>138.07500000000002</v>
      </c>
      <c r="J676" s="13">
        <f t="shared" si="54"/>
        <v>139.34804166666666</v>
      </c>
      <c r="K676" s="14">
        <v>139.30000000000001</v>
      </c>
      <c r="L676" s="14">
        <v>138.1</v>
      </c>
      <c r="M676" s="14"/>
      <c r="N676" s="65">
        <f t="shared" si="52"/>
        <v>-2.8555000000000064</v>
      </c>
      <c r="O676" s="14"/>
      <c r="P676" s="24">
        <v>127.9</v>
      </c>
      <c r="Q676" s="24">
        <v>130.80000000000001</v>
      </c>
      <c r="R676" s="14"/>
      <c r="S676" s="30">
        <v>0.9</v>
      </c>
      <c r="T676" s="14"/>
    </row>
    <row r="677" spans="1:20" ht="16.5" thickBot="1">
      <c r="A677" s="50">
        <v>2003</v>
      </c>
      <c r="B677" s="49">
        <v>4</v>
      </c>
      <c r="D677" s="38">
        <v>97.9</v>
      </c>
      <c r="E677" s="37">
        <f t="shared" si="50"/>
        <v>62.166500000000006</v>
      </c>
      <c r="F677" s="40">
        <v>64</v>
      </c>
      <c r="G677" s="36">
        <v>127.2</v>
      </c>
      <c r="H677" s="42">
        <f t="shared" si="51"/>
        <v>126.16650000000001</v>
      </c>
      <c r="I677" s="14">
        <f t="shared" si="53"/>
        <v>134.73333333333338</v>
      </c>
      <c r="J677" s="13">
        <f t="shared" si="54"/>
        <v>135.04062500000001</v>
      </c>
      <c r="K677" s="14">
        <v>135</v>
      </c>
      <c r="L677" s="14">
        <v>134.69999999999999</v>
      </c>
      <c r="M677" s="14"/>
      <c r="N677" s="65">
        <f t="shared" si="52"/>
        <v>-1.0334999999999894</v>
      </c>
      <c r="O677" s="14"/>
      <c r="P677" s="24">
        <v>126.2</v>
      </c>
      <c r="Q677" s="24">
        <v>127.2</v>
      </c>
      <c r="R677" s="14"/>
      <c r="S677" s="30">
        <v>0.2</v>
      </c>
      <c r="T677" s="14"/>
    </row>
    <row r="678" spans="1:20" ht="16.5" thickBot="1">
      <c r="A678" s="50">
        <v>2003</v>
      </c>
      <c r="B678" s="49">
        <v>5</v>
      </c>
      <c r="D678" s="38">
        <v>86.8</v>
      </c>
      <c r="E678" s="37">
        <f t="shared" si="50"/>
        <v>55.118000000000002</v>
      </c>
      <c r="F678" s="40">
        <v>64</v>
      </c>
      <c r="G678" s="36">
        <v>118.7</v>
      </c>
      <c r="H678" s="42">
        <f t="shared" si="51"/>
        <v>119.11799999999999</v>
      </c>
      <c r="I678" s="14">
        <f t="shared" si="53"/>
        <v>132.93333333333334</v>
      </c>
      <c r="J678" s="13">
        <f t="shared" si="54"/>
        <v>131.9264791666667</v>
      </c>
      <c r="K678" s="14">
        <v>131.9</v>
      </c>
      <c r="L678" s="14">
        <v>132.9</v>
      </c>
      <c r="M678" s="14"/>
      <c r="N678" s="65">
        <f t="shared" si="52"/>
        <v>0.41799999999999216</v>
      </c>
      <c r="O678" s="14"/>
      <c r="P678" s="24">
        <v>119.1</v>
      </c>
      <c r="Q678" s="24">
        <v>118.7</v>
      </c>
      <c r="R678" s="14"/>
      <c r="S678" s="30">
        <v>-0.8</v>
      </c>
      <c r="T678" s="14"/>
    </row>
    <row r="679" spans="1:20" ht="16.5" thickBot="1">
      <c r="A679" s="50">
        <v>2003</v>
      </c>
      <c r="B679" s="49">
        <v>6</v>
      </c>
      <c r="D679" s="38">
        <v>118.7</v>
      </c>
      <c r="E679" s="37">
        <f t="shared" si="50"/>
        <v>75.374499999999998</v>
      </c>
      <c r="F679" s="40">
        <v>64</v>
      </c>
      <c r="G679" s="36">
        <v>133.4</v>
      </c>
      <c r="H679" s="42">
        <f t="shared" si="51"/>
        <v>139.37450000000001</v>
      </c>
      <c r="I679" s="14">
        <f t="shared" si="53"/>
        <v>130.08750000000001</v>
      </c>
      <c r="J679" s="13">
        <f t="shared" si="54"/>
        <v>128.5556875</v>
      </c>
      <c r="K679" s="14">
        <v>128.6</v>
      </c>
      <c r="L679" s="14">
        <v>130.1</v>
      </c>
      <c r="M679" s="14"/>
      <c r="N679" s="65">
        <f t="shared" si="52"/>
        <v>5.9745000000000061</v>
      </c>
      <c r="O679" s="14"/>
      <c r="P679" s="24">
        <v>139.4</v>
      </c>
      <c r="Q679" s="24">
        <v>133.4</v>
      </c>
      <c r="R679" s="14"/>
      <c r="S679" s="30">
        <v>-1.2</v>
      </c>
      <c r="T679" s="14"/>
    </row>
    <row r="680" spans="1:20" ht="16.5" thickBot="1">
      <c r="A680" s="50">
        <v>2003</v>
      </c>
      <c r="B680" s="49">
        <v>7</v>
      </c>
      <c r="D680" s="38">
        <v>128.30000000000001</v>
      </c>
      <c r="E680" s="37">
        <f t="shared" si="50"/>
        <v>81.470500000000015</v>
      </c>
      <c r="F680" s="40">
        <v>64</v>
      </c>
      <c r="G680" s="36">
        <v>131.9</v>
      </c>
      <c r="H680" s="42">
        <f t="shared" si="51"/>
        <v>145.47050000000002</v>
      </c>
      <c r="I680" s="14">
        <f t="shared" si="53"/>
        <v>127.17500000000001</v>
      </c>
      <c r="J680" s="13">
        <f t="shared" si="54"/>
        <v>124.95735416666669</v>
      </c>
      <c r="K680" s="14">
        <v>125</v>
      </c>
      <c r="L680" s="14">
        <v>127.2</v>
      </c>
      <c r="M680" s="14"/>
      <c r="N680" s="65">
        <f t="shared" si="52"/>
        <v>13.57050000000001</v>
      </c>
      <c r="O680" s="14"/>
      <c r="P680" s="24">
        <v>145.5</v>
      </c>
      <c r="Q680" s="24">
        <v>131.9</v>
      </c>
      <c r="R680" s="14"/>
      <c r="S680" s="30">
        <v>-1.7</v>
      </c>
      <c r="T680" s="14"/>
    </row>
    <row r="681" spans="1:20" ht="16.5" thickBot="1">
      <c r="A681" s="50">
        <v>2003</v>
      </c>
      <c r="B681" s="49">
        <v>8</v>
      </c>
      <c r="D681" s="38">
        <v>115.4</v>
      </c>
      <c r="E681" s="37">
        <f t="shared" si="50"/>
        <v>73.279000000000011</v>
      </c>
      <c r="F681" s="40">
        <v>64</v>
      </c>
      <c r="G681" s="36">
        <v>125.2</v>
      </c>
      <c r="H681" s="42">
        <f t="shared" si="51"/>
        <v>137.279</v>
      </c>
      <c r="I681" s="14">
        <f t="shared" si="53"/>
        <v>125.25833333333334</v>
      </c>
      <c r="J681" s="13">
        <f t="shared" si="54"/>
        <v>122.9994375</v>
      </c>
      <c r="K681" s="14">
        <v>123</v>
      </c>
      <c r="L681" s="14">
        <v>125.3</v>
      </c>
      <c r="M681" s="14"/>
      <c r="N681" s="65">
        <f t="shared" si="52"/>
        <v>12.078999999999994</v>
      </c>
      <c r="O681" s="14"/>
      <c r="P681" s="24">
        <v>137.30000000000001</v>
      </c>
      <c r="Q681" s="24">
        <v>125.2</v>
      </c>
      <c r="R681" s="14"/>
      <c r="S681" s="30">
        <v>-1.8</v>
      </c>
      <c r="T681" s="14"/>
    </row>
    <row r="682" spans="1:20" ht="16.5" thickBot="1">
      <c r="A682" s="50">
        <v>2003</v>
      </c>
      <c r="B682" s="49">
        <v>9</v>
      </c>
      <c r="D682" s="38">
        <v>78.5</v>
      </c>
      <c r="E682" s="37">
        <f t="shared" si="50"/>
        <v>49.847500000000004</v>
      </c>
      <c r="F682" s="40">
        <v>64</v>
      </c>
      <c r="G682" s="36">
        <v>113.4</v>
      </c>
      <c r="H682" s="42">
        <f t="shared" si="51"/>
        <v>113.8475</v>
      </c>
      <c r="I682" s="14">
        <f t="shared" si="53"/>
        <v>123.72500000000002</v>
      </c>
      <c r="J682" s="13">
        <f t="shared" si="54"/>
        <v>122.2850625</v>
      </c>
      <c r="K682" s="14">
        <v>122.3</v>
      </c>
      <c r="L682" s="14">
        <v>123.7</v>
      </c>
      <c r="M682" s="14"/>
      <c r="N682" s="65">
        <f t="shared" si="52"/>
        <v>0.44749999999999091</v>
      </c>
      <c r="O682" s="14"/>
      <c r="P682" s="24">
        <v>113.8</v>
      </c>
      <c r="Q682" s="24">
        <v>113.4</v>
      </c>
      <c r="R682" s="14"/>
      <c r="S682" s="30">
        <v>-1.2</v>
      </c>
      <c r="T682" s="14"/>
    </row>
    <row r="683" spans="1:20" ht="16.5" thickBot="1">
      <c r="A683" s="50">
        <v>2003</v>
      </c>
      <c r="B683" s="49">
        <v>10</v>
      </c>
      <c r="D683" s="38">
        <v>97.8</v>
      </c>
      <c r="E683" s="37">
        <f t="shared" si="50"/>
        <v>62.103000000000002</v>
      </c>
      <c r="F683" s="40">
        <v>64</v>
      </c>
      <c r="G683" s="36">
        <v>150.1</v>
      </c>
      <c r="H683" s="42">
        <f t="shared" si="51"/>
        <v>126.10300000000001</v>
      </c>
      <c r="I683" s="14">
        <f t="shared" si="53"/>
        <v>121.84583333333336</v>
      </c>
      <c r="J683" s="13">
        <f t="shared" si="54"/>
        <v>120.57585416666667</v>
      </c>
      <c r="K683" s="14">
        <v>120.6</v>
      </c>
      <c r="L683" s="14">
        <v>121.8</v>
      </c>
      <c r="M683" s="14"/>
      <c r="N683" s="65">
        <f t="shared" si="52"/>
        <v>-23.996999999999986</v>
      </c>
      <c r="O683" s="14"/>
      <c r="P683" s="24">
        <v>126.1</v>
      </c>
      <c r="Q683" s="24">
        <v>150.1</v>
      </c>
      <c r="R683" s="14"/>
      <c r="S683" s="30">
        <v>-1</v>
      </c>
      <c r="T683" s="14"/>
    </row>
    <row r="684" spans="1:20" ht="16.5" thickBot="1">
      <c r="A684" s="50">
        <v>2003</v>
      </c>
      <c r="B684" s="49">
        <v>11</v>
      </c>
      <c r="D684" s="38">
        <v>82.9</v>
      </c>
      <c r="E684" s="37">
        <f t="shared" si="50"/>
        <v>52.641500000000008</v>
      </c>
      <c r="F684" s="40">
        <v>64</v>
      </c>
      <c r="G684" s="36">
        <v>137.69999999999999</v>
      </c>
      <c r="H684" s="42">
        <f t="shared" si="51"/>
        <v>116.64150000000001</v>
      </c>
      <c r="I684" s="14">
        <f t="shared" si="53"/>
        <v>120.10000000000001</v>
      </c>
      <c r="J684" s="13">
        <f t="shared" si="54"/>
        <v>119.18150000000001</v>
      </c>
      <c r="K684" s="14">
        <v>119.2</v>
      </c>
      <c r="L684" s="14">
        <v>120.1</v>
      </c>
      <c r="M684" s="14"/>
      <c r="N684" s="65">
        <f t="shared" si="52"/>
        <v>-21.058499999999981</v>
      </c>
      <c r="O684" s="14"/>
      <c r="P684" s="24">
        <v>116.6</v>
      </c>
      <c r="Q684" s="24">
        <v>137.69999999999999</v>
      </c>
      <c r="R684" s="14"/>
      <c r="S684" s="30">
        <v>-0.8</v>
      </c>
      <c r="T684" s="14"/>
    </row>
    <row r="685" spans="1:20" ht="16.5" thickBot="1">
      <c r="A685" s="50">
        <v>2003</v>
      </c>
      <c r="B685" s="49">
        <v>12</v>
      </c>
      <c r="D685" s="38">
        <v>72.2</v>
      </c>
      <c r="E685" s="37">
        <f t="shared" si="50"/>
        <v>45.847000000000001</v>
      </c>
      <c r="F685" s="40">
        <v>64</v>
      </c>
      <c r="G685" s="36">
        <v>111.4</v>
      </c>
      <c r="H685" s="42">
        <f t="shared" si="51"/>
        <v>109.84700000000001</v>
      </c>
      <c r="I685" s="14">
        <f t="shared" si="53"/>
        <v>118.03750000000001</v>
      </c>
      <c r="J685" s="13">
        <f t="shared" si="54"/>
        <v>117.42995833333335</v>
      </c>
      <c r="K685" s="14">
        <v>117.4</v>
      </c>
      <c r="L685" s="14">
        <v>118</v>
      </c>
      <c r="M685" s="14"/>
      <c r="N685" s="65">
        <f t="shared" si="52"/>
        <v>-1.5529999999999973</v>
      </c>
      <c r="O685" s="14"/>
      <c r="P685" s="24">
        <v>109.8</v>
      </c>
      <c r="Q685" s="24">
        <v>111.4</v>
      </c>
      <c r="R685" s="14"/>
      <c r="S685" s="30">
        <v>-0.5</v>
      </c>
      <c r="T685" s="14"/>
    </row>
    <row r="686" spans="1:20" ht="16.5" thickBot="1">
      <c r="A686" s="50">
        <v>2004</v>
      </c>
      <c r="B686" s="49">
        <v>1</v>
      </c>
      <c r="D686" s="38">
        <v>60.6</v>
      </c>
      <c r="E686" s="37">
        <f t="shared" si="50"/>
        <v>38.481000000000002</v>
      </c>
      <c r="F686" s="40">
        <v>64</v>
      </c>
      <c r="G686" s="36">
        <v>110.4</v>
      </c>
      <c r="H686" s="42">
        <f t="shared" si="51"/>
        <v>102.48099999999999</v>
      </c>
      <c r="I686" s="14">
        <f t="shared" si="53"/>
        <v>116.27083333333331</v>
      </c>
      <c r="J686" s="13">
        <f t="shared" si="54"/>
        <v>114.87143750000001</v>
      </c>
      <c r="K686" s="14">
        <v>114.9</v>
      </c>
      <c r="L686" s="14">
        <v>116.3</v>
      </c>
      <c r="M686" s="14"/>
      <c r="N686" s="65">
        <f t="shared" si="52"/>
        <v>-7.9190000000000111</v>
      </c>
      <c r="O686" s="14"/>
      <c r="P686" s="24">
        <v>102.5</v>
      </c>
      <c r="Q686" s="24">
        <v>110.4</v>
      </c>
      <c r="R686" s="14"/>
      <c r="S686" s="30">
        <v>-1.2</v>
      </c>
      <c r="T686" s="14"/>
    </row>
    <row r="687" spans="1:20" ht="16.5" thickBot="1">
      <c r="A687" s="50">
        <v>2004</v>
      </c>
      <c r="B687" s="49">
        <v>2</v>
      </c>
      <c r="D687" s="38">
        <v>74.599999999999994</v>
      </c>
      <c r="E687" s="37">
        <f t="shared" si="50"/>
        <v>47.370999999999995</v>
      </c>
      <c r="F687" s="40">
        <v>64</v>
      </c>
      <c r="G687" s="36">
        <v>104.4</v>
      </c>
      <c r="H687" s="42">
        <f t="shared" si="51"/>
        <v>111.371</v>
      </c>
      <c r="I687" s="14">
        <f t="shared" si="53"/>
        <v>115.35416666666667</v>
      </c>
      <c r="J687" s="13">
        <f t="shared" si="54"/>
        <v>112.48489583333333</v>
      </c>
      <c r="K687" s="14">
        <v>112.5</v>
      </c>
      <c r="L687" s="14">
        <v>115.4</v>
      </c>
      <c r="M687" s="14"/>
      <c r="N687" s="65">
        <f t="shared" si="52"/>
        <v>6.9709999999999894</v>
      </c>
      <c r="O687" s="14"/>
      <c r="P687" s="24">
        <v>111.4</v>
      </c>
      <c r="Q687" s="24">
        <v>104.4</v>
      </c>
      <c r="R687" s="14"/>
      <c r="S687" s="30">
        <v>-2.5</v>
      </c>
      <c r="T687" s="14"/>
    </row>
    <row r="688" spans="1:20" ht="16.5" thickBot="1">
      <c r="A688" s="50">
        <v>2004</v>
      </c>
      <c r="B688" s="49">
        <v>3</v>
      </c>
      <c r="D688" s="38">
        <v>74.8</v>
      </c>
      <c r="E688" s="37">
        <f t="shared" si="50"/>
        <v>47.497999999999998</v>
      </c>
      <c r="F688" s="40">
        <v>64</v>
      </c>
      <c r="G688" s="36">
        <v>111</v>
      </c>
      <c r="H688" s="42">
        <f t="shared" si="51"/>
        <v>111.49799999999999</v>
      </c>
      <c r="I688" s="14">
        <f t="shared" si="53"/>
        <v>114.44583333333333</v>
      </c>
      <c r="J688" s="13">
        <f t="shared" si="54"/>
        <v>110.48993749999998</v>
      </c>
      <c r="K688" s="14">
        <v>110.5</v>
      </c>
      <c r="L688" s="14">
        <v>114.4</v>
      </c>
      <c r="M688" s="14"/>
      <c r="N688" s="65">
        <f t="shared" si="52"/>
        <v>0.49799999999999045</v>
      </c>
      <c r="O688" s="14"/>
      <c r="P688" s="24">
        <v>111.5</v>
      </c>
      <c r="Q688" s="24">
        <v>111</v>
      </c>
      <c r="R688" s="14"/>
      <c r="S688" s="30">
        <v>-3.5</v>
      </c>
      <c r="T688" s="14"/>
    </row>
    <row r="689" spans="1:20" ht="16.5" thickBot="1">
      <c r="A689" s="50">
        <v>2004</v>
      </c>
      <c r="B689" s="49">
        <v>4</v>
      </c>
      <c r="D689" s="38">
        <v>59.2</v>
      </c>
      <c r="E689" s="37">
        <f t="shared" si="50"/>
        <v>37.592000000000006</v>
      </c>
      <c r="F689" s="40">
        <v>64</v>
      </c>
      <c r="G689" s="36">
        <v>101.9</v>
      </c>
      <c r="H689" s="42">
        <f t="shared" si="51"/>
        <v>101.59200000000001</v>
      </c>
      <c r="I689" s="14">
        <f t="shared" si="53"/>
        <v>112.18333333333332</v>
      </c>
      <c r="J689" s="13">
        <f t="shared" si="54"/>
        <v>109.07970833333333</v>
      </c>
      <c r="K689" s="15">
        <v>152.9</v>
      </c>
      <c r="L689" s="15">
        <v>158.1</v>
      </c>
      <c r="M689" s="15"/>
      <c r="N689" s="65">
        <f t="shared" si="52"/>
        <v>-0.30799999999999272</v>
      </c>
      <c r="O689" s="15"/>
      <c r="P689" s="15">
        <v>153.4</v>
      </c>
      <c r="Q689" s="15">
        <v>158.69999999999999</v>
      </c>
      <c r="R689" s="15"/>
      <c r="S689" s="15">
        <v>-3</v>
      </c>
      <c r="T689" s="15"/>
    </row>
    <row r="690" spans="1:20" ht="16.5" thickBot="1">
      <c r="A690" s="50">
        <v>2004</v>
      </c>
      <c r="B690" s="49">
        <v>5</v>
      </c>
      <c r="D690" s="38">
        <v>72.8</v>
      </c>
      <c r="E690" s="37">
        <f t="shared" si="50"/>
        <v>46.228000000000002</v>
      </c>
      <c r="F690" s="40">
        <v>64</v>
      </c>
      <c r="G690" s="36">
        <v>102.1</v>
      </c>
      <c r="H690" s="42">
        <f t="shared" si="51"/>
        <v>110.22800000000001</v>
      </c>
      <c r="I690" s="14">
        <f t="shared" si="53"/>
        <v>109.20416666666664</v>
      </c>
      <c r="J690" s="13">
        <f t="shared" si="54"/>
        <v>108.116625</v>
      </c>
      <c r="K690" s="3"/>
      <c r="L690" s="3"/>
      <c r="M690" s="3"/>
      <c r="N690" s="65">
        <f t="shared" si="52"/>
        <v>8.1280000000000143</v>
      </c>
      <c r="O690" s="3"/>
      <c r="P690" s="3"/>
      <c r="Q690" s="3"/>
      <c r="R690" s="3"/>
      <c r="S690" s="3"/>
      <c r="T690" s="3"/>
    </row>
    <row r="691" spans="1:20" ht="16.5" thickBot="1">
      <c r="A691" s="50">
        <v>2004</v>
      </c>
      <c r="B691" s="49">
        <v>6</v>
      </c>
      <c r="D691" s="38">
        <v>66.5</v>
      </c>
      <c r="E691" s="37">
        <f t="shared" si="50"/>
        <v>42.227499999999999</v>
      </c>
      <c r="F691" s="40">
        <v>64</v>
      </c>
      <c r="G691" s="36">
        <v>100.5</v>
      </c>
      <c r="H691" s="42">
        <f t="shared" si="51"/>
        <v>106.22749999999999</v>
      </c>
      <c r="I691" s="14">
        <f t="shared" si="53"/>
        <v>107.29583333333333</v>
      </c>
      <c r="J691" s="13">
        <f t="shared" si="54"/>
        <v>106.6323125</v>
      </c>
      <c r="K691" s="4" t="s">
        <v>16</v>
      </c>
      <c r="L691" s="3"/>
      <c r="M691" s="3"/>
      <c r="N691" s="65">
        <f t="shared" si="52"/>
        <v>5.727499999999992</v>
      </c>
      <c r="O691" s="3"/>
      <c r="P691" s="4" t="s">
        <v>16</v>
      </c>
      <c r="Q691" s="3"/>
      <c r="R691" s="3"/>
      <c r="S691" s="3"/>
      <c r="T691" s="3"/>
    </row>
    <row r="692" spans="1:20" ht="16.5" thickBot="1">
      <c r="A692" s="50">
        <v>2004</v>
      </c>
      <c r="B692" s="49">
        <v>7</v>
      </c>
      <c r="D692" s="38">
        <v>83.8</v>
      </c>
      <c r="E692" s="37">
        <f t="shared" si="50"/>
        <v>53.213000000000001</v>
      </c>
      <c r="F692" s="40">
        <v>64</v>
      </c>
      <c r="G692" s="36">
        <v>122.4</v>
      </c>
      <c r="H692" s="42">
        <f t="shared" si="51"/>
        <v>117.21299999999999</v>
      </c>
      <c r="I692" s="14">
        <f t="shared" si="53"/>
        <v>106.01666666666667</v>
      </c>
      <c r="J692" s="13">
        <f t="shared" si="54"/>
        <v>105.15593750000001</v>
      </c>
      <c r="K692" s="14">
        <v>-3.3</v>
      </c>
      <c r="L692" s="3"/>
      <c r="M692" s="3"/>
      <c r="N692" s="65">
        <f t="shared" si="52"/>
        <v>-5.1870000000000118</v>
      </c>
      <c r="O692" s="3"/>
      <c r="P692" s="14">
        <v>-3.3</v>
      </c>
      <c r="Q692" s="3"/>
      <c r="R692" s="3"/>
      <c r="S692" s="3"/>
      <c r="T692" s="3"/>
    </row>
    <row r="693" spans="1:20" ht="16.5" thickBot="1">
      <c r="A693" s="50">
        <v>2004</v>
      </c>
      <c r="B693" s="49">
        <v>8</v>
      </c>
      <c r="D693" s="38">
        <v>69.7</v>
      </c>
      <c r="E693" s="37">
        <f t="shared" si="50"/>
        <v>44.259500000000003</v>
      </c>
      <c r="F693" s="40">
        <v>64</v>
      </c>
      <c r="G693" s="36">
        <v>112.7</v>
      </c>
      <c r="H693" s="42">
        <f t="shared" si="51"/>
        <v>108.2595</v>
      </c>
      <c r="I693" s="14">
        <f t="shared" si="53"/>
        <v>105.14583333333336</v>
      </c>
      <c r="J693" s="13">
        <f t="shared" si="54"/>
        <v>104.00235416666665</v>
      </c>
      <c r="K693" s="3" t="s">
        <v>911</v>
      </c>
      <c r="L693" s="3" t="s">
        <v>911</v>
      </c>
      <c r="M693" s="3"/>
      <c r="N693" s="65">
        <f t="shared" si="52"/>
        <v>-4.4405000000000001</v>
      </c>
      <c r="O693" s="3"/>
      <c r="P693" s="3"/>
      <c r="Q693" s="3"/>
      <c r="R693" s="3"/>
      <c r="S693" s="3"/>
      <c r="T693" s="3"/>
    </row>
    <row r="694" spans="1:20" ht="16.5" thickBot="1">
      <c r="A694" s="50">
        <v>2004</v>
      </c>
      <c r="B694" s="49">
        <v>9</v>
      </c>
      <c r="D694" s="38">
        <v>48.8</v>
      </c>
      <c r="E694" s="37">
        <f t="shared" si="50"/>
        <v>30.988</v>
      </c>
      <c r="F694" s="40">
        <v>64</v>
      </c>
      <c r="G694" s="36">
        <v>104.1</v>
      </c>
      <c r="H694" s="42">
        <f t="shared" si="51"/>
        <v>94.988</v>
      </c>
      <c r="I694" s="14">
        <f t="shared" si="53"/>
        <v>103.83333333333336</v>
      </c>
      <c r="J694" s="13">
        <f t="shared" si="54"/>
        <v>102.24816666666668</v>
      </c>
      <c r="K694" s="3" t="s">
        <v>910</v>
      </c>
      <c r="L694" s="3" t="s">
        <v>910</v>
      </c>
      <c r="M694" s="3"/>
      <c r="N694" s="65">
        <f t="shared" si="52"/>
        <v>-9.1119999999999948</v>
      </c>
      <c r="O694" s="3"/>
      <c r="P694" s="3"/>
      <c r="Q694" s="3"/>
      <c r="R694" s="3"/>
      <c r="S694" s="3"/>
      <c r="T694" s="3"/>
    </row>
    <row r="695" spans="1:20" ht="16.5" thickBot="1">
      <c r="A695" s="50">
        <v>2004</v>
      </c>
      <c r="B695" s="49">
        <v>10</v>
      </c>
      <c r="D695" s="38">
        <v>74.2</v>
      </c>
      <c r="E695" s="37">
        <f t="shared" si="50"/>
        <v>47.117000000000004</v>
      </c>
      <c r="F695" s="40">
        <v>64</v>
      </c>
      <c r="G695" s="36">
        <v>105.1</v>
      </c>
      <c r="H695" s="42">
        <f t="shared" si="51"/>
        <v>111.117</v>
      </c>
      <c r="I695" s="14">
        <f t="shared" si="53"/>
        <v>102.27916666666668</v>
      </c>
      <c r="J695" s="13">
        <f t="shared" si="54"/>
        <v>100.77443749999999</v>
      </c>
      <c r="K695" s="3">
        <f>_xlfn.STDEV.S(K619:K688)/SQRT(COUNT(K619:K688))</f>
        <v>2.5472459392812818</v>
      </c>
      <c r="L695" s="3">
        <f>_xlfn.STDEV.S(L619:L688)/SQRT(COUNT(L619:L688))</f>
        <v>3.0283850679019086</v>
      </c>
      <c r="M695" s="3"/>
      <c r="N695" s="65">
        <f t="shared" si="52"/>
        <v>6.0170000000000101</v>
      </c>
      <c r="O695" s="3"/>
      <c r="P695" s="3"/>
      <c r="Q695" s="3"/>
      <c r="R695" s="3"/>
      <c r="S695" s="3"/>
      <c r="T695" s="3"/>
    </row>
    <row r="696" spans="1:20" ht="16.5" thickBot="1">
      <c r="A696" s="50">
        <v>2004</v>
      </c>
      <c r="B696" s="49">
        <v>11</v>
      </c>
      <c r="D696" s="38">
        <v>70.099999999999994</v>
      </c>
      <c r="E696" s="37">
        <f t="shared" si="50"/>
        <v>44.513500000000001</v>
      </c>
      <c r="F696" s="40">
        <v>64</v>
      </c>
      <c r="G696" s="36">
        <v>111.2</v>
      </c>
      <c r="H696" s="42">
        <f t="shared" si="51"/>
        <v>108.51349999999999</v>
      </c>
      <c r="I696" s="14">
        <f t="shared" si="53"/>
        <v>101.625</v>
      </c>
      <c r="J696" s="13">
        <f t="shared" si="54"/>
        <v>99.943645833333335</v>
      </c>
      <c r="K696" s="3"/>
      <c r="L696" s="3"/>
      <c r="M696" s="3"/>
      <c r="N696" s="65">
        <f t="shared" si="52"/>
        <v>-2.6865000000000094</v>
      </c>
      <c r="O696" s="3"/>
      <c r="P696" s="3"/>
      <c r="Q696" s="3"/>
      <c r="R696" s="3"/>
      <c r="S696" s="3"/>
      <c r="T696" s="3"/>
    </row>
    <row r="697" spans="1:20" ht="16.5" thickBot="1">
      <c r="A697" s="50">
        <v>2004</v>
      </c>
      <c r="B697" s="49">
        <v>12</v>
      </c>
      <c r="D697" s="38">
        <v>28.9</v>
      </c>
      <c r="E697" s="37">
        <f t="shared" si="50"/>
        <v>18.351499999999998</v>
      </c>
      <c r="F697" s="40">
        <v>64</v>
      </c>
      <c r="G697" s="36">
        <v>92.1</v>
      </c>
      <c r="H697" s="42">
        <f t="shared" si="51"/>
        <v>82.351500000000001</v>
      </c>
      <c r="I697" s="14">
        <f t="shared" si="53"/>
        <v>101.44583333333334</v>
      </c>
      <c r="J697" s="13">
        <f t="shared" si="54"/>
        <v>99.398604166666658</v>
      </c>
      <c r="K697" s="64">
        <v>0.95</v>
      </c>
      <c r="L697" s="64">
        <v>0.95</v>
      </c>
      <c r="M697" s="3"/>
      <c r="N697" s="65">
        <f t="shared" si="52"/>
        <v>-9.7484999999999928</v>
      </c>
      <c r="O697" s="3"/>
      <c r="P697" s="3"/>
      <c r="Q697" s="3"/>
      <c r="R697" s="3"/>
      <c r="S697" s="3"/>
      <c r="T697" s="3"/>
    </row>
    <row r="698" spans="1:20" ht="16.5" thickBot="1">
      <c r="A698" s="50">
        <v>2005</v>
      </c>
      <c r="B698" s="49">
        <v>1</v>
      </c>
      <c r="D698" s="38">
        <v>48.1</v>
      </c>
      <c r="E698" s="37">
        <f t="shared" si="50"/>
        <v>30.543500000000002</v>
      </c>
      <c r="F698" s="40">
        <v>64</v>
      </c>
      <c r="G698" s="36">
        <v>99</v>
      </c>
      <c r="H698" s="42">
        <f t="shared" si="51"/>
        <v>94.543499999999995</v>
      </c>
      <c r="I698" s="14">
        <f t="shared" si="53"/>
        <v>100.33333333333331</v>
      </c>
      <c r="J698" s="13">
        <f t="shared" si="54"/>
        <v>98.575749999999971</v>
      </c>
      <c r="K698" s="3" t="s">
        <v>912</v>
      </c>
      <c r="L698" s="3" t="s">
        <v>912</v>
      </c>
      <c r="M698" s="3"/>
      <c r="N698" s="65">
        <f t="shared" si="52"/>
        <v>-4.4565000000000055</v>
      </c>
      <c r="O698" s="3"/>
      <c r="P698" s="3"/>
      <c r="Q698" s="3"/>
      <c r="R698" s="3"/>
      <c r="S698" s="3"/>
      <c r="T698" s="3"/>
    </row>
    <row r="699" spans="1:20" ht="16.5" thickBot="1">
      <c r="A699" s="50">
        <v>2005</v>
      </c>
      <c r="B699" s="49">
        <v>2</v>
      </c>
      <c r="D699" s="38">
        <v>43.5</v>
      </c>
      <c r="E699" s="37">
        <f t="shared" si="50"/>
        <v>27.622499999999999</v>
      </c>
      <c r="F699" s="40">
        <v>64</v>
      </c>
      <c r="G699" s="36">
        <v>94.9</v>
      </c>
      <c r="H699" s="42">
        <f t="shared" si="51"/>
        <v>91.622500000000002</v>
      </c>
      <c r="I699" s="14">
        <f t="shared" si="53"/>
        <v>98.55416666666666</v>
      </c>
      <c r="J699" s="13">
        <f t="shared" si="54"/>
        <v>97.766124999999988</v>
      </c>
      <c r="K699" s="3">
        <f>K689-2*K695</f>
        <v>147.80550812143744</v>
      </c>
      <c r="L699" s="3">
        <f>L689-2*L695</f>
        <v>152.04322986419618</v>
      </c>
      <c r="M699" s="3"/>
      <c r="N699" s="65">
        <f t="shared" si="52"/>
        <v>-3.2775000000000034</v>
      </c>
      <c r="O699" s="3"/>
      <c r="P699" s="3"/>
      <c r="Q699" s="3"/>
      <c r="R699" s="3"/>
      <c r="S699" s="3"/>
      <c r="T699" s="3"/>
    </row>
    <row r="700" spans="1:20" ht="16.5" thickBot="1">
      <c r="A700" s="50">
        <v>2005</v>
      </c>
      <c r="B700" s="49">
        <v>3</v>
      </c>
      <c r="D700" s="38">
        <v>39.6</v>
      </c>
      <c r="E700" s="37">
        <f t="shared" si="50"/>
        <v>25.146000000000001</v>
      </c>
      <c r="F700" s="40">
        <v>64</v>
      </c>
      <c r="G700" s="36">
        <v>89</v>
      </c>
      <c r="H700" s="42">
        <f t="shared" si="51"/>
        <v>89.146000000000001</v>
      </c>
      <c r="I700" s="14">
        <f t="shared" si="53"/>
        <v>97.22499999999998</v>
      </c>
      <c r="J700" s="13">
        <f t="shared" si="54"/>
        <v>97.215791666666647</v>
      </c>
      <c r="K700" s="3" t="s">
        <v>913</v>
      </c>
      <c r="L700" s="3" t="s">
        <v>913</v>
      </c>
      <c r="M700" s="3"/>
      <c r="N700" s="65">
        <f t="shared" si="52"/>
        <v>0.1460000000000008</v>
      </c>
      <c r="O700" s="3"/>
      <c r="P700" s="3"/>
      <c r="Q700" s="3"/>
      <c r="R700" s="3"/>
      <c r="S700" s="3"/>
      <c r="T700" s="3"/>
    </row>
    <row r="701" spans="1:20" ht="16.5" thickBot="1">
      <c r="A701" s="50">
        <v>2005</v>
      </c>
      <c r="B701" s="49">
        <v>4</v>
      </c>
      <c r="D701" s="38">
        <v>38.700000000000003</v>
      </c>
      <c r="E701" s="37">
        <f t="shared" si="50"/>
        <v>24.5745</v>
      </c>
      <c r="F701" s="40">
        <v>64</v>
      </c>
      <c r="G701" s="36">
        <v>86.6</v>
      </c>
      <c r="H701" s="42">
        <f t="shared" si="51"/>
        <v>88.5745</v>
      </c>
      <c r="I701" s="14">
        <f t="shared" si="53"/>
        <v>95.516666666666666</v>
      </c>
      <c r="J701" s="13">
        <f t="shared" si="54"/>
        <v>95.294916666666666</v>
      </c>
      <c r="K701" s="3">
        <f>K689+2*K695</f>
        <v>157.99449187856257</v>
      </c>
      <c r="L701" s="3">
        <f>L689+2*L695</f>
        <v>164.15677013580381</v>
      </c>
      <c r="M701" s="3"/>
      <c r="N701" s="65">
        <f t="shared" si="52"/>
        <v>1.9745000000000061</v>
      </c>
      <c r="O701" s="3"/>
      <c r="P701" s="3"/>
      <c r="Q701" s="3"/>
      <c r="R701" s="3"/>
      <c r="S701" s="3"/>
      <c r="T701" s="3"/>
    </row>
    <row r="702" spans="1:20" ht="16.5" thickBot="1">
      <c r="A702" s="50">
        <v>2005</v>
      </c>
      <c r="B702" s="49">
        <v>5</v>
      </c>
      <c r="D702" s="38">
        <v>61.9</v>
      </c>
      <c r="E702" s="37">
        <f t="shared" si="50"/>
        <v>39.3065</v>
      </c>
      <c r="F702" s="40">
        <v>64</v>
      </c>
      <c r="G702" s="36">
        <v>101.7</v>
      </c>
      <c r="H702" s="42">
        <f t="shared" si="51"/>
        <v>103.3065</v>
      </c>
      <c r="I702" s="14">
        <f t="shared" si="53"/>
        <v>93.191666666666677</v>
      </c>
      <c r="J702" s="13">
        <f t="shared" si="54"/>
        <v>92.55383333333333</v>
      </c>
      <c r="K702" s="3"/>
      <c r="L702" s="3"/>
      <c r="M702" s="3"/>
      <c r="N702" s="65">
        <f t="shared" si="52"/>
        <v>1.6064999999999969</v>
      </c>
      <c r="O702" s="3"/>
      <c r="P702" s="3"/>
      <c r="Q702" s="3"/>
      <c r="R702" s="3"/>
      <c r="S702" s="3"/>
      <c r="T702" s="3"/>
    </row>
    <row r="703" spans="1:20" ht="16.5" thickBot="1">
      <c r="A703" s="50">
        <v>2005</v>
      </c>
      <c r="B703" s="49">
        <v>6</v>
      </c>
      <c r="D703" s="38">
        <v>56.8</v>
      </c>
      <c r="E703" s="37">
        <f t="shared" si="50"/>
        <v>36.067999999999998</v>
      </c>
      <c r="F703" s="40">
        <v>64</v>
      </c>
      <c r="G703" s="36">
        <v>96.6</v>
      </c>
      <c r="H703" s="42">
        <f t="shared" si="51"/>
        <v>100.068</v>
      </c>
      <c r="I703" s="14">
        <f t="shared" si="53"/>
        <v>91.90000000000002</v>
      </c>
      <c r="J703" s="13">
        <f t="shared" si="54"/>
        <v>92.23104166666667</v>
      </c>
      <c r="K703" s="3"/>
      <c r="L703" s="3"/>
      <c r="M703" s="3"/>
      <c r="N703" s="65">
        <f t="shared" si="52"/>
        <v>3.4680000000000035</v>
      </c>
      <c r="O703" s="3"/>
      <c r="P703" s="3"/>
      <c r="Q703" s="3"/>
      <c r="R703" s="3"/>
      <c r="S703" s="3"/>
      <c r="T703" s="3"/>
    </row>
    <row r="704" spans="1:20" ht="16.5" thickBot="1">
      <c r="A704" s="50">
        <v>2005</v>
      </c>
      <c r="B704" s="49">
        <v>7</v>
      </c>
      <c r="D704" s="38">
        <v>62.4</v>
      </c>
      <c r="E704" s="37">
        <f t="shared" si="50"/>
        <v>39.624000000000002</v>
      </c>
      <c r="F704" s="40">
        <v>64</v>
      </c>
      <c r="G704" s="36">
        <v>99.6</v>
      </c>
      <c r="H704" s="42">
        <f t="shared" si="51"/>
        <v>103.624</v>
      </c>
      <c r="I704" s="14">
        <f t="shared" si="53"/>
        <v>90.966666666666683</v>
      </c>
      <c r="J704" s="13">
        <f t="shared" si="54"/>
        <v>92.315708333333319</v>
      </c>
      <c r="K704" s="3"/>
      <c r="L704" s="3"/>
      <c r="M704" s="3"/>
      <c r="N704" s="65">
        <f t="shared" si="52"/>
        <v>4.0240000000000009</v>
      </c>
      <c r="O704" s="3"/>
      <c r="P704" s="3"/>
      <c r="Q704" s="3"/>
      <c r="R704" s="3"/>
      <c r="S704" s="3"/>
      <c r="T704" s="3"/>
    </row>
    <row r="705" spans="1:20" ht="16.5" thickBot="1">
      <c r="A705" s="50">
        <v>2005</v>
      </c>
      <c r="B705" s="49">
        <v>8</v>
      </c>
      <c r="D705" s="38">
        <v>60.5</v>
      </c>
      <c r="E705" s="37">
        <f t="shared" si="50"/>
        <v>38.417500000000004</v>
      </c>
      <c r="F705" s="40">
        <v>64</v>
      </c>
      <c r="G705" s="36">
        <v>92.8</v>
      </c>
      <c r="H705" s="42">
        <f t="shared" si="51"/>
        <v>102.4175</v>
      </c>
      <c r="I705" s="14">
        <f t="shared" si="53"/>
        <v>89.36666666666666</v>
      </c>
      <c r="J705" s="13">
        <f t="shared" si="54"/>
        <v>90.595916666666653</v>
      </c>
      <c r="K705" s="3"/>
      <c r="L705" s="3"/>
      <c r="M705" s="3"/>
      <c r="N705" s="65">
        <f t="shared" si="52"/>
        <v>9.6175000000000068</v>
      </c>
      <c r="O705" s="3"/>
      <c r="P705" s="3"/>
      <c r="Q705" s="3"/>
      <c r="R705" s="3"/>
      <c r="S705" s="3"/>
      <c r="T705" s="3"/>
    </row>
    <row r="706" spans="1:20" ht="16.5" thickBot="1">
      <c r="A706" s="50">
        <v>2005</v>
      </c>
      <c r="B706" s="49">
        <v>9</v>
      </c>
      <c r="D706" s="38">
        <v>37.200000000000003</v>
      </c>
      <c r="E706" s="37">
        <f t="shared" si="50"/>
        <v>23.622000000000003</v>
      </c>
      <c r="F706" s="40">
        <v>64</v>
      </c>
      <c r="G706" s="36">
        <v>92.1</v>
      </c>
      <c r="H706" s="42">
        <f t="shared" si="51"/>
        <v>87.622</v>
      </c>
      <c r="I706" s="14">
        <f t="shared" si="53"/>
        <v>87.92916666666666</v>
      </c>
      <c r="J706" s="13">
        <f t="shared" si="54"/>
        <v>89.00577083333333</v>
      </c>
      <c r="K706" s="3"/>
      <c r="L706" s="3"/>
      <c r="M706" s="3"/>
      <c r="N706" s="65">
        <f t="shared" si="52"/>
        <v>-4.4779999999999944</v>
      </c>
      <c r="O706" s="3"/>
      <c r="P706" s="3"/>
      <c r="Q706" s="3"/>
      <c r="R706" s="3"/>
      <c r="S706" s="3"/>
      <c r="T706" s="3"/>
    </row>
    <row r="707" spans="1:20" ht="16.5" thickBot="1">
      <c r="A707" s="50">
        <v>2005</v>
      </c>
      <c r="B707" s="49">
        <v>10</v>
      </c>
      <c r="D707" s="38">
        <v>13.2</v>
      </c>
      <c r="E707" s="37">
        <f t="shared" si="50"/>
        <v>8.3819999999999997</v>
      </c>
      <c r="F707" s="40">
        <v>64</v>
      </c>
      <c r="G707" s="36">
        <v>76.099999999999994</v>
      </c>
      <c r="H707" s="42">
        <f t="shared" si="51"/>
        <v>72.382000000000005</v>
      </c>
      <c r="I707" s="14">
        <f t="shared" si="53"/>
        <v>87.458333333333329</v>
      </c>
      <c r="J707" s="13">
        <f t="shared" si="54"/>
        <v>88.722666666666669</v>
      </c>
      <c r="K707" s="3"/>
      <c r="L707" s="3"/>
      <c r="M707" s="3"/>
      <c r="N707" s="65">
        <f t="shared" si="52"/>
        <v>-3.7179999999999893</v>
      </c>
      <c r="O707" s="3"/>
      <c r="P707" s="3"/>
      <c r="Q707" s="3"/>
      <c r="R707" s="3"/>
      <c r="S707" s="3"/>
      <c r="T707" s="3"/>
    </row>
    <row r="708" spans="1:20" ht="16.5" thickBot="1">
      <c r="A708" s="50">
        <v>2005</v>
      </c>
      <c r="B708" s="49">
        <v>11</v>
      </c>
      <c r="D708" s="38">
        <v>27.5</v>
      </c>
      <c r="E708" s="37">
        <f t="shared" si="50"/>
        <v>17.462499999999999</v>
      </c>
      <c r="F708" s="40">
        <v>64</v>
      </c>
      <c r="G708" s="36">
        <v>84.4</v>
      </c>
      <c r="H708" s="42">
        <f t="shared" si="51"/>
        <v>81.462500000000006</v>
      </c>
      <c r="I708" s="14">
        <f t="shared" si="53"/>
        <v>86.791666666666671</v>
      </c>
      <c r="J708" s="13">
        <f t="shared" si="54"/>
        <v>88.376062500000003</v>
      </c>
      <c r="K708" s="3"/>
      <c r="L708" s="3"/>
      <c r="M708" s="3"/>
      <c r="N708" s="65">
        <f t="shared" si="52"/>
        <v>-2.9375</v>
      </c>
      <c r="O708" s="3"/>
      <c r="P708" s="3"/>
      <c r="Q708" s="3"/>
      <c r="R708" s="3"/>
      <c r="S708" s="3"/>
      <c r="T708" s="3"/>
    </row>
    <row r="709" spans="1:20" ht="16.5" thickBot="1">
      <c r="A709" s="50">
        <v>2005</v>
      </c>
      <c r="B709" s="49">
        <v>12</v>
      </c>
      <c r="D709" s="38">
        <v>59.3</v>
      </c>
      <c r="E709" s="37">
        <f t="shared" ref="E709:E772" si="55">D709*0.635</f>
        <v>37.655499999999996</v>
      </c>
      <c r="F709" s="40">
        <v>64</v>
      </c>
      <c r="G709" s="36">
        <v>87.9</v>
      </c>
      <c r="H709" s="42">
        <f t="shared" ref="H709:H772" si="56">(E709+64)</f>
        <v>101.65549999999999</v>
      </c>
      <c r="I709" s="14">
        <f t="shared" si="53"/>
        <v>85.266666666666666</v>
      </c>
      <c r="J709" s="13">
        <f t="shared" si="54"/>
        <v>86.867937499999996</v>
      </c>
      <c r="K709" s="3"/>
      <c r="L709" s="3"/>
      <c r="M709" s="3"/>
      <c r="N709" s="65">
        <f t="shared" ref="N709:N772" si="57">H709-G709</f>
        <v>13.755499999999984</v>
      </c>
      <c r="O709" s="3"/>
      <c r="P709" s="3"/>
      <c r="Q709" s="3"/>
      <c r="R709" s="3"/>
      <c r="S709" s="3"/>
      <c r="T709" s="3"/>
    </row>
    <row r="710" spans="1:20" ht="16.5" thickBot="1">
      <c r="A710" s="50">
        <v>2006</v>
      </c>
      <c r="B710" s="49">
        <v>1</v>
      </c>
      <c r="D710" s="38">
        <v>20.9</v>
      </c>
      <c r="E710" s="37">
        <f t="shared" si="55"/>
        <v>13.2715</v>
      </c>
      <c r="F710" s="40">
        <v>64</v>
      </c>
      <c r="G710" s="36">
        <v>80.8</v>
      </c>
      <c r="H710" s="42">
        <f t="shared" si="56"/>
        <v>77.271500000000003</v>
      </c>
      <c r="I710" s="14">
        <f t="shared" si="53"/>
        <v>83.645833333333329</v>
      </c>
      <c r="J710" s="13">
        <f t="shared" si="54"/>
        <v>84.949708333333334</v>
      </c>
      <c r="K710" s="3"/>
      <c r="L710" s="3"/>
      <c r="M710" s="3"/>
      <c r="N710" s="65">
        <f t="shared" si="57"/>
        <v>-3.528499999999994</v>
      </c>
      <c r="O710" s="3"/>
      <c r="P710" s="3"/>
      <c r="Q710" s="3"/>
      <c r="R710" s="3"/>
      <c r="S710" s="3"/>
      <c r="T710" s="3"/>
    </row>
    <row r="711" spans="1:20" ht="16.5" thickBot="1">
      <c r="A711" s="50">
        <v>2006</v>
      </c>
      <c r="B711" s="49">
        <v>2</v>
      </c>
      <c r="D711" s="38">
        <v>5.7</v>
      </c>
      <c r="E711" s="37">
        <f t="shared" si="55"/>
        <v>3.6195000000000004</v>
      </c>
      <c r="F711" s="40">
        <v>64</v>
      </c>
      <c r="G711" s="36">
        <v>74.7</v>
      </c>
      <c r="H711" s="42">
        <f t="shared" si="56"/>
        <v>67.619500000000002</v>
      </c>
      <c r="I711" s="14">
        <f t="shared" si="53"/>
        <v>82.283333333333346</v>
      </c>
      <c r="J711" s="13">
        <f t="shared" si="54"/>
        <v>82.835687499999992</v>
      </c>
      <c r="K711" s="3"/>
      <c r="L711" s="3"/>
      <c r="M711" s="3"/>
      <c r="N711" s="65">
        <f t="shared" si="57"/>
        <v>-7.0805000000000007</v>
      </c>
      <c r="O711" s="3"/>
      <c r="P711" s="3"/>
      <c r="Q711" s="3"/>
      <c r="R711" s="3"/>
      <c r="S711" s="3"/>
      <c r="T711" s="3"/>
    </row>
    <row r="712" spans="1:20" ht="16.5" thickBot="1">
      <c r="A712" s="50">
        <v>2006</v>
      </c>
      <c r="B712" s="49">
        <v>3</v>
      </c>
      <c r="D712" s="38">
        <v>17.3</v>
      </c>
      <c r="E712" s="37">
        <f t="shared" si="55"/>
        <v>10.9855</v>
      </c>
      <c r="F712" s="40">
        <v>64</v>
      </c>
      <c r="G712" s="36">
        <v>74.7</v>
      </c>
      <c r="H712" s="42">
        <f t="shared" si="56"/>
        <v>74.985500000000002</v>
      </c>
      <c r="I712" s="14">
        <f t="shared" si="53"/>
        <v>81.245833333333337</v>
      </c>
      <c r="J712" s="13">
        <f t="shared" si="54"/>
        <v>81.428104166666671</v>
      </c>
      <c r="K712" s="3"/>
      <c r="L712" s="3"/>
      <c r="M712" s="3"/>
      <c r="N712" s="65">
        <f t="shared" si="57"/>
        <v>0.28549999999999898</v>
      </c>
      <c r="O712" s="3"/>
      <c r="P712" s="3"/>
      <c r="Q712" s="3"/>
      <c r="R712" s="3"/>
      <c r="S712" s="3"/>
      <c r="T712" s="3"/>
    </row>
    <row r="713" spans="1:20" ht="16.5" thickBot="1">
      <c r="A713" s="50">
        <v>2006</v>
      </c>
      <c r="B713" s="49">
        <v>4</v>
      </c>
      <c r="D713" s="38">
        <v>50.3</v>
      </c>
      <c r="E713" s="37">
        <f t="shared" si="55"/>
        <v>31.9405</v>
      </c>
      <c r="F713" s="40">
        <v>64</v>
      </c>
      <c r="G713" s="36">
        <v>89.6</v>
      </c>
      <c r="H713" s="42">
        <f t="shared" si="56"/>
        <v>95.9405</v>
      </c>
      <c r="I713" s="14">
        <f t="shared" si="53"/>
        <v>80.587499999999991</v>
      </c>
      <c r="J713" s="13">
        <f t="shared" si="54"/>
        <v>81.11589583333334</v>
      </c>
      <c r="K713" s="3"/>
      <c r="L713" s="3"/>
      <c r="M713" s="3"/>
      <c r="N713" s="65">
        <f t="shared" si="57"/>
        <v>6.3405000000000058</v>
      </c>
      <c r="O713" s="3"/>
      <c r="P713" s="3"/>
      <c r="Q713" s="3"/>
      <c r="R713" s="3"/>
      <c r="S713" s="3"/>
      <c r="T713" s="3"/>
    </row>
    <row r="714" spans="1:20" ht="16.5" thickBot="1">
      <c r="A714" s="50">
        <v>2006</v>
      </c>
      <c r="B714" s="49">
        <v>5</v>
      </c>
      <c r="D714" s="38">
        <v>37.200000000000003</v>
      </c>
      <c r="E714" s="37">
        <f t="shared" si="55"/>
        <v>23.622000000000003</v>
      </c>
      <c r="F714" s="40">
        <v>64</v>
      </c>
      <c r="G714" s="36">
        <v>82.7</v>
      </c>
      <c r="H714" s="42">
        <f t="shared" si="56"/>
        <v>87.622</v>
      </c>
      <c r="I714" s="14">
        <f t="shared" si="53"/>
        <v>80.49166666666666</v>
      </c>
      <c r="J714" s="13">
        <f t="shared" si="54"/>
        <v>81.377833333333328</v>
      </c>
      <c r="K714" s="3"/>
      <c r="L714" s="3"/>
      <c r="M714" s="3"/>
      <c r="N714" s="65">
        <f t="shared" si="57"/>
        <v>4.921999999999997</v>
      </c>
      <c r="O714" s="3"/>
      <c r="P714" s="3"/>
      <c r="Q714" s="3"/>
      <c r="R714" s="3"/>
      <c r="S714" s="3"/>
      <c r="T714" s="3"/>
    </row>
    <row r="715" spans="1:20" ht="16.5" thickBot="1">
      <c r="A715" s="50">
        <v>2006</v>
      </c>
      <c r="B715" s="49">
        <v>6</v>
      </c>
      <c r="D715" s="38">
        <v>24.5</v>
      </c>
      <c r="E715" s="37">
        <f t="shared" si="55"/>
        <v>15.557500000000001</v>
      </c>
      <c r="F715" s="40">
        <v>64</v>
      </c>
      <c r="G715" s="36">
        <v>79</v>
      </c>
      <c r="H715" s="42">
        <f t="shared" si="56"/>
        <v>79.557500000000005</v>
      </c>
      <c r="I715" s="14">
        <f t="shared" ref="I715:I778" si="58">(G709/2+G710+G711+G712+G713+G714+G715+G716+G717+G718+G719+G720+G721/2)/12</f>
        <v>80.24166666666666</v>
      </c>
      <c r="J715" s="13">
        <f t="shared" ref="J715:J778" si="59">(H709/2+H710+H711+H712+H713+H714+H715+H716+H717+H718+H719+H720+H721/2)/12</f>
        <v>80.615833333333327</v>
      </c>
      <c r="K715" s="3"/>
      <c r="L715" s="3"/>
      <c r="M715" s="3"/>
      <c r="N715" s="65">
        <f t="shared" si="57"/>
        <v>0.55750000000000455</v>
      </c>
      <c r="O715" s="3"/>
      <c r="P715" s="3"/>
      <c r="Q715" s="3"/>
      <c r="R715" s="3"/>
      <c r="S715" s="3"/>
      <c r="T715" s="3"/>
    </row>
    <row r="716" spans="1:20" ht="16.5" thickBot="1">
      <c r="A716" s="50">
        <v>2006</v>
      </c>
      <c r="B716" s="49">
        <v>7</v>
      </c>
      <c r="D716" s="38">
        <v>22.2</v>
      </c>
      <c r="E716" s="37">
        <f t="shared" si="55"/>
        <v>14.097</v>
      </c>
      <c r="F716" s="40">
        <v>64</v>
      </c>
      <c r="G716" s="36">
        <v>78.3</v>
      </c>
      <c r="H716" s="42">
        <f t="shared" si="56"/>
        <v>78.096999999999994</v>
      </c>
      <c r="I716" s="14">
        <f t="shared" si="58"/>
        <v>79.99166666666666</v>
      </c>
      <c r="J716" s="13">
        <f t="shared" si="59"/>
        <v>79.859124999999992</v>
      </c>
      <c r="K716" s="3"/>
      <c r="L716" s="3"/>
      <c r="M716" s="3"/>
      <c r="N716" s="65">
        <f t="shared" si="57"/>
        <v>-0.20300000000000296</v>
      </c>
      <c r="O716" s="3"/>
      <c r="P716" s="3"/>
      <c r="Q716" s="3"/>
      <c r="R716" s="3"/>
      <c r="S716" s="3"/>
      <c r="T716" s="3"/>
    </row>
    <row r="717" spans="1:20" ht="16.5" thickBot="1">
      <c r="A717" s="50">
        <v>2006</v>
      </c>
      <c r="B717" s="49">
        <v>8</v>
      </c>
      <c r="D717" s="38">
        <v>20.8</v>
      </c>
      <c r="E717" s="37">
        <f t="shared" si="55"/>
        <v>13.208</v>
      </c>
      <c r="F717" s="40">
        <v>64</v>
      </c>
      <c r="G717" s="36">
        <v>81.400000000000006</v>
      </c>
      <c r="H717" s="42">
        <f t="shared" si="56"/>
        <v>77.207999999999998</v>
      </c>
      <c r="I717" s="14">
        <f t="shared" si="58"/>
        <v>80.037499999999994</v>
      </c>
      <c r="J717" s="13">
        <f t="shared" si="59"/>
        <v>80.417395833333316</v>
      </c>
      <c r="K717" s="3"/>
      <c r="L717" s="3"/>
      <c r="M717" s="3"/>
      <c r="N717" s="65">
        <f t="shared" si="57"/>
        <v>-4.1920000000000073</v>
      </c>
      <c r="O717" s="3"/>
      <c r="P717" s="3"/>
      <c r="Q717" s="3"/>
      <c r="R717" s="3"/>
      <c r="S717" s="3"/>
      <c r="T717" s="3"/>
    </row>
    <row r="718" spans="1:20" ht="16.5" thickBot="1">
      <c r="A718" s="50">
        <v>2006</v>
      </c>
      <c r="B718" s="49">
        <v>9</v>
      </c>
      <c r="D718" s="38">
        <v>23.7</v>
      </c>
      <c r="E718" s="37">
        <f t="shared" si="55"/>
        <v>15.0495</v>
      </c>
      <c r="F718" s="40">
        <v>64</v>
      </c>
      <c r="G718" s="36">
        <v>78.599999999999994</v>
      </c>
      <c r="H718" s="42">
        <f t="shared" si="56"/>
        <v>79.049499999999995</v>
      </c>
      <c r="I718" s="14">
        <f t="shared" si="58"/>
        <v>79.949999999999989</v>
      </c>
      <c r="J718" s="13">
        <f t="shared" si="59"/>
        <v>80.486187499999986</v>
      </c>
      <c r="K718" s="3"/>
      <c r="L718" s="3"/>
      <c r="M718" s="3"/>
      <c r="N718" s="65">
        <f t="shared" si="57"/>
        <v>0.44950000000000045</v>
      </c>
      <c r="O718" s="3"/>
      <c r="P718" s="3"/>
      <c r="Q718" s="3"/>
      <c r="R718" s="3"/>
      <c r="S718" s="3"/>
      <c r="T718" s="3"/>
    </row>
    <row r="719" spans="1:20" ht="16.5" thickBot="1">
      <c r="A719" s="50">
        <v>2006</v>
      </c>
      <c r="B719" s="49">
        <v>10</v>
      </c>
      <c r="D719" s="38">
        <v>14.9</v>
      </c>
      <c r="E719" s="37">
        <f t="shared" si="55"/>
        <v>9.4615000000000009</v>
      </c>
      <c r="F719" s="40">
        <v>64</v>
      </c>
      <c r="G719" s="36">
        <v>73.8</v>
      </c>
      <c r="H719" s="42">
        <f t="shared" si="56"/>
        <v>73.461500000000001</v>
      </c>
      <c r="I719" s="14">
        <f t="shared" si="58"/>
        <v>79.120833333333323</v>
      </c>
      <c r="J719" s="13">
        <f t="shared" si="59"/>
        <v>79.030979166666654</v>
      </c>
      <c r="K719" s="3"/>
      <c r="L719" s="3"/>
      <c r="M719" s="3"/>
      <c r="N719" s="65">
        <f t="shared" si="57"/>
        <v>-0.33849999999999625</v>
      </c>
      <c r="O719" s="3"/>
      <c r="P719" s="3"/>
      <c r="Q719" s="3"/>
      <c r="R719" s="3"/>
      <c r="S719" s="3"/>
      <c r="T719" s="3"/>
    </row>
    <row r="720" spans="1:20" ht="16.5" thickBot="1">
      <c r="A720" s="50">
        <v>2006</v>
      </c>
      <c r="B720" s="49">
        <v>11</v>
      </c>
      <c r="D720" s="38">
        <v>35.700000000000003</v>
      </c>
      <c r="E720" s="37">
        <f t="shared" si="55"/>
        <v>22.669500000000003</v>
      </c>
      <c r="F720" s="40">
        <v>64</v>
      </c>
      <c r="G720" s="36">
        <v>84.4</v>
      </c>
      <c r="H720" s="42">
        <f t="shared" si="56"/>
        <v>86.669499999999999</v>
      </c>
      <c r="I720" s="14">
        <f t="shared" si="58"/>
        <v>78.145833333333329</v>
      </c>
      <c r="J720" s="13">
        <f t="shared" si="59"/>
        <v>77.374687499999979</v>
      </c>
      <c r="K720" s="3"/>
      <c r="L720" s="3"/>
      <c r="M720" s="3"/>
      <c r="N720" s="65">
        <f t="shared" si="57"/>
        <v>2.2694999999999936</v>
      </c>
      <c r="O720" s="3"/>
      <c r="P720" s="3"/>
      <c r="Q720" s="3"/>
      <c r="R720" s="3"/>
      <c r="S720" s="3"/>
      <c r="T720" s="3"/>
    </row>
    <row r="721" spans="1:20" ht="16.5" thickBot="1">
      <c r="A721" s="50">
        <v>2006</v>
      </c>
      <c r="B721" s="49">
        <v>12</v>
      </c>
      <c r="D721" s="38">
        <v>22.3</v>
      </c>
      <c r="E721" s="37">
        <f t="shared" si="55"/>
        <v>14.160500000000001</v>
      </c>
      <c r="F721" s="40">
        <v>64</v>
      </c>
      <c r="G721" s="36">
        <v>81.900000000000006</v>
      </c>
      <c r="H721" s="42">
        <f t="shared" si="56"/>
        <v>78.160499999999999</v>
      </c>
      <c r="I721" s="14">
        <f t="shared" si="58"/>
        <v>77.74166666666666</v>
      </c>
      <c r="J721" s="13">
        <f t="shared" si="59"/>
        <v>76.821708333333319</v>
      </c>
      <c r="K721" s="3"/>
      <c r="L721" s="3"/>
      <c r="M721" s="3"/>
      <c r="N721" s="65">
        <f t="shared" si="57"/>
        <v>-3.7395000000000067</v>
      </c>
      <c r="O721" s="3"/>
      <c r="P721" s="3"/>
      <c r="Q721" s="3"/>
      <c r="R721" s="3"/>
      <c r="S721" s="3"/>
      <c r="T721" s="3"/>
    </row>
    <row r="722" spans="1:20" ht="16.5" thickBot="1">
      <c r="A722" s="50">
        <v>2007</v>
      </c>
      <c r="B722" s="49">
        <v>1</v>
      </c>
      <c r="D722" s="38">
        <v>29.3</v>
      </c>
      <c r="E722" s="37">
        <f t="shared" si="55"/>
        <v>18.605499999999999</v>
      </c>
      <c r="F722" s="40">
        <v>64</v>
      </c>
      <c r="G722" s="36">
        <v>80.8</v>
      </c>
      <c r="H722" s="42">
        <f t="shared" si="56"/>
        <v>82.605500000000006</v>
      </c>
      <c r="I722" s="14">
        <f t="shared" si="58"/>
        <v>77.437499999999986</v>
      </c>
      <c r="J722" s="13">
        <f t="shared" si="59"/>
        <v>76.549187499999988</v>
      </c>
      <c r="K722" s="3"/>
      <c r="L722" s="3"/>
      <c r="M722" s="3"/>
      <c r="N722" s="65">
        <f t="shared" si="57"/>
        <v>1.8055000000000092</v>
      </c>
      <c r="O722" s="3"/>
      <c r="P722" s="3"/>
      <c r="Q722" s="3"/>
      <c r="R722" s="3"/>
      <c r="S722" s="3"/>
      <c r="T722" s="3"/>
    </row>
    <row r="723" spans="1:20" ht="16.5" thickBot="1">
      <c r="A723" s="50">
        <v>2007</v>
      </c>
      <c r="B723" s="49">
        <v>2</v>
      </c>
      <c r="D723" s="38">
        <v>18.399999999999999</v>
      </c>
      <c r="E723" s="37">
        <f t="shared" si="55"/>
        <v>11.683999999999999</v>
      </c>
      <c r="F723" s="40">
        <v>64</v>
      </c>
      <c r="G723" s="36">
        <v>75.8</v>
      </c>
      <c r="H723" s="42">
        <f t="shared" si="56"/>
        <v>75.683999999999997</v>
      </c>
      <c r="I723" s="14">
        <f t="shared" si="58"/>
        <v>76.82083333333334</v>
      </c>
      <c r="J723" s="13">
        <f t="shared" si="59"/>
        <v>76.070291666666648</v>
      </c>
      <c r="K723" s="3"/>
      <c r="L723" s="3"/>
      <c r="M723" s="3"/>
      <c r="N723" s="65">
        <f t="shared" si="57"/>
        <v>-0.11599999999999966</v>
      </c>
      <c r="O723" s="3"/>
      <c r="P723" s="3"/>
      <c r="Q723" s="3"/>
      <c r="R723" s="3"/>
      <c r="S723" s="3"/>
      <c r="T723" s="3"/>
    </row>
    <row r="724" spans="1:20" ht="16.5" thickBot="1">
      <c r="A724" s="50">
        <v>2007</v>
      </c>
      <c r="B724" s="49">
        <v>3</v>
      </c>
      <c r="D724" s="38">
        <v>7.2</v>
      </c>
      <c r="E724" s="37">
        <f t="shared" si="55"/>
        <v>4.5720000000000001</v>
      </c>
      <c r="F724" s="40">
        <v>64</v>
      </c>
      <c r="G724" s="36">
        <v>71.5</v>
      </c>
      <c r="H724" s="42">
        <f t="shared" si="56"/>
        <v>68.572000000000003</v>
      </c>
      <c r="I724" s="14">
        <f t="shared" si="58"/>
        <v>75.933333333333323</v>
      </c>
      <c r="J724" s="13">
        <f t="shared" si="59"/>
        <v>75.258020833333333</v>
      </c>
      <c r="K724" s="3"/>
      <c r="L724" s="3"/>
      <c r="M724" s="3"/>
      <c r="N724" s="65">
        <f t="shared" si="57"/>
        <v>-2.9279999999999973</v>
      </c>
      <c r="O724" s="3"/>
      <c r="P724" s="3"/>
      <c r="Q724" s="3"/>
      <c r="R724" s="3"/>
      <c r="S724" s="3"/>
      <c r="T724" s="3"/>
    </row>
    <row r="725" spans="1:20" ht="16.5" thickBot="1">
      <c r="A725" s="50">
        <v>2007</v>
      </c>
      <c r="B725" s="49">
        <v>4</v>
      </c>
      <c r="D725" s="38">
        <v>5.4</v>
      </c>
      <c r="E725" s="37">
        <f t="shared" si="55"/>
        <v>3.4290000000000003</v>
      </c>
      <c r="F725" s="40">
        <v>64</v>
      </c>
      <c r="G725" s="36">
        <v>72.900000000000006</v>
      </c>
      <c r="H725" s="42">
        <f t="shared" si="56"/>
        <v>67.429000000000002</v>
      </c>
      <c r="I725" s="14">
        <f t="shared" si="58"/>
        <v>75.204166666666666</v>
      </c>
      <c r="J725" s="13">
        <f t="shared" si="59"/>
        <v>74.382249999999985</v>
      </c>
      <c r="K725" s="3"/>
      <c r="L725" s="3"/>
      <c r="M725" s="3"/>
      <c r="N725" s="65">
        <f t="shared" si="57"/>
        <v>-5.4710000000000036</v>
      </c>
      <c r="O725" s="3"/>
      <c r="P725" s="3"/>
      <c r="Q725" s="3"/>
      <c r="R725" s="3"/>
      <c r="S725" s="3"/>
      <c r="T725" s="3"/>
    </row>
    <row r="726" spans="1:20" ht="16.5" thickBot="1">
      <c r="A726" s="50">
        <v>2007</v>
      </c>
      <c r="B726" s="49">
        <v>5</v>
      </c>
      <c r="D726" s="38">
        <v>19.5</v>
      </c>
      <c r="E726" s="37">
        <f t="shared" si="55"/>
        <v>12.3825</v>
      </c>
      <c r="F726" s="40">
        <v>64</v>
      </c>
      <c r="G726" s="36">
        <v>76</v>
      </c>
      <c r="H726" s="42">
        <f t="shared" si="56"/>
        <v>76.382499999999993</v>
      </c>
      <c r="I726" s="14">
        <f t="shared" si="58"/>
        <v>74.245833333333323</v>
      </c>
      <c r="J726" s="13">
        <f t="shared" si="59"/>
        <v>73.157229166666653</v>
      </c>
      <c r="K726" s="3"/>
      <c r="L726" s="3"/>
      <c r="M726" s="3"/>
      <c r="N726" s="65">
        <f t="shared" si="57"/>
        <v>0.38249999999999318</v>
      </c>
      <c r="O726" s="3"/>
      <c r="P726" s="3"/>
      <c r="Q726" s="3"/>
      <c r="R726" s="3"/>
      <c r="S726" s="3"/>
      <c r="T726" s="3"/>
    </row>
    <row r="727" spans="1:20" ht="16.5" thickBot="1">
      <c r="A727" s="50">
        <v>2007</v>
      </c>
      <c r="B727" s="49">
        <v>6</v>
      </c>
      <c r="D727" s="38">
        <v>21.3</v>
      </c>
      <c r="E727" s="37">
        <f t="shared" si="55"/>
        <v>13.525500000000001</v>
      </c>
      <c r="F727" s="40">
        <v>64</v>
      </c>
      <c r="G727" s="36">
        <v>76</v>
      </c>
      <c r="H727" s="42">
        <f t="shared" si="56"/>
        <v>77.525499999999994</v>
      </c>
      <c r="I727" s="14">
        <f t="shared" si="58"/>
        <v>73.325000000000003</v>
      </c>
      <c r="J727" s="13">
        <f t="shared" si="59"/>
        <v>72.154458333333324</v>
      </c>
      <c r="K727" s="3"/>
      <c r="L727" s="3"/>
      <c r="M727" s="3"/>
      <c r="N727" s="65">
        <f t="shared" si="57"/>
        <v>1.5254999999999939</v>
      </c>
      <c r="O727" s="3"/>
      <c r="P727" s="3"/>
      <c r="Q727" s="3"/>
      <c r="R727" s="3"/>
      <c r="S727" s="3"/>
      <c r="T727" s="3"/>
    </row>
    <row r="728" spans="1:20" ht="16.5" thickBot="1">
      <c r="A728" s="50">
        <v>2007</v>
      </c>
      <c r="B728" s="49">
        <v>7</v>
      </c>
      <c r="D728" s="38">
        <v>15.1</v>
      </c>
      <c r="E728" s="37">
        <f t="shared" si="55"/>
        <v>9.5884999999999998</v>
      </c>
      <c r="F728" s="40">
        <v>64</v>
      </c>
      <c r="G728" s="36">
        <v>74</v>
      </c>
      <c r="H728" s="42">
        <f t="shared" si="56"/>
        <v>73.588499999999996</v>
      </c>
      <c r="I728" s="14">
        <f t="shared" si="58"/>
        <v>72.712500000000006</v>
      </c>
      <c r="J728" s="13">
        <f t="shared" si="59"/>
        <v>71.35541666666667</v>
      </c>
      <c r="K728" s="3"/>
      <c r="L728" s="3"/>
      <c r="M728" s="3"/>
      <c r="N728" s="65">
        <f t="shared" si="57"/>
        <v>-0.41150000000000375</v>
      </c>
      <c r="O728" s="3"/>
      <c r="P728" s="3"/>
      <c r="Q728" s="3"/>
      <c r="R728" s="3"/>
      <c r="S728" s="3"/>
      <c r="T728" s="3"/>
    </row>
    <row r="729" spans="1:20" ht="16.5" thickBot="1">
      <c r="A729" s="50">
        <v>2007</v>
      </c>
      <c r="B729" s="49">
        <v>8</v>
      </c>
      <c r="D729" s="38">
        <v>9.8000000000000007</v>
      </c>
      <c r="E729" s="37">
        <f t="shared" si="55"/>
        <v>6.2230000000000008</v>
      </c>
      <c r="F729" s="40">
        <v>64</v>
      </c>
      <c r="G729" s="36">
        <v>70.900000000000006</v>
      </c>
      <c r="H729" s="42">
        <f t="shared" si="56"/>
        <v>70.222999999999999</v>
      </c>
      <c r="I729" s="14">
        <f t="shared" si="58"/>
        <v>72.075000000000003</v>
      </c>
      <c r="J729" s="13">
        <f t="shared" si="59"/>
        <v>70.278562500000007</v>
      </c>
      <c r="K729" s="3"/>
      <c r="L729" s="3"/>
      <c r="M729" s="3"/>
      <c r="N729" s="65">
        <f t="shared" si="57"/>
        <v>-0.67700000000000671</v>
      </c>
      <c r="O729" s="3"/>
      <c r="P729" s="3"/>
      <c r="Q729" s="3"/>
      <c r="R729" s="3"/>
      <c r="S729" s="3"/>
      <c r="T729" s="3"/>
    </row>
    <row r="730" spans="1:20" ht="16.5" thickBot="1">
      <c r="A730" s="50">
        <v>2007</v>
      </c>
      <c r="B730" s="49">
        <v>9</v>
      </c>
      <c r="D730" s="38">
        <v>4</v>
      </c>
      <c r="E730" s="37">
        <f t="shared" si="55"/>
        <v>2.54</v>
      </c>
      <c r="F730" s="40">
        <v>64</v>
      </c>
      <c r="G730" s="36">
        <v>67.8</v>
      </c>
      <c r="H730" s="42">
        <f t="shared" si="56"/>
        <v>66.540000000000006</v>
      </c>
      <c r="I730" s="14">
        <f t="shared" si="58"/>
        <v>71.837499999999991</v>
      </c>
      <c r="J730" s="13">
        <f t="shared" si="59"/>
        <v>70.088062500000007</v>
      </c>
      <c r="K730" s="3"/>
      <c r="L730" s="3"/>
      <c r="M730" s="3"/>
      <c r="N730" s="65">
        <f t="shared" si="57"/>
        <v>-1.2599999999999909</v>
      </c>
      <c r="O730" s="3"/>
      <c r="P730" s="3"/>
      <c r="Q730" s="3"/>
      <c r="R730" s="3"/>
      <c r="S730" s="3"/>
      <c r="T730" s="3"/>
    </row>
    <row r="731" spans="1:20" ht="16.5" thickBot="1">
      <c r="A731" s="50">
        <v>2007</v>
      </c>
      <c r="B731" s="49">
        <v>10</v>
      </c>
      <c r="D731" s="38">
        <v>1.5</v>
      </c>
      <c r="E731" s="37">
        <f t="shared" si="55"/>
        <v>0.95250000000000001</v>
      </c>
      <c r="F731" s="40">
        <v>64</v>
      </c>
      <c r="G731" s="36">
        <v>67.099999999999994</v>
      </c>
      <c r="H731" s="42">
        <f t="shared" si="56"/>
        <v>64.952500000000001</v>
      </c>
      <c r="I731" s="14">
        <f t="shared" si="58"/>
        <v>71.775000000000006</v>
      </c>
      <c r="J731" s="13">
        <f t="shared" si="59"/>
        <v>70.260041666666666</v>
      </c>
      <c r="K731" s="3"/>
      <c r="L731" s="3"/>
      <c r="M731" s="3"/>
      <c r="N731" s="65">
        <f t="shared" si="57"/>
        <v>-2.1474999999999937</v>
      </c>
      <c r="O731" s="3"/>
      <c r="P731" s="3"/>
      <c r="Q731" s="3"/>
      <c r="R731" s="3"/>
      <c r="S731" s="3"/>
      <c r="T731" s="3"/>
    </row>
    <row r="732" spans="1:20" ht="16.5" thickBot="1">
      <c r="A732" s="50">
        <v>2007</v>
      </c>
      <c r="B732" s="49">
        <v>11</v>
      </c>
      <c r="D732" s="38">
        <v>2.8</v>
      </c>
      <c r="E732" s="37">
        <f t="shared" si="55"/>
        <v>1.7779999999999998</v>
      </c>
      <c r="F732" s="40">
        <v>64</v>
      </c>
      <c r="G732" s="36">
        <v>68.099999999999994</v>
      </c>
      <c r="H732" s="42">
        <f t="shared" si="56"/>
        <v>65.778000000000006</v>
      </c>
      <c r="I732" s="14">
        <f t="shared" si="58"/>
        <v>71.429166666666674</v>
      </c>
      <c r="J732" s="13">
        <f t="shared" si="59"/>
        <v>69.818187500000008</v>
      </c>
      <c r="K732" s="3"/>
      <c r="L732" s="3"/>
      <c r="M732" s="3"/>
      <c r="N732" s="65">
        <f t="shared" si="57"/>
        <v>-2.3219999999999885</v>
      </c>
      <c r="O732" s="3"/>
      <c r="P732" s="3"/>
      <c r="Q732" s="3"/>
      <c r="R732" s="3"/>
      <c r="S732" s="3"/>
      <c r="T732" s="3"/>
    </row>
    <row r="733" spans="1:20" ht="16.5" thickBot="1">
      <c r="A733" s="50">
        <v>2007</v>
      </c>
      <c r="B733" s="49">
        <v>12</v>
      </c>
      <c r="D733" s="38">
        <v>17.3</v>
      </c>
      <c r="E733" s="37">
        <f t="shared" si="55"/>
        <v>10.9855</v>
      </c>
      <c r="F733" s="40">
        <v>64</v>
      </c>
      <c r="G733" s="36">
        <v>76.099999999999994</v>
      </c>
      <c r="H733" s="42">
        <f t="shared" si="56"/>
        <v>74.985500000000002</v>
      </c>
      <c r="I733" s="14">
        <f t="shared" si="58"/>
        <v>70.841666666666669</v>
      </c>
      <c r="J733" s="13">
        <f t="shared" si="59"/>
        <v>68.997979166666667</v>
      </c>
      <c r="K733" s="3"/>
      <c r="L733" s="3"/>
      <c r="M733" s="3"/>
      <c r="N733" s="65">
        <f t="shared" si="57"/>
        <v>-1.1144999999999925</v>
      </c>
      <c r="O733" s="3"/>
      <c r="P733" s="3"/>
      <c r="Q733" s="3"/>
      <c r="R733" s="3"/>
      <c r="S733" s="3"/>
      <c r="T733" s="3"/>
    </row>
    <row r="734" spans="1:20" ht="16.5" thickBot="1">
      <c r="A734" s="50">
        <v>2008</v>
      </c>
      <c r="B734" s="49">
        <v>1</v>
      </c>
      <c r="D734" s="38">
        <v>4.0999999999999996</v>
      </c>
      <c r="E734" s="37">
        <f t="shared" si="55"/>
        <v>2.6034999999999999</v>
      </c>
      <c r="F734" s="40">
        <v>64</v>
      </c>
      <c r="G734" s="36">
        <v>71.900000000000006</v>
      </c>
      <c r="H734" s="42">
        <f t="shared" si="56"/>
        <v>66.603499999999997</v>
      </c>
      <c r="I734" s="14">
        <f t="shared" si="58"/>
        <v>70.25</v>
      </c>
      <c r="J734" s="13">
        <f t="shared" si="59"/>
        <v>68.18835416666667</v>
      </c>
      <c r="K734" s="3"/>
      <c r="L734" s="3"/>
      <c r="M734" s="3"/>
      <c r="N734" s="65">
        <f t="shared" si="57"/>
        <v>-5.2965000000000089</v>
      </c>
      <c r="O734" s="3"/>
      <c r="P734" s="3"/>
      <c r="Q734" s="3"/>
      <c r="R734" s="3"/>
      <c r="S734" s="3"/>
      <c r="T734" s="3"/>
    </row>
    <row r="735" spans="1:20" ht="16.5" thickBot="1">
      <c r="A735" s="50">
        <v>2008</v>
      </c>
      <c r="B735" s="49">
        <v>2</v>
      </c>
      <c r="D735" s="38">
        <v>2.9</v>
      </c>
      <c r="E735" s="37">
        <f t="shared" si="55"/>
        <v>1.8414999999999999</v>
      </c>
      <c r="F735" s="40">
        <v>64</v>
      </c>
      <c r="G735" s="36">
        <v>69.400000000000006</v>
      </c>
      <c r="H735" s="42">
        <f t="shared" si="56"/>
        <v>65.841499999999996</v>
      </c>
      <c r="I735" s="14">
        <f t="shared" si="58"/>
        <v>69.870833333333323</v>
      </c>
      <c r="J735" s="13">
        <f t="shared" si="59"/>
        <v>67.553354166666665</v>
      </c>
      <c r="K735" s="3"/>
      <c r="L735" s="3"/>
      <c r="M735" s="3"/>
      <c r="N735" s="65">
        <f t="shared" si="57"/>
        <v>-3.5585000000000093</v>
      </c>
      <c r="O735" s="3"/>
      <c r="P735" s="3"/>
      <c r="Q735" s="3"/>
      <c r="R735" s="3"/>
      <c r="S735" s="3"/>
      <c r="T735" s="3"/>
    </row>
    <row r="736" spans="1:20" ht="16.5" thickBot="1">
      <c r="A736" s="50">
        <v>2008</v>
      </c>
      <c r="B736" s="49">
        <v>3</v>
      </c>
      <c r="D736" s="38">
        <v>15.5</v>
      </c>
      <c r="E736" s="37">
        <f t="shared" si="55"/>
        <v>9.8424999999999994</v>
      </c>
      <c r="F736" s="40">
        <v>64</v>
      </c>
      <c r="G736" s="36">
        <v>72.2</v>
      </c>
      <c r="H736" s="42">
        <f t="shared" si="56"/>
        <v>73.842500000000001</v>
      </c>
      <c r="I736" s="14">
        <f t="shared" si="58"/>
        <v>69.749999999999986</v>
      </c>
      <c r="J736" s="13">
        <f t="shared" si="59"/>
        <v>67.227916666666673</v>
      </c>
      <c r="K736" s="3"/>
      <c r="L736" s="3"/>
      <c r="M736" s="3"/>
      <c r="N736" s="65">
        <f t="shared" si="57"/>
        <v>1.6424999999999983</v>
      </c>
      <c r="O736" s="3"/>
      <c r="P736" s="3"/>
      <c r="Q736" s="3"/>
      <c r="R736" s="3"/>
      <c r="S736" s="3"/>
      <c r="T736" s="3"/>
    </row>
    <row r="737" spans="1:20" ht="16.5" thickBot="1">
      <c r="A737" s="50">
        <v>2008</v>
      </c>
      <c r="B737" s="49">
        <v>4</v>
      </c>
      <c r="D737" s="38">
        <v>3.6</v>
      </c>
      <c r="E737" s="37">
        <f t="shared" si="55"/>
        <v>2.286</v>
      </c>
      <c r="F737" s="40">
        <v>64</v>
      </c>
      <c r="G737" s="36">
        <v>70.7</v>
      </c>
      <c r="H737" s="42">
        <f t="shared" si="56"/>
        <v>66.286000000000001</v>
      </c>
      <c r="I737" s="14">
        <f t="shared" si="58"/>
        <v>69.779166666666654</v>
      </c>
      <c r="J737" s="13">
        <f t="shared" si="59"/>
        <v>67.22527083333334</v>
      </c>
      <c r="K737" s="3"/>
      <c r="L737" s="3"/>
      <c r="M737" s="3"/>
      <c r="N737" s="65">
        <f t="shared" si="57"/>
        <v>-4.4140000000000015</v>
      </c>
      <c r="O737" s="3"/>
      <c r="P737" s="3"/>
      <c r="Q737" s="3"/>
      <c r="R737" s="3"/>
      <c r="S737" s="3"/>
      <c r="T737" s="3"/>
    </row>
    <row r="738" spans="1:20" ht="16.5" thickBot="1">
      <c r="A738" s="50">
        <v>2008</v>
      </c>
      <c r="B738" s="49">
        <v>5</v>
      </c>
      <c r="D738" s="38">
        <v>4.5999999999999996</v>
      </c>
      <c r="E738" s="37">
        <f t="shared" si="55"/>
        <v>2.9209999999999998</v>
      </c>
      <c r="F738" s="40">
        <v>64</v>
      </c>
      <c r="G738" s="36">
        <v>69.900000000000006</v>
      </c>
      <c r="H738" s="42">
        <f t="shared" si="56"/>
        <v>66.921000000000006</v>
      </c>
      <c r="I738" s="14">
        <f t="shared" si="58"/>
        <v>69.766666666666652</v>
      </c>
      <c r="J738" s="13">
        <f t="shared" si="59"/>
        <v>67.39725</v>
      </c>
      <c r="K738" s="3"/>
      <c r="L738" s="3"/>
      <c r="M738" s="3"/>
      <c r="N738" s="65">
        <f t="shared" si="57"/>
        <v>-2.9789999999999992</v>
      </c>
      <c r="O738" s="3"/>
      <c r="P738" s="3"/>
      <c r="Q738" s="3"/>
      <c r="R738" s="3"/>
      <c r="S738" s="3"/>
      <c r="T738" s="3"/>
    </row>
    <row r="739" spans="1:20" ht="16.5" thickBot="1">
      <c r="A739" s="50">
        <v>2008</v>
      </c>
      <c r="B739" s="49">
        <v>6</v>
      </c>
      <c r="D739" s="38">
        <v>5.2</v>
      </c>
      <c r="E739" s="37">
        <f t="shared" si="55"/>
        <v>3.302</v>
      </c>
      <c r="F739" s="40">
        <v>64</v>
      </c>
      <c r="G739" s="36">
        <v>68</v>
      </c>
      <c r="H739" s="42">
        <f t="shared" si="56"/>
        <v>67.302000000000007</v>
      </c>
      <c r="I739" s="14">
        <f t="shared" si="58"/>
        <v>69.345833333333317</v>
      </c>
      <c r="J739" s="13">
        <f t="shared" si="59"/>
        <v>67.066520833333342</v>
      </c>
      <c r="K739" s="3"/>
      <c r="L739" s="3"/>
      <c r="M739" s="3"/>
      <c r="N739" s="65">
        <f t="shared" si="57"/>
        <v>-0.69799999999999329</v>
      </c>
      <c r="O739" s="3"/>
      <c r="P739" s="3"/>
      <c r="Q739" s="3"/>
      <c r="R739" s="3"/>
      <c r="S739" s="3"/>
      <c r="T739" s="3"/>
    </row>
    <row r="740" spans="1:20" ht="16.5" thickBot="1">
      <c r="A740" s="50">
        <v>2008</v>
      </c>
      <c r="B740" s="49">
        <v>7</v>
      </c>
      <c r="D740" s="38">
        <v>0.6</v>
      </c>
      <c r="E740" s="37">
        <f t="shared" si="55"/>
        <v>0.38100000000000001</v>
      </c>
      <c r="F740" s="40">
        <v>64</v>
      </c>
      <c r="G740" s="36">
        <v>67.8</v>
      </c>
      <c r="H740" s="42">
        <f t="shared" si="56"/>
        <v>64.381</v>
      </c>
      <c r="I740" s="14">
        <f t="shared" si="58"/>
        <v>68.787499999999994</v>
      </c>
      <c r="J740" s="13">
        <f t="shared" si="59"/>
        <v>66.561166666666665</v>
      </c>
      <c r="K740" s="3"/>
      <c r="L740" s="3"/>
      <c r="M740" s="3"/>
      <c r="N740" s="65">
        <f t="shared" si="57"/>
        <v>-3.4189999999999969</v>
      </c>
      <c r="O740" s="3"/>
      <c r="P740" s="3"/>
      <c r="Q740" s="3"/>
      <c r="R740" s="3"/>
      <c r="S740" s="3"/>
      <c r="T740" s="3"/>
    </row>
    <row r="741" spans="1:20" ht="16.5" thickBot="1">
      <c r="A741" s="50">
        <v>2008</v>
      </c>
      <c r="B741" s="49">
        <v>8</v>
      </c>
      <c r="D741" s="38">
        <v>0.3</v>
      </c>
      <c r="E741" s="37">
        <f t="shared" si="55"/>
        <v>0.1905</v>
      </c>
      <c r="F741" s="40">
        <v>64</v>
      </c>
      <c r="G741" s="36">
        <v>68</v>
      </c>
      <c r="H741" s="42">
        <f t="shared" si="56"/>
        <v>64.1905</v>
      </c>
      <c r="I741" s="14">
        <f t="shared" si="58"/>
        <v>68.5625</v>
      </c>
      <c r="J741" s="13">
        <f t="shared" si="59"/>
        <v>66.442104166666681</v>
      </c>
      <c r="K741" s="3"/>
      <c r="L741" s="3"/>
      <c r="M741" s="3"/>
      <c r="N741" s="65">
        <f t="shared" si="57"/>
        <v>-3.8094999999999999</v>
      </c>
      <c r="O741" s="3"/>
      <c r="P741" s="3"/>
      <c r="Q741" s="3"/>
      <c r="R741" s="3"/>
      <c r="S741" s="3"/>
      <c r="T741" s="3"/>
    </row>
    <row r="742" spans="1:20" ht="16.5" thickBot="1">
      <c r="A742" s="50">
        <v>2008</v>
      </c>
      <c r="B742" s="49">
        <v>9</v>
      </c>
      <c r="D742" s="38">
        <v>1.2</v>
      </c>
      <c r="E742" s="37">
        <f t="shared" si="55"/>
        <v>0.76200000000000001</v>
      </c>
      <c r="F742" s="40">
        <v>64</v>
      </c>
      <c r="G742" s="36">
        <v>67.8</v>
      </c>
      <c r="H742" s="42">
        <f t="shared" si="56"/>
        <v>64.762</v>
      </c>
      <c r="I742" s="14">
        <f t="shared" si="58"/>
        <v>68.36666666666666</v>
      </c>
      <c r="J742" s="13">
        <f t="shared" si="59"/>
        <v>66.002895833333341</v>
      </c>
      <c r="K742" s="3"/>
      <c r="L742" s="3"/>
      <c r="M742" s="3"/>
      <c r="N742" s="65">
        <f t="shared" si="57"/>
        <v>-3.0379999999999967</v>
      </c>
      <c r="O742" s="3"/>
      <c r="P742" s="3"/>
      <c r="Q742" s="3"/>
      <c r="R742" s="3"/>
      <c r="S742" s="3"/>
      <c r="T742" s="3"/>
    </row>
    <row r="743" spans="1:20" ht="16.5" thickBot="1">
      <c r="A743" s="50">
        <v>2008</v>
      </c>
      <c r="B743" s="49">
        <v>10</v>
      </c>
      <c r="D743" s="38">
        <v>4.2</v>
      </c>
      <c r="E743" s="37">
        <f t="shared" si="55"/>
        <v>2.6670000000000003</v>
      </c>
      <c r="F743" s="40">
        <v>64</v>
      </c>
      <c r="G743" s="36">
        <v>67.8</v>
      </c>
      <c r="H743" s="42">
        <f t="shared" si="56"/>
        <v>66.667000000000002</v>
      </c>
      <c r="I743" s="14">
        <f t="shared" si="58"/>
        <v>68.2</v>
      </c>
      <c r="J743" s="13">
        <f t="shared" si="59"/>
        <v>65.54516666666666</v>
      </c>
      <c r="K743" s="3"/>
      <c r="L743" s="3"/>
      <c r="M743" s="3"/>
      <c r="N743" s="65">
        <f t="shared" si="57"/>
        <v>-1.1329999999999956</v>
      </c>
      <c r="O743" s="3"/>
      <c r="P743" s="3"/>
      <c r="Q743" s="3"/>
      <c r="R743" s="3"/>
      <c r="S743" s="3"/>
      <c r="T743" s="3"/>
    </row>
    <row r="744" spans="1:20" ht="16.5" thickBot="1">
      <c r="A744" s="50">
        <v>2008</v>
      </c>
      <c r="B744" s="49">
        <v>11</v>
      </c>
      <c r="D744" s="38">
        <v>6.6</v>
      </c>
      <c r="E744" s="37">
        <f t="shared" si="55"/>
        <v>4.1909999999999998</v>
      </c>
      <c r="F744" s="40">
        <v>64</v>
      </c>
      <c r="G744" s="36">
        <v>67.099999999999994</v>
      </c>
      <c r="H744" s="42">
        <f t="shared" si="56"/>
        <v>68.191000000000003</v>
      </c>
      <c r="I744" s="14">
        <f t="shared" si="58"/>
        <v>68.274999999999991</v>
      </c>
      <c r="J744" s="13">
        <f t="shared" si="59"/>
        <v>65.436687500000005</v>
      </c>
      <c r="K744" s="3"/>
      <c r="L744" s="3"/>
      <c r="M744" s="3"/>
      <c r="N744" s="65">
        <f t="shared" si="57"/>
        <v>1.0910000000000082</v>
      </c>
      <c r="O744" s="3"/>
      <c r="P744" s="3"/>
      <c r="Q744" s="3"/>
      <c r="R744" s="3"/>
      <c r="S744" s="3"/>
      <c r="T744" s="3"/>
    </row>
    <row r="745" spans="1:20" ht="16.5" thickBot="1">
      <c r="A745" s="50">
        <v>2008</v>
      </c>
      <c r="B745" s="49">
        <v>12</v>
      </c>
      <c r="D745" s="38">
        <v>1</v>
      </c>
      <c r="E745" s="37">
        <f t="shared" si="55"/>
        <v>0.63500000000000001</v>
      </c>
      <c r="F745" s="40">
        <v>64</v>
      </c>
      <c r="G745" s="36">
        <v>67</v>
      </c>
      <c r="H745" s="42">
        <f t="shared" si="56"/>
        <v>64.635000000000005</v>
      </c>
      <c r="I745" s="14">
        <f t="shared" si="58"/>
        <v>68.483333333333334</v>
      </c>
      <c r="J745" s="13">
        <f t="shared" si="59"/>
        <v>65.420812500000011</v>
      </c>
      <c r="K745" s="3"/>
      <c r="L745" s="3"/>
      <c r="M745" s="3"/>
      <c r="N745" s="65">
        <f t="shared" si="57"/>
        <v>-2.3649999999999949</v>
      </c>
      <c r="O745" s="3"/>
      <c r="P745" s="3"/>
      <c r="Q745" s="3"/>
      <c r="R745" s="3"/>
      <c r="S745" s="3"/>
      <c r="T745" s="3"/>
    </row>
    <row r="746" spans="1:20" ht="16.5" thickBot="1">
      <c r="A746" s="50">
        <v>2009</v>
      </c>
      <c r="B746" s="49">
        <v>1</v>
      </c>
      <c r="D746" s="38">
        <v>1.3</v>
      </c>
      <c r="E746" s="37">
        <f t="shared" si="55"/>
        <v>0.82550000000000001</v>
      </c>
      <c r="F746" s="40">
        <v>64</v>
      </c>
      <c r="G746" s="36">
        <v>67.599999999999994</v>
      </c>
      <c r="H746" s="42">
        <f t="shared" si="56"/>
        <v>64.825500000000005</v>
      </c>
      <c r="I746" s="14">
        <f t="shared" si="58"/>
        <v>68.708333333333329</v>
      </c>
      <c r="J746" s="13">
        <f t="shared" si="59"/>
        <v>65.579562500000009</v>
      </c>
      <c r="K746" s="3"/>
      <c r="L746" s="3"/>
      <c r="M746" s="3"/>
      <c r="N746" s="65">
        <f t="shared" si="57"/>
        <v>-2.7744999999999891</v>
      </c>
      <c r="O746" s="3"/>
      <c r="P746" s="3"/>
      <c r="Q746" s="3"/>
      <c r="R746" s="3"/>
      <c r="S746" s="3"/>
      <c r="T746" s="3"/>
    </row>
    <row r="747" spans="1:20" ht="16.5" thickBot="1">
      <c r="A747" s="50">
        <v>2009</v>
      </c>
      <c r="B747" s="49">
        <v>2</v>
      </c>
      <c r="D747" s="38">
        <v>1.2</v>
      </c>
      <c r="E747" s="37">
        <f t="shared" si="55"/>
        <v>0.76200000000000001</v>
      </c>
      <c r="F747" s="40">
        <v>64</v>
      </c>
      <c r="G747" s="36">
        <v>68.3</v>
      </c>
      <c r="H747" s="42">
        <f t="shared" si="56"/>
        <v>64.762</v>
      </c>
      <c r="I747" s="14">
        <f t="shared" si="58"/>
        <v>68.85833333333332</v>
      </c>
      <c r="J747" s="13">
        <f t="shared" si="59"/>
        <v>65.701270833333339</v>
      </c>
      <c r="K747" s="3"/>
      <c r="L747" s="3"/>
      <c r="M747" s="3"/>
      <c r="N747" s="65">
        <f t="shared" si="57"/>
        <v>-3.5379999999999967</v>
      </c>
      <c r="O747" s="3"/>
      <c r="P747" s="3"/>
      <c r="Q747" s="3"/>
      <c r="R747" s="3"/>
      <c r="S747" s="3"/>
      <c r="T747" s="3"/>
    </row>
    <row r="748" spans="1:20" ht="16.5" thickBot="1">
      <c r="A748" s="50">
        <v>2009</v>
      </c>
      <c r="B748" s="49">
        <v>3</v>
      </c>
      <c r="D748" s="38">
        <v>0.6</v>
      </c>
      <c r="E748" s="37">
        <f t="shared" si="55"/>
        <v>0.38100000000000001</v>
      </c>
      <c r="F748" s="40">
        <v>64</v>
      </c>
      <c r="G748" s="36">
        <v>68.599999999999994</v>
      </c>
      <c r="H748" s="42">
        <f t="shared" si="56"/>
        <v>64.381</v>
      </c>
      <c r="I748" s="14">
        <f t="shared" si="58"/>
        <v>69.041666666666657</v>
      </c>
      <c r="J748" s="13">
        <f t="shared" si="59"/>
        <v>65.849437500000008</v>
      </c>
      <c r="K748" s="3"/>
      <c r="L748" s="3"/>
      <c r="M748" s="3"/>
      <c r="N748" s="65">
        <f t="shared" si="57"/>
        <v>-4.2189999999999941</v>
      </c>
      <c r="O748" s="3"/>
      <c r="P748" s="3"/>
      <c r="Q748" s="3"/>
      <c r="R748" s="3"/>
      <c r="S748" s="3"/>
      <c r="T748" s="3"/>
    </row>
    <row r="749" spans="1:20" ht="16.5" thickBot="1">
      <c r="A749" s="50">
        <v>2009</v>
      </c>
      <c r="B749" s="49">
        <v>4</v>
      </c>
      <c r="D749" s="38">
        <v>1.2</v>
      </c>
      <c r="E749" s="37">
        <f t="shared" si="55"/>
        <v>0.76200000000000001</v>
      </c>
      <c r="F749" s="40">
        <v>64</v>
      </c>
      <c r="G749" s="36">
        <v>70.3</v>
      </c>
      <c r="H749" s="42">
        <f t="shared" si="56"/>
        <v>64.762</v>
      </c>
      <c r="I749" s="14">
        <f t="shared" si="58"/>
        <v>69.349999999999994</v>
      </c>
      <c r="J749" s="13">
        <f t="shared" si="59"/>
        <v>66.098145833333334</v>
      </c>
      <c r="K749" s="3"/>
      <c r="L749" s="3"/>
      <c r="M749" s="3"/>
      <c r="N749" s="65">
        <f t="shared" si="57"/>
        <v>-5.5379999999999967</v>
      </c>
      <c r="O749" s="3"/>
      <c r="P749" s="3"/>
      <c r="Q749" s="3"/>
      <c r="R749" s="3"/>
      <c r="S749" s="3"/>
      <c r="T749" s="3"/>
    </row>
    <row r="750" spans="1:20" ht="16.5" thickBot="1">
      <c r="A750" s="50">
        <v>2009</v>
      </c>
      <c r="B750" s="49">
        <v>5</v>
      </c>
      <c r="D750" s="38">
        <v>2.9</v>
      </c>
      <c r="E750" s="37">
        <f t="shared" si="55"/>
        <v>1.8414999999999999</v>
      </c>
      <c r="F750" s="40">
        <v>64</v>
      </c>
      <c r="G750" s="36">
        <v>72.099999999999994</v>
      </c>
      <c r="H750" s="42">
        <f t="shared" si="56"/>
        <v>65.841499999999996</v>
      </c>
      <c r="I750" s="14">
        <f t="shared" si="58"/>
        <v>69.720833333333317</v>
      </c>
      <c r="J750" s="13">
        <f t="shared" si="59"/>
        <v>66.198687499999991</v>
      </c>
      <c r="K750" s="3"/>
      <c r="L750" s="3"/>
      <c r="M750" s="3"/>
      <c r="N750" s="65">
        <f t="shared" si="57"/>
        <v>-6.258499999999998</v>
      </c>
      <c r="O750" s="3"/>
      <c r="P750" s="3"/>
      <c r="Q750" s="3"/>
      <c r="R750" s="3"/>
      <c r="S750" s="3"/>
      <c r="T750" s="3"/>
    </row>
    <row r="751" spans="1:20" ht="16.5" thickBot="1">
      <c r="A751" s="50">
        <v>2009</v>
      </c>
      <c r="B751" s="49">
        <v>6</v>
      </c>
      <c r="D751" s="38">
        <v>6.3</v>
      </c>
      <c r="E751" s="37">
        <f t="shared" si="55"/>
        <v>4.0004999999999997</v>
      </c>
      <c r="F751" s="40">
        <v>64</v>
      </c>
      <c r="G751" s="36">
        <v>70.8</v>
      </c>
      <c r="H751" s="42">
        <f t="shared" si="56"/>
        <v>68.000500000000002</v>
      </c>
      <c r="I751" s="14">
        <f t="shared" si="58"/>
        <v>70.233333333333334</v>
      </c>
      <c r="J751" s="13">
        <f t="shared" si="59"/>
        <v>66.611437499999994</v>
      </c>
      <c r="K751" s="3"/>
      <c r="L751" s="3"/>
      <c r="M751" s="3"/>
      <c r="N751" s="65">
        <f t="shared" si="57"/>
        <v>-2.7994999999999948</v>
      </c>
      <c r="O751" s="3"/>
      <c r="P751" s="3"/>
      <c r="Q751" s="3"/>
      <c r="R751" s="3"/>
      <c r="S751" s="3"/>
      <c r="T751" s="3"/>
    </row>
    <row r="752" spans="1:20" ht="16.5" thickBot="1">
      <c r="A752" s="50">
        <v>2009</v>
      </c>
      <c r="B752" s="49">
        <v>7</v>
      </c>
      <c r="D752" s="38">
        <v>5.5</v>
      </c>
      <c r="E752" s="37">
        <f t="shared" si="55"/>
        <v>3.4925000000000002</v>
      </c>
      <c r="F752" s="40">
        <v>64</v>
      </c>
      <c r="G752" s="36">
        <v>70.400000000000006</v>
      </c>
      <c r="H752" s="42">
        <f t="shared" si="56"/>
        <v>67.492500000000007</v>
      </c>
      <c r="I752" s="14">
        <f t="shared" si="58"/>
        <v>70.995833333333337</v>
      </c>
      <c r="J752" s="13">
        <f t="shared" si="59"/>
        <v>67.497791666666657</v>
      </c>
      <c r="K752" s="3"/>
      <c r="L752" s="3"/>
      <c r="M752" s="3"/>
      <c r="N752" s="65">
        <f t="shared" si="57"/>
        <v>-2.9074999999999989</v>
      </c>
      <c r="O752" s="3"/>
      <c r="P752" s="3"/>
      <c r="Q752" s="3"/>
      <c r="R752" s="3"/>
      <c r="S752" s="3"/>
      <c r="T752" s="3"/>
    </row>
    <row r="753" spans="1:20" ht="16.5" thickBot="1">
      <c r="A753" s="50">
        <v>2009</v>
      </c>
      <c r="B753" s="49">
        <v>8</v>
      </c>
      <c r="D753" s="38">
        <v>0</v>
      </c>
      <c r="E753" s="37">
        <f t="shared" si="55"/>
        <v>0</v>
      </c>
      <c r="F753" s="40">
        <v>64</v>
      </c>
      <c r="G753" s="36">
        <v>69</v>
      </c>
      <c r="H753" s="42">
        <f t="shared" si="56"/>
        <v>64</v>
      </c>
      <c r="I753" s="14">
        <f t="shared" si="58"/>
        <v>72.05</v>
      </c>
      <c r="J753" s="13">
        <f t="shared" si="59"/>
        <v>68.70164583333333</v>
      </c>
      <c r="K753" s="3"/>
      <c r="L753" s="3"/>
      <c r="M753" s="3"/>
      <c r="N753" s="65">
        <f t="shared" si="57"/>
        <v>-5</v>
      </c>
      <c r="O753" s="3"/>
      <c r="P753" s="3"/>
      <c r="Q753" s="3"/>
      <c r="R753" s="3"/>
      <c r="S753" s="3"/>
      <c r="T753" s="3"/>
    </row>
    <row r="754" spans="1:20" ht="16.5" thickBot="1">
      <c r="A754" s="50">
        <v>2009</v>
      </c>
      <c r="B754" s="49">
        <v>9</v>
      </c>
      <c r="D754" s="38">
        <v>7.1</v>
      </c>
      <c r="E754" s="37">
        <f t="shared" si="55"/>
        <v>4.5084999999999997</v>
      </c>
      <c r="F754" s="40">
        <v>64</v>
      </c>
      <c r="G754" s="36">
        <v>71.2</v>
      </c>
      <c r="H754" s="42">
        <f t="shared" si="56"/>
        <v>68.508499999999998</v>
      </c>
      <c r="I754" s="14">
        <f t="shared" si="58"/>
        <v>73.229166666666671</v>
      </c>
      <c r="J754" s="13">
        <f t="shared" si="59"/>
        <v>70.043083333333314</v>
      </c>
      <c r="K754" s="3"/>
      <c r="L754" s="3"/>
      <c r="M754" s="3"/>
      <c r="N754" s="65">
        <f t="shared" si="57"/>
        <v>-2.6915000000000049</v>
      </c>
      <c r="O754" s="3"/>
      <c r="P754" s="3"/>
      <c r="Q754" s="3"/>
      <c r="R754" s="3"/>
      <c r="S754" s="3"/>
      <c r="T754" s="3"/>
    </row>
    <row r="755" spans="1:20" ht="16.5" thickBot="1">
      <c r="A755" s="50">
        <v>2009</v>
      </c>
      <c r="B755" s="49">
        <v>10</v>
      </c>
      <c r="D755" s="38">
        <v>7.7</v>
      </c>
      <c r="E755" s="37">
        <f t="shared" si="55"/>
        <v>4.8895</v>
      </c>
      <c r="F755" s="40">
        <v>64</v>
      </c>
      <c r="G755" s="36">
        <v>71.8</v>
      </c>
      <c r="H755" s="42">
        <f t="shared" si="56"/>
        <v>68.889499999999998</v>
      </c>
      <c r="I755" s="14">
        <f t="shared" si="58"/>
        <v>74.066666666666677</v>
      </c>
      <c r="J755" s="13">
        <f t="shared" si="59"/>
        <v>70.905625000000001</v>
      </c>
      <c r="K755" s="3"/>
      <c r="L755" s="3"/>
      <c r="M755" s="3"/>
      <c r="N755" s="65">
        <f t="shared" si="57"/>
        <v>-2.910499999999999</v>
      </c>
      <c r="O755" s="3"/>
      <c r="P755" s="3"/>
      <c r="Q755" s="3"/>
      <c r="R755" s="3"/>
      <c r="S755" s="3"/>
      <c r="T755" s="3"/>
    </row>
    <row r="756" spans="1:20" ht="16.5" thickBot="1">
      <c r="A756" s="50">
        <v>2009</v>
      </c>
      <c r="B756" s="49">
        <v>11</v>
      </c>
      <c r="D756" s="38">
        <v>6.9</v>
      </c>
      <c r="E756" s="37">
        <f t="shared" si="55"/>
        <v>4.3815</v>
      </c>
      <c r="F756" s="40">
        <v>64</v>
      </c>
      <c r="G756" s="36">
        <v>72</v>
      </c>
      <c r="H756" s="42">
        <f t="shared" si="56"/>
        <v>68.381500000000003</v>
      </c>
      <c r="I756" s="14">
        <f t="shared" si="58"/>
        <v>74.462500000000006</v>
      </c>
      <c r="J756" s="13">
        <f t="shared" si="59"/>
        <v>71.440083333333334</v>
      </c>
      <c r="K756" s="3"/>
      <c r="L756" s="3"/>
      <c r="M756" s="3"/>
      <c r="N756" s="65">
        <f t="shared" si="57"/>
        <v>-3.6184999999999974</v>
      </c>
      <c r="O756" s="3"/>
      <c r="P756" s="3"/>
      <c r="Q756" s="3"/>
      <c r="R756" s="3"/>
      <c r="S756" s="3"/>
      <c r="T756" s="3"/>
    </row>
    <row r="757" spans="1:20" ht="16.5" thickBot="1">
      <c r="A757" s="50">
        <v>2009</v>
      </c>
      <c r="B757" s="49">
        <v>12</v>
      </c>
      <c r="D757" s="38">
        <v>16.3</v>
      </c>
      <c r="E757" s="37">
        <f t="shared" si="55"/>
        <v>10.3505</v>
      </c>
      <c r="F757" s="40">
        <v>64</v>
      </c>
      <c r="G757" s="36">
        <v>74.400000000000006</v>
      </c>
      <c r="H757" s="42">
        <f t="shared" si="56"/>
        <v>74.350499999999997</v>
      </c>
      <c r="I757" s="14">
        <f t="shared" si="58"/>
        <v>74.766666666666666</v>
      </c>
      <c r="J757" s="13">
        <f t="shared" si="59"/>
        <v>72.061854166666677</v>
      </c>
      <c r="K757" s="3"/>
      <c r="L757" s="3"/>
      <c r="M757" s="3"/>
      <c r="N757" s="65">
        <f t="shared" si="57"/>
        <v>-4.9500000000008981E-2</v>
      </c>
      <c r="O757" s="3"/>
      <c r="P757" s="3"/>
      <c r="Q757" s="3"/>
      <c r="R757" s="3"/>
      <c r="S757" s="3"/>
      <c r="T757" s="3"/>
    </row>
    <row r="758" spans="1:20" ht="16.5" thickBot="1">
      <c r="A758" s="50">
        <v>2010</v>
      </c>
      <c r="B758" s="49">
        <v>1</v>
      </c>
      <c r="C758">
        <v>2010</v>
      </c>
      <c r="D758" s="38">
        <v>19.5</v>
      </c>
      <c r="E758" s="37">
        <f t="shared" si="55"/>
        <v>12.3825</v>
      </c>
      <c r="F758" s="40">
        <v>64</v>
      </c>
      <c r="G758" s="36">
        <v>78.5</v>
      </c>
      <c r="H758" s="42">
        <f t="shared" si="56"/>
        <v>76.382499999999993</v>
      </c>
      <c r="I758" s="14">
        <f t="shared" si="58"/>
        <v>75.433333333333337</v>
      </c>
      <c r="J758" s="13">
        <f t="shared" si="59"/>
        <v>72.913812500000006</v>
      </c>
      <c r="K758" s="3"/>
      <c r="L758" s="3"/>
      <c r="M758" s="3"/>
      <c r="N758" s="65">
        <f t="shared" si="57"/>
        <v>-2.1175000000000068</v>
      </c>
      <c r="O758" s="3"/>
      <c r="P758" s="3"/>
      <c r="Q758" s="3"/>
      <c r="R758" s="3"/>
      <c r="S758" s="3"/>
      <c r="T758" s="3"/>
    </row>
    <row r="759" spans="1:20" ht="16.5" thickBot="1">
      <c r="A759" s="50">
        <v>2010</v>
      </c>
      <c r="B759" s="49">
        <v>2</v>
      </c>
      <c r="D759" s="38">
        <v>28.5</v>
      </c>
      <c r="E759" s="37">
        <f t="shared" si="55"/>
        <v>18.0975</v>
      </c>
      <c r="F759" s="40">
        <v>64</v>
      </c>
      <c r="G759" s="36">
        <v>82.7</v>
      </c>
      <c r="H759" s="42">
        <f t="shared" si="56"/>
        <v>82.097499999999997</v>
      </c>
      <c r="I759" s="14">
        <f t="shared" si="58"/>
        <v>76.454166666666652</v>
      </c>
      <c r="J759" s="13">
        <f t="shared" si="59"/>
        <v>74.218208333333337</v>
      </c>
      <c r="K759" s="3"/>
      <c r="L759" s="3"/>
      <c r="M759" s="3"/>
      <c r="N759" s="65">
        <f t="shared" si="57"/>
        <v>-0.60250000000000625</v>
      </c>
      <c r="O759" s="3"/>
      <c r="P759" s="3"/>
      <c r="Q759" s="3"/>
      <c r="R759" s="3"/>
      <c r="S759" s="3"/>
      <c r="T759" s="3"/>
    </row>
    <row r="760" spans="1:20" ht="16.5" thickBot="1">
      <c r="A760" s="50">
        <v>2010</v>
      </c>
      <c r="B760" s="49">
        <v>3</v>
      </c>
      <c r="D760" s="38">
        <v>24</v>
      </c>
      <c r="E760" s="37">
        <f t="shared" si="55"/>
        <v>15.24</v>
      </c>
      <c r="F760" s="40">
        <v>64</v>
      </c>
      <c r="G760" s="36">
        <v>82.5</v>
      </c>
      <c r="H760" s="42">
        <f t="shared" si="56"/>
        <v>79.239999999999995</v>
      </c>
      <c r="I760" s="14">
        <f t="shared" si="58"/>
        <v>77.420833333333334</v>
      </c>
      <c r="J760" s="13">
        <f t="shared" si="59"/>
        <v>75.776604166666672</v>
      </c>
      <c r="K760" s="3"/>
      <c r="L760" s="3"/>
      <c r="M760" s="3"/>
      <c r="N760" s="65">
        <f t="shared" si="57"/>
        <v>-3.2600000000000051</v>
      </c>
      <c r="O760" s="3"/>
      <c r="P760" s="3"/>
      <c r="Q760" s="3"/>
      <c r="R760" s="3"/>
      <c r="S760" s="3"/>
      <c r="T760" s="3"/>
    </row>
    <row r="761" spans="1:20" ht="16.5" thickBot="1">
      <c r="A761" s="50">
        <v>2010</v>
      </c>
      <c r="B761" s="49">
        <v>4</v>
      </c>
      <c r="D761" s="38">
        <v>10.4</v>
      </c>
      <c r="E761" s="37">
        <f t="shared" si="55"/>
        <v>6.6040000000000001</v>
      </c>
      <c r="F761" s="40">
        <v>64</v>
      </c>
      <c r="G761" s="36">
        <v>76.5</v>
      </c>
      <c r="H761" s="42">
        <f t="shared" si="56"/>
        <v>70.603999999999999</v>
      </c>
      <c r="I761" s="14">
        <f t="shared" si="58"/>
        <v>78.258333333333326</v>
      </c>
      <c r="J761" s="13">
        <f t="shared" si="59"/>
        <v>77.237104166666668</v>
      </c>
      <c r="K761" s="3"/>
      <c r="L761" s="3"/>
      <c r="M761" s="3"/>
      <c r="N761" s="65">
        <f t="shared" si="57"/>
        <v>-5.8960000000000008</v>
      </c>
      <c r="O761" s="3"/>
      <c r="P761" s="3"/>
      <c r="Q761" s="3"/>
      <c r="R761" s="3"/>
      <c r="S761" s="3"/>
      <c r="T761" s="3"/>
    </row>
    <row r="762" spans="1:20" ht="16.5" thickBot="1">
      <c r="A762" s="50">
        <v>2010</v>
      </c>
      <c r="B762" s="49">
        <v>5</v>
      </c>
      <c r="D762" s="38">
        <v>13.9</v>
      </c>
      <c r="E762" s="37">
        <f t="shared" si="55"/>
        <v>8.8265000000000011</v>
      </c>
      <c r="F762" s="40">
        <v>64</v>
      </c>
      <c r="G762" s="36">
        <v>75.400000000000006</v>
      </c>
      <c r="H762" s="42">
        <f t="shared" si="56"/>
        <v>72.826499999999996</v>
      </c>
      <c r="I762" s="14">
        <f t="shared" si="58"/>
        <v>79.012500000000003</v>
      </c>
      <c r="J762" s="13">
        <f t="shared" si="59"/>
        <v>78.649979166666682</v>
      </c>
      <c r="K762" s="3"/>
      <c r="L762" s="3"/>
      <c r="M762" s="3"/>
      <c r="N762" s="65">
        <f t="shared" si="57"/>
        <v>-2.5735000000000099</v>
      </c>
      <c r="O762" s="3"/>
      <c r="P762" s="3"/>
      <c r="Q762" s="3"/>
      <c r="R762" s="3"/>
      <c r="S762" s="3"/>
      <c r="T762" s="3"/>
    </row>
    <row r="763" spans="1:20" ht="16.5" thickBot="1">
      <c r="A763" s="50">
        <v>2010</v>
      </c>
      <c r="B763" s="49">
        <v>6</v>
      </c>
      <c r="D763" s="38">
        <v>18.8</v>
      </c>
      <c r="E763" s="37">
        <f t="shared" si="55"/>
        <v>11.938000000000001</v>
      </c>
      <c r="F763" s="40">
        <v>64</v>
      </c>
      <c r="G763" s="36">
        <v>74.8</v>
      </c>
      <c r="H763" s="42">
        <f t="shared" si="56"/>
        <v>75.938000000000002</v>
      </c>
      <c r="I763" s="14">
        <f t="shared" si="58"/>
        <v>79.674999999999997</v>
      </c>
      <c r="J763" s="13">
        <f t="shared" si="59"/>
        <v>79.594541666666657</v>
      </c>
      <c r="K763" s="3"/>
      <c r="L763" s="3"/>
      <c r="M763" s="3"/>
      <c r="N763" s="65">
        <f t="shared" si="57"/>
        <v>1.1380000000000052</v>
      </c>
      <c r="O763" s="3"/>
      <c r="P763" s="3"/>
      <c r="Q763" s="3"/>
      <c r="R763" s="3"/>
      <c r="S763" s="3"/>
      <c r="T763" s="3"/>
    </row>
    <row r="764" spans="1:20" ht="16.5" thickBot="1">
      <c r="A764" s="50">
        <v>2010</v>
      </c>
      <c r="B764" s="49">
        <v>7</v>
      </c>
      <c r="D764" s="38">
        <v>25.2</v>
      </c>
      <c r="E764" s="37">
        <f t="shared" si="55"/>
        <v>16.001999999999999</v>
      </c>
      <c r="F764" s="40">
        <v>64</v>
      </c>
      <c r="G764" s="36">
        <v>82.4</v>
      </c>
      <c r="H764" s="42">
        <f t="shared" si="56"/>
        <v>80.001999999999995</v>
      </c>
      <c r="I764" s="14">
        <f t="shared" si="58"/>
        <v>80.07083333333334</v>
      </c>
      <c r="J764" s="13">
        <f t="shared" si="59"/>
        <v>80.017875000000004</v>
      </c>
      <c r="K764" s="3"/>
      <c r="L764" s="3"/>
      <c r="M764" s="3"/>
      <c r="N764" s="65">
        <f t="shared" si="57"/>
        <v>-2.3980000000000103</v>
      </c>
      <c r="O764" s="3"/>
      <c r="P764" s="3"/>
      <c r="Q764" s="3"/>
      <c r="R764" s="3"/>
      <c r="S764" s="3"/>
      <c r="T764" s="3"/>
    </row>
    <row r="765" spans="1:20" ht="16.5" thickBot="1">
      <c r="A765" s="50">
        <v>2010</v>
      </c>
      <c r="B765" s="49">
        <v>8</v>
      </c>
      <c r="D765" s="38">
        <v>29.6</v>
      </c>
      <c r="E765" s="37">
        <f t="shared" si="55"/>
        <v>18.796000000000003</v>
      </c>
      <c r="F765" s="40">
        <v>64</v>
      </c>
      <c r="G765" s="36">
        <v>81.5</v>
      </c>
      <c r="H765" s="42">
        <f t="shared" si="56"/>
        <v>82.796000000000006</v>
      </c>
      <c r="I765" s="14">
        <f t="shared" si="58"/>
        <v>80.566666666666677</v>
      </c>
      <c r="J765" s="13">
        <f t="shared" si="59"/>
        <v>80.748125000000002</v>
      </c>
      <c r="K765" s="3"/>
      <c r="L765" s="3"/>
      <c r="M765" s="3"/>
      <c r="N765" s="65">
        <f t="shared" si="57"/>
        <v>1.2960000000000065</v>
      </c>
      <c r="O765" s="3"/>
      <c r="P765" s="3"/>
      <c r="Q765" s="3"/>
      <c r="R765" s="3"/>
      <c r="S765" s="3"/>
      <c r="T765" s="3"/>
    </row>
    <row r="766" spans="1:20" ht="16.5" thickBot="1">
      <c r="A766" s="50">
        <v>2010</v>
      </c>
      <c r="B766" s="49">
        <v>9</v>
      </c>
      <c r="D766" s="38">
        <v>36.4</v>
      </c>
      <c r="E766" s="37">
        <f t="shared" si="55"/>
        <v>23.114000000000001</v>
      </c>
      <c r="F766" s="40">
        <v>64</v>
      </c>
      <c r="G766" s="36">
        <v>81.900000000000006</v>
      </c>
      <c r="H766" s="42">
        <f t="shared" si="56"/>
        <v>87.114000000000004</v>
      </c>
      <c r="I766" s="14">
        <f t="shared" si="58"/>
        <v>82.30416666666666</v>
      </c>
      <c r="J766" s="13">
        <f t="shared" si="59"/>
        <v>82.716625000000008</v>
      </c>
      <c r="K766" s="3"/>
      <c r="L766" s="3"/>
      <c r="M766" s="3"/>
      <c r="N766" s="65">
        <f t="shared" si="57"/>
        <v>5.2139999999999986</v>
      </c>
      <c r="O766" s="3"/>
      <c r="P766" s="3"/>
      <c r="Q766" s="3"/>
      <c r="R766" s="3"/>
      <c r="S766" s="3"/>
      <c r="T766" s="3"/>
    </row>
    <row r="767" spans="1:20" ht="16.5" thickBot="1">
      <c r="A767" s="50">
        <v>2010</v>
      </c>
      <c r="B767" s="49">
        <v>10</v>
      </c>
      <c r="D767" s="38">
        <v>33.6</v>
      </c>
      <c r="E767" s="37">
        <f t="shared" si="55"/>
        <v>21.336000000000002</v>
      </c>
      <c r="F767" s="40">
        <v>64</v>
      </c>
      <c r="G767" s="36">
        <v>81.2</v>
      </c>
      <c r="H767" s="42">
        <f t="shared" si="56"/>
        <v>85.335999999999999</v>
      </c>
      <c r="I767" s="14">
        <f t="shared" si="58"/>
        <v>85.174999999999997</v>
      </c>
      <c r="J767" s="13">
        <f t="shared" si="59"/>
        <v>85.899562500000002</v>
      </c>
      <c r="K767" s="3"/>
      <c r="L767" s="3"/>
      <c r="M767" s="3"/>
      <c r="N767" s="65">
        <f t="shared" si="57"/>
        <v>4.1359999999999957</v>
      </c>
      <c r="O767" s="3"/>
      <c r="P767" s="3"/>
      <c r="Q767" s="3"/>
      <c r="R767" s="3"/>
      <c r="S767" s="3"/>
      <c r="T767" s="3"/>
    </row>
    <row r="768" spans="1:20" ht="16.5" thickBot="1">
      <c r="A768" s="50">
        <v>2010</v>
      </c>
      <c r="B768" s="49">
        <v>11</v>
      </c>
      <c r="D768" s="38">
        <v>34.4</v>
      </c>
      <c r="E768" s="37">
        <f t="shared" si="55"/>
        <v>21.843999999999998</v>
      </c>
      <c r="F768" s="40">
        <v>64</v>
      </c>
      <c r="G768" s="36">
        <v>80.7</v>
      </c>
      <c r="H768" s="42">
        <f t="shared" si="56"/>
        <v>85.843999999999994</v>
      </c>
      <c r="I768" s="14">
        <f t="shared" si="58"/>
        <v>87.645833333333314</v>
      </c>
      <c r="J768" s="13">
        <f t="shared" si="59"/>
        <v>88.809979166666665</v>
      </c>
      <c r="K768" s="3"/>
      <c r="L768" s="3"/>
      <c r="M768" s="3"/>
      <c r="N768" s="65">
        <f t="shared" si="57"/>
        <v>5.1439999999999912</v>
      </c>
      <c r="O768" s="3"/>
      <c r="P768" s="3"/>
      <c r="Q768" s="3"/>
      <c r="R768" s="3"/>
      <c r="S768" s="3"/>
      <c r="T768" s="3"/>
    </row>
    <row r="769" spans="1:20" ht="16.5" thickBot="1">
      <c r="A769" s="50">
        <v>2010</v>
      </c>
      <c r="B769" s="49">
        <v>12</v>
      </c>
      <c r="D769" s="38">
        <v>24.5</v>
      </c>
      <c r="E769" s="37">
        <f t="shared" si="55"/>
        <v>15.557500000000001</v>
      </c>
      <c r="F769" s="40">
        <v>64</v>
      </c>
      <c r="G769" s="36">
        <v>81.599999999999994</v>
      </c>
      <c r="H769" s="42">
        <f t="shared" si="56"/>
        <v>79.557500000000005</v>
      </c>
      <c r="I769" s="14">
        <f t="shared" si="58"/>
        <v>89.583333333333329</v>
      </c>
      <c r="J769" s="13">
        <f t="shared" si="59"/>
        <v>90.968979166666699</v>
      </c>
      <c r="K769" s="3"/>
      <c r="L769" s="3"/>
      <c r="M769" s="3"/>
      <c r="N769" s="65">
        <f t="shared" si="57"/>
        <v>-2.0424999999999898</v>
      </c>
      <c r="O769" s="3"/>
      <c r="P769" s="3"/>
      <c r="Q769" s="3"/>
      <c r="R769" s="3"/>
      <c r="S769" s="3"/>
      <c r="T769" s="3"/>
    </row>
    <row r="770" spans="1:20" ht="16.5" thickBot="1">
      <c r="A770" s="50">
        <v>2011</v>
      </c>
      <c r="B770" s="49">
        <v>1</v>
      </c>
      <c r="D770" s="38">
        <v>27.3</v>
      </c>
      <c r="E770" s="37">
        <f t="shared" si="55"/>
        <v>17.3355</v>
      </c>
      <c r="F770" s="40">
        <v>64</v>
      </c>
      <c r="G770" s="36">
        <v>80.8</v>
      </c>
      <c r="H770" s="42">
        <f t="shared" si="56"/>
        <v>81.335499999999996</v>
      </c>
      <c r="I770" s="14">
        <f t="shared" si="58"/>
        <v>91.199999999999989</v>
      </c>
      <c r="J770" s="13">
        <f t="shared" si="59"/>
        <v>92.995687500000017</v>
      </c>
      <c r="K770" s="3"/>
      <c r="L770" s="3"/>
      <c r="M770" s="3"/>
      <c r="N770" s="65">
        <f t="shared" si="57"/>
        <v>0.53549999999999898</v>
      </c>
      <c r="O770" s="3"/>
      <c r="P770" s="3"/>
      <c r="Q770" s="3"/>
      <c r="R770" s="3"/>
      <c r="S770" s="3"/>
      <c r="T770" s="3"/>
    </row>
    <row r="771" spans="1:20" ht="16.5" thickBot="1">
      <c r="A771" s="50">
        <v>2011</v>
      </c>
      <c r="B771" s="49">
        <v>2</v>
      </c>
      <c r="D771" s="38">
        <v>48.3</v>
      </c>
      <c r="E771" s="37">
        <f t="shared" si="55"/>
        <v>30.670499999999997</v>
      </c>
      <c r="F771" s="40">
        <v>64</v>
      </c>
      <c r="G771" s="36">
        <v>92.3</v>
      </c>
      <c r="H771" s="42">
        <f t="shared" si="56"/>
        <v>94.670500000000004</v>
      </c>
      <c r="I771" s="14">
        <f t="shared" si="58"/>
        <v>92.766666666666666</v>
      </c>
      <c r="J771" s="13">
        <f t="shared" si="59"/>
        <v>94.993291666666664</v>
      </c>
      <c r="K771" s="3"/>
      <c r="L771" s="3"/>
      <c r="M771" s="3"/>
      <c r="N771" s="65">
        <f t="shared" si="57"/>
        <v>2.3705000000000069</v>
      </c>
      <c r="O771" s="3"/>
      <c r="P771" s="3"/>
      <c r="Q771" s="3"/>
      <c r="R771" s="3"/>
      <c r="S771" s="3"/>
      <c r="T771" s="3"/>
    </row>
    <row r="772" spans="1:20" ht="16.5" thickBot="1">
      <c r="A772" s="50">
        <v>2011</v>
      </c>
      <c r="B772" s="49">
        <v>3</v>
      </c>
      <c r="D772" s="38">
        <v>78.599999999999994</v>
      </c>
      <c r="E772" s="37">
        <f t="shared" si="55"/>
        <v>49.910999999999994</v>
      </c>
      <c r="F772" s="40">
        <v>64</v>
      </c>
      <c r="G772" s="36">
        <v>114.6</v>
      </c>
      <c r="H772" s="42">
        <f t="shared" si="56"/>
        <v>113.911</v>
      </c>
      <c r="I772" s="14">
        <f t="shared" si="58"/>
        <v>95.966666666666683</v>
      </c>
      <c r="J772" s="13">
        <f t="shared" si="59"/>
        <v>98.165645833333329</v>
      </c>
      <c r="K772" s="3"/>
      <c r="L772" s="3"/>
      <c r="M772" s="3"/>
      <c r="N772" s="65">
        <f t="shared" si="57"/>
        <v>-0.68899999999999295</v>
      </c>
      <c r="O772" s="3"/>
      <c r="P772" s="3"/>
      <c r="Q772" s="3"/>
      <c r="R772" s="3"/>
      <c r="S772" s="3"/>
      <c r="T772" s="3"/>
    </row>
    <row r="773" spans="1:20" ht="16.5" thickBot="1">
      <c r="A773" s="50">
        <v>2011</v>
      </c>
      <c r="B773" s="49">
        <v>4</v>
      </c>
      <c r="D773" s="38">
        <v>76.099999999999994</v>
      </c>
      <c r="E773" s="37">
        <f t="shared" ref="E773:E836" si="60">D773*0.635</f>
        <v>48.323499999999996</v>
      </c>
      <c r="F773" s="40">
        <v>64</v>
      </c>
      <c r="G773" s="36">
        <v>113.3</v>
      </c>
      <c r="H773" s="42">
        <f t="shared" ref="H773:H836" si="61">(E773+64)</f>
        <v>112.3235</v>
      </c>
      <c r="I773" s="14">
        <f t="shared" si="58"/>
        <v>100.5125</v>
      </c>
      <c r="J773" s="13">
        <f t="shared" si="59"/>
        <v>102.81702083333333</v>
      </c>
      <c r="K773" s="3"/>
      <c r="L773" s="3"/>
      <c r="M773" s="3"/>
      <c r="N773" s="65">
        <f t="shared" ref="N773:N836" si="62">H773-G773</f>
        <v>-0.97650000000000148</v>
      </c>
      <c r="O773" s="3"/>
      <c r="P773" s="3"/>
      <c r="Q773" s="3"/>
      <c r="R773" s="3"/>
      <c r="S773" s="3"/>
      <c r="T773" s="3"/>
    </row>
    <row r="774" spans="1:20" ht="16.5" thickBot="1">
      <c r="A774" s="50">
        <v>2011</v>
      </c>
      <c r="B774" s="49">
        <v>5</v>
      </c>
      <c r="D774" s="38">
        <v>58.2</v>
      </c>
      <c r="E774" s="37">
        <f t="shared" si="60"/>
        <v>36.957000000000001</v>
      </c>
      <c r="F774" s="40">
        <v>64</v>
      </c>
      <c r="G774" s="36">
        <v>97.9</v>
      </c>
      <c r="H774" s="42">
        <f t="shared" si="61"/>
        <v>100.95699999999999</v>
      </c>
      <c r="I774" s="14">
        <f t="shared" si="58"/>
        <v>105.6875</v>
      </c>
      <c r="J774" s="13">
        <f t="shared" si="59"/>
        <v>108.02402083333334</v>
      </c>
      <c r="K774" s="3"/>
      <c r="L774" s="3"/>
      <c r="M774" s="3"/>
      <c r="N774" s="65">
        <f t="shared" si="62"/>
        <v>3.0569999999999879</v>
      </c>
      <c r="O774" s="3"/>
      <c r="P774" s="3"/>
      <c r="Q774" s="3"/>
      <c r="R774" s="3"/>
      <c r="S774" s="3"/>
      <c r="T774" s="3"/>
    </row>
    <row r="775" spans="1:20" ht="16.5" thickBot="1">
      <c r="A775" s="50">
        <v>2011</v>
      </c>
      <c r="B775" s="49">
        <v>6</v>
      </c>
      <c r="D775" s="38">
        <v>56.1</v>
      </c>
      <c r="E775" s="37">
        <f t="shared" si="60"/>
        <v>35.6235</v>
      </c>
      <c r="F775" s="40">
        <v>64</v>
      </c>
      <c r="G775" s="36">
        <v>98.8</v>
      </c>
      <c r="H775" s="42">
        <f t="shared" si="61"/>
        <v>99.623500000000007</v>
      </c>
      <c r="I775" s="14">
        <f t="shared" si="58"/>
        <v>110.86666666666667</v>
      </c>
      <c r="J775" s="13">
        <f t="shared" si="59"/>
        <v>113.037875</v>
      </c>
      <c r="K775" s="3"/>
      <c r="L775" s="3"/>
      <c r="M775" s="3"/>
      <c r="N775" s="65">
        <f t="shared" si="62"/>
        <v>0.82350000000000989</v>
      </c>
      <c r="O775" s="3"/>
      <c r="P775" s="3"/>
      <c r="Q775" s="3"/>
      <c r="R775" s="3"/>
      <c r="S775" s="3"/>
      <c r="T775" s="3"/>
    </row>
    <row r="776" spans="1:20" ht="16.5" thickBot="1">
      <c r="A776" s="50">
        <v>2011</v>
      </c>
      <c r="B776" s="49">
        <v>7</v>
      </c>
      <c r="D776" s="38">
        <v>64.5</v>
      </c>
      <c r="E776" s="37">
        <f t="shared" si="60"/>
        <v>40.957500000000003</v>
      </c>
      <c r="F776" s="40">
        <v>64</v>
      </c>
      <c r="G776" s="36">
        <v>97.2</v>
      </c>
      <c r="H776" s="42">
        <f t="shared" si="61"/>
        <v>104.95750000000001</v>
      </c>
      <c r="I776" s="14">
        <f t="shared" si="58"/>
        <v>115.17083333333333</v>
      </c>
      <c r="J776" s="13">
        <f t="shared" si="59"/>
        <v>117.05689583333334</v>
      </c>
      <c r="K776" s="14">
        <v>117.1</v>
      </c>
      <c r="L776" s="14">
        <v>115.2</v>
      </c>
      <c r="M776" s="14"/>
      <c r="N776" s="65">
        <f t="shared" si="62"/>
        <v>7.7575000000000074</v>
      </c>
      <c r="O776" s="14"/>
      <c r="P776" s="24">
        <v>105</v>
      </c>
      <c r="Q776" s="24">
        <v>97.2</v>
      </c>
      <c r="R776" s="14"/>
      <c r="S776" s="30">
        <v>1.6</v>
      </c>
      <c r="T776" s="14"/>
    </row>
    <row r="777" spans="1:20" ht="16.5" thickBot="1">
      <c r="A777" s="50">
        <v>2011</v>
      </c>
      <c r="B777" s="49">
        <v>8</v>
      </c>
      <c r="D777" s="38">
        <v>65.8</v>
      </c>
      <c r="E777" s="37">
        <f t="shared" si="60"/>
        <v>41.783000000000001</v>
      </c>
      <c r="F777" s="40">
        <v>64</v>
      </c>
      <c r="G777" s="36">
        <v>104.3</v>
      </c>
      <c r="H777" s="42">
        <f t="shared" si="61"/>
        <v>105.783</v>
      </c>
      <c r="I777" s="14">
        <f t="shared" si="58"/>
        <v>117.67083333333333</v>
      </c>
      <c r="J777" s="13">
        <f t="shared" si="59"/>
        <v>118.81902083333335</v>
      </c>
      <c r="K777" s="14">
        <v>118.8</v>
      </c>
      <c r="L777" s="14">
        <v>117.7</v>
      </c>
      <c r="M777" s="14"/>
      <c r="N777" s="65">
        <f t="shared" si="62"/>
        <v>1.4830000000000041</v>
      </c>
      <c r="O777" s="14"/>
      <c r="P777" s="24">
        <v>105.8</v>
      </c>
      <c r="Q777" s="24">
        <v>104.3</v>
      </c>
      <c r="R777" s="14"/>
      <c r="S777" s="30">
        <v>1</v>
      </c>
      <c r="T777" s="14"/>
    </row>
    <row r="778" spans="1:20" ht="16.5" thickBot="1">
      <c r="A778" s="50">
        <v>2011</v>
      </c>
      <c r="B778" s="49">
        <v>9</v>
      </c>
      <c r="D778" s="38">
        <v>120.1</v>
      </c>
      <c r="E778" s="37">
        <f t="shared" si="60"/>
        <v>76.263499999999993</v>
      </c>
      <c r="F778" s="40">
        <v>64</v>
      </c>
      <c r="G778" s="36">
        <v>135.9</v>
      </c>
      <c r="H778" s="42">
        <f t="shared" si="61"/>
        <v>140.26349999999999</v>
      </c>
      <c r="I778" s="14">
        <f t="shared" si="58"/>
        <v>118.13333333333334</v>
      </c>
      <c r="J778" s="13">
        <f t="shared" si="59"/>
        <v>119.01745833333332</v>
      </c>
      <c r="K778" s="14">
        <v>119</v>
      </c>
      <c r="L778" s="14">
        <v>118.1</v>
      </c>
      <c r="M778" s="14"/>
      <c r="N778" s="65">
        <f t="shared" si="62"/>
        <v>4.3634999999999877</v>
      </c>
      <c r="O778" s="14"/>
      <c r="P778" s="24">
        <v>140.30000000000001</v>
      </c>
      <c r="Q778" s="24">
        <v>135.9</v>
      </c>
      <c r="R778" s="14"/>
      <c r="S778" s="30">
        <v>0.7</v>
      </c>
      <c r="T778" s="14"/>
    </row>
    <row r="779" spans="1:20" ht="16.5" thickBot="1">
      <c r="A779" s="50">
        <v>2011</v>
      </c>
      <c r="B779" s="49">
        <v>10</v>
      </c>
      <c r="D779" s="38">
        <v>125.7</v>
      </c>
      <c r="E779" s="37">
        <f t="shared" si="60"/>
        <v>79.819500000000005</v>
      </c>
      <c r="F779" s="40">
        <v>64</v>
      </c>
      <c r="G779" s="36">
        <v>136.30000000000001</v>
      </c>
      <c r="H779" s="42">
        <f t="shared" si="61"/>
        <v>143.81950000000001</v>
      </c>
      <c r="I779" s="14">
        <f t="shared" ref="I779:I842" si="63">(G773/2+G774+G775+G776+G777+G778+G779+G780+G781+G782+G783+G784+G785/2)/12</f>
        <v>118.125</v>
      </c>
      <c r="J779" s="13">
        <f t="shared" ref="J779:J842" si="64">(H773/2+H774+H775+H776+H777+H778+H779+H780+H781+H782+H783+H784+H785/2)/12</f>
        <v>119.48841666666665</v>
      </c>
      <c r="K779" s="14">
        <v>119.5</v>
      </c>
      <c r="L779" s="14">
        <v>118.1</v>
      </c>
      <c r="M779" s="14"/>
      <c r="N779" s="65">
        <f t="shared" si="62"/>
        <v>7.5194999999999936</v>
      </c>
      <c r="O779" s="14"/>
      <c r="P779" s="24">
        <v>143.80000000000001</v>
      </c>
      <c r="Q779" s="24">
        <v>136.30000000000001</v>
      </c>
      <c r="R779" s="14"/>
      <c r="S779" s="30">
        <v>1.2</v>
      </c>
      <c r="T779" s="14"/>
    </row>
    <row r="780" spans="1:20" ht="16.5" thickBot="1">
      <c r="A780" s="50">
        <v>2011</v>
      </c>
      <c r="B780" s="49">
        <v>11</v>
      </c>
      <c r="D780" s="38">
        <v>139.1</v>
      </c>
      <c r="E780" s="37">
        <f t="shared" si="60"/>
        <v>88.328499999999991</v>
      </c>
      <c r="F780" s="40">
        <v>64</v>
      </c>
      <c r="G780" s="36">
        <v>149.80000000000001</v>
      </c>
      <c r="H780" s="42">
        <f t="shared" si="61"/>
        <v>152.32849999999999</v>
      </c>
      <c r="I780" s="14">
        <f t="shared" si="63"/>
        <v>119.24583333333334</v>
      </c>
      <c r="J780" s="13">
        <f t="shared" si="64"/>
        <v>120.76106249999999</v>
      </c>
      <c r="K780" s="14">
        <v>120.8</v>
      </c>
      <c r="L780" s="14">
        <v>119.2</v>
      </c>
      <c r="M780" s="14"/>
      <c r="N780" s="65">
        <f t="shared" si="62"/>
        <v>2.5284999999999798</v>
      </c>
      <c r="O780" s="14"/>
      <c r="P780" s="24">
        <v>152.30000000000001</v>
      </c>
      <c r="Q780" s="24">
        <v>149.80000000000001</v>
      </c>
      <c r="R780" s="14"/>
      <c r="S780" s="30">
        <v>1.3</v>
      </c>
      <c r="T780" s="14"/>
    </row>
    <row r="781" spans="1:20" ht="16.5" thickBot="1">
      <c r="A781" s="50">
        <v>2011</v>
      </c>
      <c r="B781" s="49">
        <v>12</v>
      </c>
      <c r="D781" s="38">
        <v>109.3</v>
      </c>
      <c r="E781" s="37">
        <f t="shared" si="60"/>
        <v>69.405500000000004</v>
      </c>
      <c r="F781" s="40">
        <v>64</v>
      </c>
      <c r="G781" s="36">
        <v>136.80000000000001</v>
      </c>
      <c r="H781" s="42">
        <f t="shared" si="61"/>
        <v>133.40550000000002</v>
      </c>
      <c r="I781" s="14">
        <f t="shared" si="63"/>
        <v>121.42083333333331</v>
      </c>
      <c r="J781" s="13">
        <f t="shared" si="64"/>
        <v>122.72427083333332</v>
      </c>
      <c r="K781" s="14">
        <v>122.7</v>
      </c>
      <c r="L781" s="14">
        <v>121.4</v>
      </c>
      <c r="M781" s="14"/>
      <c r="N781" s="65">
        <f t="shared" si="62"/>
        <v>-3.3944999999999936</v>
      </c>
      <c r="O781" s="14"/>
      <c r="P781" s="24">
        <v>133.4</v>
      </c>
      <c r="Q781" s="24">
        <v>136.80000000000001</v>
      </c>
      <c r="R781" s="14"/>
      <c r="S781" s="30">
        <v>1.1000000000000001</v>
      </c>
      <c r="T781" s="14"/>
    </row>
    <row r="782" spans="1:20" ht="16.5" thickBot="1">
      <c r="A782" s="50">
        <v>2012</v>
      </c>
      <c r="B782" s="49">
        <v>1</v>
      </c>
      <c r="D782" s="38">
        <v>94.4</v>
      </c>
      <c r="E782" s="37">
        <f t="shared" si="60"/>
        <v>59.944000000000003</v>
      </c>
      <c r="F782" s="40">
        <v>64</v>
      </c>
      <c r="G782" s="36">
        <v>128.9</v>
      </c>
      <c r="H782" s="42">
        <f t="shared" si="61"/>
        <v>123.944</v>
      </c>
      <c r="I782" s="14">
        <f t="shared" si="63"/>
        <v>124.30416666666669</v>
      </c>
      <c r="J782" s="13">
        <f t="shared" si="64"/>
        <v>124.61604166666667</v>
      </c>
      <c r="K782" s="14">
        <v>124.6</v>
      </c>
      <c r="L782" s="14">
        <v>124.3</v>
      </c>
      <c r="M782" s="14"/>
      <c r="N782" s="65">
        <f t="shared" si="62"/>
        <v>-4.9560000000000031</v>
      </c>
      <c r="O782" s="14"/>
      <c r="P782" s="24">
        <v>123.9</v>
      </c>
      <c r="Q782" s="24">
        <v>128.9</v>
      </c>
      <c r="R782" s="14"/>
      <c r="S782" s="30">
        <v>0.3</v>
      </c>
      <c r="T782" s="14"/>
    </row>
    <row r="783" spans="1:20" ht="16.5" thickBot="1">
      <c r="A783" s="50">
        <v>2012</v>
      </c>
      <c r="B783" s="49">
        <v>2</v>
      </c>
      <c r="D783" s="38">
        <v>47.8</v>
      </c>
      <c r="E783" s="37">
        <f t="shared" si="60"/>
        <v>30.352999999999998</v>
      </c>
      <c r="F783" s="40">
        <v>64</v>
      </c>
      <c r="G783" s="36">
        <v>104.2</v>
      </c>
      <c r="H783" s="42">
        <f t="shared" si="61"/>
        <v>94.352999999999994</v>
      </c>
      <c r="I783" s="14">
        <f t="shared" si="63"/>
        <v>126.70416666666667</v>
      </c>
      <c r="J783" s="13">
        <f t="shared" si="64"/>
        <v>126.32524999999998</v>
      </c>
      <c r="K783" s="14">
        <v>126.3</v>
      </c>
      <c r="L783" s="14">
        <v>126.7</v>
      </c>
      <c r="M783" s="14"/>
      <c r="N783" s="65">
        <f t="shared" si="62"/>
        <v>-9.8470000000000084</v>
      </c>
      <c r="O783" s="14"/>
      <c r="P783" s="24">
        <v>94.4</v>
      </c>
      <c r="Q783" s="24">
        <v>104.2</v>
      </c>
      <c r="R783" s="14"/>
      <c r="S783" s="30">
        <v>-0.3</v>
      </c>
      <c r="T783" s="14"/>
    </row>
    <row r="784" spans="1:20" ht="16.5" thickBot="1">
      <c r="A784" s="50">
        <v>2012</v>
      </c>
      <c r="B784" s="49">
        <v>3</v>
      </c>
      <c r="D784" s="38">
        <v>86.6</v>
      </c>
      <c r="E784" s="37">
        <f t="shared" si="60"/>
        <v>54.991</v>
      </c>
      <c r="F784" s="40">
        <v>64</v>
      </c>
      <c r="G784" s="36">
        <v>113.8</v>
      </c>
      <c r="H784" s="42">
        <f t="shared" si="61"/>
        <v>118.991</v>
      </c>
      <c r="I784" s="14">
        <f t="shared" si="63"/>
        <v>126.81666666666666</v>
      </c>
      <c r="J784" s="13">
        <f t="shared" si="64"/>
        <v>126.39404166666668</v>
      </c>
      <c r="K784" s="14">
        <v>126.4</v>
      </c>
      <c r="L784" s="14">
        <v>126.8</v>
      </c>
      <c r="M784" s="14"/>
      <c r="N784" s="65">
        <f t="shared" si="62"/>
        <v>5.1910000000000025</v>
      </c>
      <c r="O784" s="14"/>
      <c r="P784" s="24">
        <v>119</v>
      </c>
      <c r="Q784" s="24">
        <v>113.8</v>
      </c>
      <c r="R784" s="14"/>
      <c r="S784" s="30">
        <v>-0.3</v>
      </c>
      <c r="T784" s="14"/>
    </row>
    <row r="785" spans="1:20" ht="16.5" thickBot="1">
      <c r="A785" s="50">
        <v>2012</v>
      </c>
      <c r="B785" s="49">
        <v>4</v>
      </c>
      <c r="D785" s="38">
        <v>85.9</v>
      </c>
      <c r="E785" s="37">
        <f t="shared" si="60"/>
        <v>54.546500000000002</v>
      </c>
      <c r="F785" s="40">
        <v>64</v>
      </c>
      <c r="G785" s="36">
        <v>113.9</v>
      </c>
      <c r="H785" s="42">
        <f t="shared" si="61"/>
        <v>118.54650000000001</v>
      </c>
      <c r="I785" s="14">
        <f t="shared" si="63"/>
        <v>125.75416666666666</v>
      </c>
      <c r="J785" s="13">
        <f t="shared" si="64"/>
        <v>124.39379166666669</v>
      </c>
      <c r="K785" s="14">
        <v>124.4</v>
      </c>
      <c r="L785" s="14">
        <v>125.8</v>
      </c>
      <c r="M785" s="14"/>
      <c r="N785" s="65">
        <f t="shared" si="62"/>
        <v>4.6465000000000032</v>
      </c>
      <c r="O785" s="14"/>
      <c r="P785" s="24">
        <v>118.5</v>
      </c>
      <c r="Q785" s="24">
        <v>113.9</v>
      </c>
      <c r="R785" s="14"/>
      <c r="S785" s="30">
        <v>-1.1000000000000001</v>
      </c>
      <c r="T785" s="14"/>
    </row>
    <row r="786" spans="1:20" ht="16.5" thickBot="1">
      <c r="A786" s="50">
        <v>2012</v>
      </c>
      <c r="B786" s="49">
        <v>5</v>
      </c>
      <c r="D786" s="38">
        <v>96.5</v>
      </c>
      <c r="E786" s="37">
        <f t="shared" si="60"/>
        <v>61.277500000000003</v>
      </c>
      <c r="F786" s="40">
        <v>64</v>
      </c>
      <c r="G786" s="36">
        <v>124.2</v>
      </c>
      <c r="H786" s="42">
        <f t="shared" si="61"/>
        <v>125.2775</v>
      </c>
      <c r="I786" s="14">
        <f t="shared" si="63"/>
        <v>123.86250000000001</v>
      </c>
      <c r="J786" s="13">
        <f t="shared" si="64"/>
        <v>121.72943750000003</v>
      </c>
      <c r="K786" s="14">
        <v>121.7</v>
      </c>
      <c r="L786" s="14">
        <v>123.9</v>
      </c>
      <c r="M786" s="14"/>
      <c r="N786" s="65">
        <f t="shared" si="62"/>
        <v>1.0775000000000006</v>
      </c>
      <c r="O786" s="14"/>
      <c r="P786" s="24">
        <v>125.3</v>
      </c>
      <c r="Q786" s="24">
        <v>124.2</v>
      </c>
      <c r="R786" s="14"/>
      <c r="S786" s="30">
        <v>-1.7</v>
      </c>
      <c r="T786" s="14"/>
    </row>
    <row r="787" spans="1:20" ht="16.5" thickBot="1">
      <c r="A787" s="50">
        <v>2012</v>
      </c>
      <c r="B787" s="49">
        <v>6</v>
      </c>
      <c r="D787" s="38">
        <v>92</v>
      </c>
      <c r="E787" s="37">
        <f t="shared" si="60"/>
        <v>58.42</v>
      </c>
      <c r="F787" s="40">
        <v>64</v>
      </c>
      <c r="G787" s="36">
        <v>124.7</v>
      </c>
      <c r="H787" s="42">
        <f t="shared" si="61"/>
        <v>122.42</v>
      </c>
      <c r="I787" s="14">
        <f t="shared" si="63"/>
        <v>121.22500000000001</v>
      </c>
      <c r="J787" s="13">
        <f t="shared" si="64"/>
        <v>118.97777083333335</v>
      </c>
      <c r="K787" s="14">
        <v>119</v>
      </c>
      <c r="L787" s="14">
        <v>121.2</v>
      </c>
      <c r="M787" s="14"/>
      <c r="N787" s="65">
        <f t="shared" si="62"/>
        <v>-2.2800000000000011</v>
      </c>
      <c r="O787" s="14"/>
      <c r="P787" s="24">
        <v>122.4</v>
      </c>
      <c r="Q787" s="24">
        <v>124.7</v>
      </c>
      <c r="R787" s="14"/>
      <c r="S787" s="30">
        <v>-1.9</v>
      </c>
      <c r="T787" s="14"/>
    </row>
    <row r="788" spans="1:20" ht="16.5" thickBot="1">
      <c r="A788" s="50">
        <v>2012</v>
      </c>
      <c r="B788" s="49">
        <v>7</v>
      </c>
      <c r="D788" s="38">
        <v>100.1</v>
      </c>
      <c r="E788" s="37">
        <f t="shared" si="60"/>
        <v>63.563499999999998</v>
      </c>
      <c r="F788" s="40">
        <v>64</v>
      </c>
      <c r="G788" s="36">
        <v>140.5</v>
      </c>
      <c r="H788" s="42">
        <f t="shared" si="61"/>
        <v>127.5635</v>
      </c>
      <c r="I788" s="14">
        <f t="shared" si="63"/>
        <v>119.65416666666668</v>
      </c>
      <c r="J788" s="13">
        <f t="shared" si="64"/>
        <v>117.63368749999999</v>
      </c>
      <c r="K788" s="14">
        <v>117.6</v>
      </c>
      <c r="L788" s="14">
        <v>119.7</v>
      </c>
      <c r="M788" s="14"/>
      <c r="N788" s="65">
        <f t="shared" si="62"/>
        <v>-12.936499999999995</v>
      </c>
      <c r="O788" s="14"/>
      <c r="P788" s="24">
        <v>127.6</v>
      </c>
      <c r="Q788" s="24">
        <v>140.5</v>
      </c>
      <c r="R788" s="14"/>
      <c r="S788" s="30">
        <v>-1.7</v>
      </c>
      <c r="T788" s="14"/>
    </row>
    <row r="789" spans="1:20" ht="16.5" thickBot="1">
      <c r="A789" s="50">
        <v>2012</v>
      </c>
      <c r="B789" s="49">
        <v>8</v>
      </c>
      <c r="D789" s="38">
        <v>94.8</v>
      </c>
      <c r="E789" s="37">
        <f t="shared" si="60"/>
        <v>60.198</v>
      </c>
      <c r="F789" s="40">
        <v>64</v>
      </c>
      <c r="G789" s="36">
        <v>118.6</v>
      </c>
      <c r="H789" s="42">
        <f t="shared" si="61"/>
        <v>124.19800000000001</v>
      </c>
      <c r="I789" s="14">
        <f t="shared" si="63"/>
        <v>119.30416666666666</v>
      </c>
      <c r="J789" s="13">
        <f t="shared" si="64"/>
        <v>118.02527083333332</v>
      </c>
      <c r="K789" s="14">
        <v>118</v>
      </c>
      <c r="L789" s="14">
        <v>119.3</v>
      </c>
      <c r="M789" s="14"/>
      <c r="N789" s="65">
        <f t="shared" si="62"/>
        <v>5.5980000000000132</v>
      </c>
      <c r="O789" s="14"/>
      <c r="P789" s="24">
        <v>124.2</v>
      </c>
      <c r="Q789" s="24">
        <v>118.6</v>
      </c>
      <c r="R789" s="14"/>
      <c r="S789" s="30">
        <v>-1.1000000000000001</v>
      </c>
      <c r="T789" s="14"/>
    </row>
    <row r="790" spans="1:20" ht="16.5" thickBot="1">
      <c r="A790" s="50">
        <v>2012</v>
      </c>
      <c r="B790" s="49">
        <v>9</v>
      </c>
      <c r="D790" s="38">
        <v>93.7</v>
      </c>
      <c r="E790" s="37">
        <f t="shared" si="60"/>
        <v>59.499500000000005</v>
      </c>
      <c r="F790" s="40">
        <v>64</v>
      </c>
      <c r="G790" s="36">
        <v>124.3</v>
      </c>
      <c r="H790" s="42">
        <f t="shared" si="61"/>
        <v>123.49950000000001</v>
      </c>
      <c r="I790" s="14">
        <f t="shared" si="63"/>
        <v>119.04583333333333</v>
      </c>
      <c r="J790" s="13">
        <f t="shared" si="64"/>
        <v>118.15227083333332</v>
      </c>
      <c r="K790" s="14">
        <v>118.2</v>
      </c>
      <c r="L790" s="14">
        <v>119</v>
      </c>
      <c r="M790" s="14"/>
      <c r="N790" s="65">
        <f t="shared" si="62"/>
        <v>-0.80049999999998533</v>
      </c>
      <c r="O790" s="14"/>
      <c r="P790" s="24">
        <v>123.5</v>
      </c>
      <c r="Q790" s="24">
        <v>124.3</v>
      </c>
      <c r="R790" s="14"/>
      <c r="S790" s="30">
        <v>-0.8</v>
      </c>
      <c r="T790" s="14"/>
    </row>
    <row r="791" spans="1:20" ht="16.5" thickBot="1">
      <c r="A791" s="50">
        <v>2012</v>
      </c>
      <c r="B791" s="49">
        <v>10</v>
      </c>
      <c r="D791" s="38">
        <v>76.5</v>
      </c>
      <c r="E791" s="37">
        <f t="shared" si="60"/>
        <v>48.577500000000001</v>
      </c>
      <c r="F791" s="40">
        <v>64</v>
      </c>
      <c r="G791" s="36">
        <v>122.4</v>
      </c>
      <c r="H791" s="42">
        <f t="shared" si="61"/>
        <v>112.5775</v>
      </c>
      <c r="I791" s="14">
        <f t="shared" si="63"/>
        <v>119.39583333333331</v>
      </c>
      <c r="J791" s="13">
        <f t="shared" si="64"/>
        <v>118.49887499999998</v>
      </c>
      <c r="K791" s="14">
        <v>118.5</v>
      </c>
      <c r="L791" s="14">
        <v>119.4</v>
      </c>
      <c r="M791" s="14"/>
      <c r="N791" s="65">
        <f t="shared" si="62"/>
        <v>-9.8225000000000051</v>
      </c>
      <c r="O791" s="14"/>
      <c r="P791" s="24">
        <v>112.6</v>
      </c>
      <c r="Q791" s="24">
        <v>122.4</v>
      </c>
      <c r="R791" s="14"/>
      <c r="S791" s="30">
        <v>-0.8</v>
      </c>
      <c r="T791" s="14"/>
    </row>
    <row r="792" spans="1:20" ht="16.5" thickBot="1">
      <c r="A792" s="50">
        <v>2012</v>
      </c>
      <c r="B792" s="49">
        <v>11</v>
      </c>
      <c r="D792" s="38">
        <v>87.6</v>
      </c>
      <c r="E792" s="37">
        <f t="shared" si="60"/>
        <v>55.625999999999998</v>
      </c>
      <c r="F792" s="40">
        <v>64</v>
      </c>
      <c r="G792" s="36">
        <v>118.3</v>
      </c>
      <c r="H792" s="42">
        <f t="shared" si="61"/>
        <v>119.626</v>
      </c>
      <c r="I792" s="14">
        <f t="shared" si="63"/>
        <v>120.31666666666665</v>
      </c>
      <c r="J792" s="13">
        <f t="shared" si="64"/>
        <v>119.69214583333333</v>
      </c>
      <c r="K792" s="14">
        <v>119.7</v>
      </c>
      <c r="L792" s="14">
        <v>120.3</v>
      </c>
      <c r="M792" s="14"/>
      <c r="N792" s="65">
        <f t="shared" si="62"/>
        <v>1.3260000000000076</v>
      </c>
      <c r="O792" s="14"/>
      <c r="P792" s="24">
        <v>119.6</v>
      </c>
      <c r="Q792" s="24">
        <v>118.3</v>
      </c>
      <c r="R792" s="14"/>
      <c r="S792" s="30">
        <v>-0.5</v>
      </c>
      <c r="T792" s="14"/>
    </row>
    <row r="793" spans="1:20" ht="16.5" thickBot="1">
      <c r="A793" s="50">
        <v>2012</v>
      </c>
      <c r="B793" s="49">
        <v>12</v>
      </c>
      <c r="D793" s="38">
        <v>56.8</v>
      </c>
      <c r="E793" s="37">
        <f t="shared" si="60"/>
        <v>36.067999999999998</v>
      </c>
      <c r="F793" s="40">
        <v>64</v>
      </c>
      <c r="G793" s="36">
        <v>105</v>
      </c>
      <c r="H793" s="42">
        <f t="shared" si="61"/>
        <v>100.068</v>
      </c>
      <c r="I793" s="14">
        <f t="shared" si="63"/>
        <v>120.27083333333333</v>
      </c>
      <c r="J793" s="13">
        <f t="shared" si="64"/>
        <v>119.9143958333333</v>
      </c>
      <c r="K793" s="14">
        <v>119.9</v>
      </c>
      <c r="L793" s="14">
        <v>120.3</v>
      </c>
      <c r="M793" s="14"/>
      <c r="N793" s="65">
        <f t="shared" si="62"/>
        <v>-4.9320000000000022</v>
      </c>
      <c r="O793" s="14"/>
      <c r="P793" s="24">
        <v>100.1</v>
      </c>
      <c r="Q793" s="24">
        <v>105</v>
      </c>
      <c r="R793" s="14"/>
      <c r="S793" s="30">
        <v>-0.3</v>
      </c>
      <c r="T793" s="14"/>
    </row>
    <row r="794" spans="1:20" ht="16.5" thickBot="1">
      <c r="A794" s="50">
        <v>2013</v>
      </c>
      <c r="B794" s="49">
        <v>1</v>
      </c>
      <c r="D794" s="38">
        <v>96.1</v>
      </c>
      <c r="E794" s="37">
        <f t="shared" si="60"/>
        <v>61.023499999999999</v>
      </c>
      <c r="F794" s="40">
        <v>64</v>
      </c>
      <c r="G794" s="36">
        <v>123</v>
      </c>
      <c r="H794" s="42">
        <f t="shared" si="61"/>
        <v>125.0235</v>
      </c>
      <c r="I794" s="14">
        <f t="shared" si="63"/>
        <v>118.92083333333333</v>
      </c>
      <c r="J794" s="13">
        <f t="shared" si="64"/>
        <v>119.14181250000001</v>
      </c>
      <c r="K794" s="14">
        <v>119.1</v>
      </c>
      <c r="L794" s="14">
        <v>118.9</v>
      </c>
      <c r="M794" s="14"/>
      <c r="N794" s="65">
        <f t="shared" si="62"/>
        <v>2.0234999999999985</v>
      </c>
      <c r="O794" s="14"/>
      <c r="P794" s="24">
        <v>125</v>
      </c>
      <c r="Q794" s="24">
        <v>123</v>
      </c>
      <c r="R794" s="14"/>
      <c r="S794" s="30">
        <v>0.2</v>
      </c>
      <c r="T794" s="14"/>
    </row>
    <row r="795" spans="1:20" ht="16.5" thickBot="1">
      <c r="A795" s="50">
        <v>2013</v>
      </c>
      <c r="B795" s="49">
        <v>2</v>
      </c>
      <c r="D795" s="38">
        <v>60.9</v>
      </c>
      <c r="E795" s="37">
        <f t="shared" si="60"/>
        <v>38.671500000000002</v>
      </c>
      <c r="F795" s="40">
        <v>64</v>
      </c>
      <c r="G795" s="36">
        <v>101.7</v>
      </c>
      <c r="H795" s="42">
        <f t="shared" si="61"/>
        <v>102.67150000000001</v>
      </c>
      <c r="I795" s="14">
        <f t="shared" si="63"/>
        <v>118.02083333333333</v>
      </c>
      <c r="J795" s="13">
        <f t="shared" si="64"/>
        <v>118.69466666666669</v>
      </c>
      <c r="K795" s="14">
        <v>118.7</v>
      </c>
      <c r="L795" s="14">
        <v>118</v>
      </c>
      <c r="M795" s="14"/>
      <c r="N795" s="65">
        <f t="shared" si="62"/>
        <v>0.97150000000000603</v>
      </c>
      <c r="O795" s="14"/>
      <c r="P795" s="24">
        <v>102.7</v>
      </c>
      <c r="Q795" s="24">
        <v>101.7</v>
      </c>
      <c r="R795" s="14"/>
      <c r="S795" s="30">
        <v>0.6</v>
      </c>
      <c r="T795" s="14"/>
    </row>
    <row r="796" spans="1:20" ht="16.5" thickBot="1">
      <c r="A796" s="50">
        <v>2013</v>
      </c>
      <c r="B796" s="49">
        <v>3</v>
      </c>
      <c r="D796" s="38">
        <v>78.3</v>
      </c>
      <c r="E796" s="37">
        <f t="shared" si="60"/>
        <v>49.720500000000001</v>
      </c>
      <c r="F796" s="40">
        <v>64</v>
      </c>
      <c r="G796" s="36">
        <v>110.1</v>
      </c>
      <c r="H796" s="42">
        <f t="shared" si="61"/>
        <v>113.7205</v>
      </c>
      <c r="I796" s="14">
        <f t="shared" si="63"/>
        <v>117.14583333333333</v>
      </c>
      <c r="J796" s="13">
        <f t="shared" si="64"/>
        <v>117.578125</v>
      </c>
      <c r="K796" s="14">
        <v>117.6</v>
      </c>
      <c r="L796" s="14">
        <v>117.1</v>
      </c>
      <c r="M796" s="14"/>
      <c r="N796" s="65">
        <f t="shared" si="62"/>
        <v>3.6205000000000069</v>
      </c>
      <c r="O796" s="14"/>
      <c r="P796" s="24">
        <v>113.7</v>
      </c>
      <c r="Q796" s="24">
        <v>110.1</v>
      </c>
      <c r="R796" s="14"/>
      <c r="S796" s="30">
        <v>0.4</v>
      </c>
      <c r="T796" s="14"/>
    </row>
    <row r="797" spans="1:20" ht="16.5" thickBot="1">
      <c r="A797" s="50">
        <v>2013</v>
      </c>
      <c r="B797" s="49">
        <v>4</v>
      </c>
      <c r="D797" s="38">
        <v>107.3</v>
      </c>
      <c r="E797" s="37">
        <f t="shared" si="60"/>
        <v>68.135499999999993</v>
      </c>
      <c r="F797" s="40">
        <v>64</v>
      </c>
      <c r="G797" s="36">
        <v>126</v>
      </c>
      <c r="H797" s="42">
        <f t="shared" si="61"/>
        <v>132.13549999999998</v>
      </c>
      <c r="I797" s="14">
        <f t="shared" si="63"/>
        <v>116.66249999999998</v>
      </c>
      <c r="J797" s="13">
        <f t="shared" si="64"/>
        <v>117.54372916666671</v>
      </c>
      <c r="K797" s="14">
        <v>117.5</v>
      </c>
      <c r="L797" s="14">
        <v>116.7</v>
      </c>
      <c r="M797" s="14"/>
      <c r="N797" s="65">
        <f t="shared" si="62"/>
        <v>6.1354999999999791</v>
      </c>
      <c r="O797" s="14"/>
      <c r="P797" s="24">
        <v>132.1</v>
      </c>
      <c r="Q797" s="24">
        <v>126</v>
      </c>
      <c r="R797" s="14"/>
      <c r="S797" s="30">
        <v>0.8</v>
      </c>
      <c r="T797" s="14"/>
    </row>
    <row r="798" spans="1:20" ht="16.5" thickBot="1">
      <c r="A798" s="50">
        <v>2013</v>
      </c>
      <c r="B798" s="49">
        <v>5</v>
      </c>
      <c r="D798" s="38">
        <v>120.2</v>
      </c>
      <c r="E798" s="37">
        <f t="shared" si="60"/>
        <v>76.326999999999998</v>
      </c>
      <c r="F798" s="40">
        <v>64</v>
      </c>
      <c r="G798" s="36">
        <v>134.19999999999999</v>
      </c>
      <c r="H798" s="42">
        <f t="shared" si="61"/>
        <v>140.327</v>
      </c>
      <c r="I798" s="14">
        <f t="shared" si="63"/>
        <v>118.15833333333332</v>
      </c>
      <c r="J798" s="13">
        <f t="shared" si="64"/>
        <v>119.24235416666669</v>
      </c>
      <c r="K798" s="14">
        <v>119.2</v>
      </c>
      <c r="L798" s="14">
        <v>118.2</v>
      </c>
      <c r="M798" s="14"/>
      <c r="N798" s="65">
        <f t="shared" si="62"/>
        <v>6.1270000000000095</v>
      </c>
      <c r="O798" s="14"/>
      <c r="P798" s="24">
        <v>140.30000000000001</v>
      </c>
      <c r="Q798" s="24">
        <v>134.19999999999999</v>
      </c>
      <c r="R798" s="14"/>
      <c r="S798" s="30">
        <v>0.9</v>
      </c>
      <c r="T798" s="14"/>
    </row>
    <row r="799" spans="1:20" ht="16.5" thickBot="1">
      <c r="A799" s="50">
        <v>2013</v>
      </c>
      <c r="B799" s="49">
        <v>6</v>
      </c>
      <c r="D799" s="38">
        <v>76.7</v>
      </c>
      <c r="E799" s="37">
        <f t="shared" si="60"/>
        <v>48.704500000000003</v>
      </c>
      <c r="F799" s="40">
        <v>64</v>
      </c>
      <c r="G799" s="36">
        <v>113.6</v>
      </c>
      <c r="H799" s="42">
        <f t="shared" si="61"/>
        <v>112.7045</v>
      </c>
      <c r="I799" s="14">
        <f t="shared" si="63"/>
        <v>120.8625</v>
      </c>
      <c r="J799" s="13">
        <f t="shared" si="64"/>
        <v>121.72150000000003</v>
      </c>
      <c r="K799" s="14">
        <v>121.7</v>
      </c>
      <c r="L799" s="14">
        <v>120.9</v>
      </c>
      <c r="M799" s="14"/>
      <c r="N799" s="65">
        <f t="shared" si="62"/>
        <v>-0.89549999999999841</v>
      </c>
      <c r="O799" s="14"/>
      <c r="P799" s="24">
        <v>112.7</v>
      </c>
      <c r="Q799" s="24">
        <v>113.6</v>
      </c>
      <c r="R799" s="14"/>
      <c r="S799" s="30">
        <v>0.7</v>
      </c>
      <c r="T799" s="14"/>
    </row>
    <row r="800" spans="1:20" ht="16.5" thickBot="1">
      <c r="A800" s="50">
        <v>2013</v>
      </c>
      <c r="B800" s="49">
        <v>7</v>
      </c>
      <c r="D800" s="38">
        <v>86.2</v>
      </c>
      <c r="E800" s="37">
        <f t="shared" si="60"/>
        <v>54.737000000000002</v>
      </c>
      <c r="F800" s="40">
        <v>64</v>
      </c>
      <c r="G800" s="36">
        <v>119.2</v>
      </c>
      <c r="H800" s="42">
        <f t="shared" si="61"/>
        <v>118.73699999999999</v>
      </c>
      <c r="I800" s="14">
        <f t="shared" si="63"/>
        <v>123.78333333333332</v>
      </c>
      <c r="J800" s="13">
        <f t="shared" si="64"/>
        <v>124.05777083333334</v>
      </c>
      <c r="K800" s="14">
        <v>124.1</v>
      </c>
      <c r="L800" s="14">
        <v>123.8</v>
      </c>
      <c r="M800" s="14"/>
      <c r="N800" s="65">
        <f t="shared" si="62"/>
        <v>-0.46300000000000807</v>
      </c>
      <c r="O800" s="14"/>
      <c r="P800" s="24">
        <v>118.7</v>
      </c>
      <c r="Q800" s="24">
        <v>119.2</v>
      </c>
      <c r="R800" s="14"/>
      <c r="S800" s="30">
        <v>0.2</v>
      </c>
      <c r="T800" s="14"/>
    </row>
    <row r="801" spans="1:20" ht="16.5" thickBot="1">
      <c r="A801" s="50">
        <v>2013</v>
      </c>
      <c r="B801" s="49">
        <v>8</v>
      </c>
      <c r="D801" s="38">
        <v>91.8</v>
      </c>
      <c r="E801" s="37">
        <f t="shared" si="60"/>
        <v>58.292999999999999</v>
      </c>
      <c r="F801" s="40">
        <v>64</v>
      </c>
      <c r="G801" s="36">
        <v>118.3</v>
      </c>
      <c r="H801" s="42">
        <f t="shared" si="61"/>
        <v>122.29300000000001</v>
      </c>
      <c r="I801" s="14">
        <f t="shared" si="63"/>
        <v>127.8</v>
      </c>
      <c r="J801" s="13">
        <f t="shared" si="64"/>
        <v>126.86500000000001</v>
      </c>
      <c r="K801" s="14">
        <v>126.9</v>
      </c>
      <c r="L801" s="14">
        <v>127.8</v>
      </c>
      <c r="M801" s="14"/>
      <c r="N801" s="65">
        <f t="shared" si="62"/>
        <v>3.9930000000000092</v>
      </c>
      <c r="O801" s="14"/>
      <c r="P801" s="24">
        <v>122.3</v>
      </c>
      <c r="Q801" s="24">
        <v>118.3</v>
      </c>
      <c r="R801" s="14"/>
      <c r="S801" s="30">
        <v>-0.7</v>
      </c>
      <c r="T801" s="14"/>
    </row>
    <row r="802" spans="1:20" ht="16.5" thickBot="1">
      <c r="A802" s="50">
        <v>2013</v>
      </c>
      <c r="B802" s="49">
        <v>9</v>
      </c>
      <c r="D802" s="38">
        <v>54.5</v>
      </c>
      <c r="E802" s="37">
        <f t="shared" si="60"/>
        <v>34.607500000000002</v>
      </c>
      <c r="F802" s="40">
        <v>64</v>
      </c>
      <c r="G802" s="36">
        <v>103.6</v>
      </c>
      <c r="H802" s="42">
        <f t="shared" si="61"/>
        <v>98.607500000000002</v>
      </c>
      <c r="I802" s="14">
        <f t="shared" si="63"/>
        <v>132.07499999999999</v>
      </c>
      <c r="J802" s="13">
        <f t="shared" si="64"/>
        <v>130.45274999999998</v>
      </c>
      <c r="K802" s="14">
        <v>130.5</v>
      </c>
      <c r="L802" s="14">
        <v>132.1</v>
      </c>
      <c r="M802" s="14"/>
      <c r="N802" s="65">
        <f t="shared" si="62"/>
        <v>-4.9924999999999926</v>
      </c>
      <c r="O802" s="14"/>
      <c r="P802" s="24">
        <v>98.6</v>
      </c>
      <c r="Q802" s="24">
        <v>103.6</v>
      </c>
      <c r="R802" s="14"/>
      <c r="S802" s="30">
        <v>-1.2</v>
      </c>
      <c r="T802" s="14"/>
    </row>
    <row r="803" spans="1:20" ht="16.5" thickBot="1">
      <c r="A803" s="50">
        <v>2013</v>
      </c>
      <c r="B803" s="49">
        <v>10</v>
      </c>
      <c r="D803" s="38">
        <v>114.4</v>
      </c>
      <c r="E803" s="37">
        <f t="shared" si="60"/>
        <v>72.644000000000005</v>
      </c>
      <c r="F803" s="40">
        <v>64</v>
      </c>
      <c r="G803" s="36">
        <v>131.5</v>
      </c>
      <c r="H803" s="42">
        <f t="shared" si="61"/>
        <v>136.64400000000001</v>
      </c>
      <c r="I803" s="14">
        <f t="shared" si="63"/>
        <v>134.46666666666664</v>
      </c>
      <c r="J803" s="13">
        <f t="shared" si="64"/>
        <v>131.92383333333333</v>
      </c>
      <c r="K803" s="14">
        <v>131.9</v>
      </c>
      <c r="L803" s="14">
        <v>134.5</v>
      </c>
      <c r="M803" s="14"/>
      <c r="N803" s="65">
        <f t="shared" si="62"/>
        <v>5.1440000000000055</v>
      </c>
      <c r="O803" s="14"/>
      <c r="P803" s="24">
        <v>136.6</v>
      </c>
      <c r="Q803" s="24">
        <v>131.5</v>
      </c>
      <c r="R803" s="14"/>
      <c r="S803" s="30">
        <v>-1.9</v>
      </c>
      <c r="T803" s="14"/>
    </row>
    <row r="804" spans="1:20" ht="16.5" thickBot="1">
      <c r="A804" s="50">
        <v>2013</v>
      </c>
      <c r="B804" s="49">
        <v>11</v>
      </c>
      <c r="D804" s="38">
        <v>113.9</v>
      </c>
      <c r="E804" s="37">
        <f t="shared" si="60"/>
        <v>72.32650000000001</v>
      </c>
      <c r="F804" s="40">
        <v>64</v>
      </c>
      <c r="G804" s="36">
        <v>145.1</v>
      </c>
      <c r="H804" s="42">
        <f t="shared" si="61"/>
        <v>136.32650000000001</v>
      </c>
      <c r="I804" s="14">
        <f t="shared" si="63"/>
        <v>135.21666666666667</v>
      </c>
      <c r="J804" s="13">
        <f t="shared" si="64"/>
        <v>131.85768750000003</v>
      </c>
      <c r="K804" s="14">
        <v>131.9</v>
      </c>
      <c r="L804" s="14">
        <v>135.19999999999999</v>
      </c>
      <c r="M804" s="14"/>
      <c r="N804" s="65">
        <f t="shared" si="62"/>
        <v>-8.7734999999999843</v>
      </c>
      <c r="O804" s="14"/>
      <c r="P804" s="24">
        <v>136.30000000000001</v>
      </c>
      <c r="Q804" s="24">
        <v>145.1</v>
      </c>
      <c r="R804" s="14"/>
      <c r="S804" s="30">
        <v>-2.5</v>
      </c>
      <c r="T804" s="14"/>
    </row>
    <row r="805" spans="1:20" ht="16.5" thickBot="1">
      <c r="A805" s="50">
        <v>2013</v>
      </c>
      <c r="B805" s="49">
        <v>12</v>
      </c>
      <c r="D805" s="38">
        <v>124.2</v>
      </c>
      <c r="E805" s="37">
        <f t="shared" si="60"/>
        <v>78.867000000000004</v>
      </c>
      <c r="F805" s="40">
        <v>64</v>
      </c>
      <c r="G805" s="36">
        <v>143.1</v>
      </c>
      <c r="H805" s="42">
        <f t="shared" si="61"/>
        <v>142.86700000000002</v>
      </c>
      <c r="I805" s="14">
        <f t="shared" si="63"/>
        <v>135.68333333333334</v>
      </c>
      <c r="J805" s="13">
        <f t="shared" si="64"/>
        <v>132.34716666666668</v>
      </c>
      <c r="K805" s="14">
        <v>132.30000000000001</v>
      </c>
      <c r="L805" s="14">
        <v>135.69999999999999</v>
      </c>
      <c r="M805" s="14"/>
      <c r="N805" s="65">
        <f t="shared" si="62"/>
        <v>-0.23299999999997567</v>
      </c>
      <c r="O805" s="14"/>
      <c r="P805" s="24">
        <v>142.9</v>
      </c>
      <c r="Q805" s="24">
        <v>143.1</v>
      </c>
      <c r="R805" s="14"/>
      <c r="S805" s="30">
        <v>-2.5</v>
      </c>
      <c r="T805" s="14"/>
    </row>
    <row r="806" spans="1:20" ht="16.5" thickBot="1">
      <c r="A806" s="50">
        <v>2014</v>
      </c>
      <c r="B806" s="49">
        <v>1</v>
      </c>
      <c r="D806" s="38">
        <v>117</v>
      </c>
      <c r="E806" s="37">
        <f t="shared" si="60"/>
        <v>74.295000000000002</v>
      </c>
      <c r="F806" s="40">
        <v>64</v>
      </c>
      <c r="G806" s="36">
        <v>155</v>
      </c>
      <c r="H806" s="42">
        <f t="shared" si="61"/>
        <v>138.29500000000002</v>
      </c>
      <c r="I806" s="14">
        <f t="shared" si="63"/>
        <v>137.14166666666668</v>
      </c>
      <c r="J806" s="13">
        <f t="shared" si="64"/>
        <v>133.41079166666668</v>
      </c>
      <c r="K806" s="14">
        <v>133.4</v>
      </c>
      <c r="L806" s="14">
        <v>137.1</v>
      </c>
      <c r="M806" s="14"/>
      <c r="N806" s="65">
        <f t="shared" si="62"/>
        <v>-16.704999999999984</v>
      </c>
      <c r="O806" s="14"/>
      <c r="P806" s="24">
        <v>138.30000000000001</v>
      </c>
      <c r="Q806" s="24">
        <v>155</v>
      </c>
      <c r="R806" s="14"/>
      <c r="S806" s="30">
        <v>-2.7</v>
      </c>
      <c r="T806" s="14"/>
    </row>
    <row r="807" spans="1:20" ht="16.5" thickBot="1">
      <c r="A807" s="50">
        <v>2014</v>
      </c>
      <c r="B807" s="49">
        <v>2</v>
      </c>
      <c r="D807" s="39">
        <v>146.1</v>
      </c>
      <c r="E807" s="37">
        <f t="shared" si="60"/>
        <v>92.773499999999999</v>
      </c>
      <c r="F807" s="40">
        <v>64</v>
      </c>
      <c r="G807" s="36">
        <v>166.1</v>
      </c>
      <c r="H807" s="42">
        <f t="shared" si="61"/>
        <v>156.77350000000001</v>
      </c>
      <c r="I807" s="14">
        <f t="shared" si="63"/>
        <v>138.50000000000003</v>
      </c>
      <c r="J807" s="13">
        <f t="shared" si="64"/>
        <v>134.18072916666668</v>
      </c>
      <c r="K807" s="14">
        <v>134.19999999999999</v>
      </c>
      <c r="L807" s="14">
        <v>138.5</v>
      </c>
      <c r="M807" s="14"/>
      <c r="N807" s="65">
        <f t="shared" si="62"/>
        <v>-9.3264999999999816</v>
      </c>
      <c r="O807" s="14"/>
      <c r="P807" s="24">
        <v>156.80000000000001</v>
      </c>
      <c r="Q807" s="24">
        <v>166.1</v>
      </c>
      <c r="R807" s="4" t="s">
        <v>16</v>
      </c>
      <c r="S807" s="30">
        <v>-3.1</v>
      </c>
      <c r="T807" s="14"/>
    </row>
    <row r="808" spans="1:20" ht="16.5" thickBot="1">
      <c r="A808" s="50">
        <v>2014</v>
      </c>
      <c r="B808" s="49">
        <v>3</v>
      </c>
      <c r="D808" s="38">
        <v>128.69999999999999</v>
      </c>
      <c r="E808" s="37">
        <f t="shared" si="60"/>
        <v>81.724499999999992</v>
      </c>
      <c r="F808" s="40">
        <v>64</v>
      </c>
      <c r="G808" s="36">
        <v>148.30000000000001</v>
      </c>
      <c r="H808" s="42">
        <f t="shared" si="61"/>
        <v>145.72449999999998</v>
      </c>
      <c r="I808" s="14">
        <f t="shared" si="63"/>
        <v>140.82083333333335</v>
      </c>
      <c r="J808" s="13">
        <f t="shared" si="64"/>
        <v>136.57785416666667</v>
      </c>
      <c r="K808" s="14">
        <v>136.6</v>
      </c>
      <c r="L808" s="14">
        <v>140.80000000000001</v>
      </c>
      <c r="M808" s="14"/>
      <c r="N808" s="65">
        <f t="shared" si="62"/>
        <v>-2.5755000000000337</v>
      </c>
      <c r="O808" s="14"/>
      <c r="P808" s="24">
        <v>145.69999999999999</v>
      </c>
      <c r="Q808" s="24">
        <v>148.30000000000001</v>
      </c>
      <c r="R808" s="14">
        <v>-5.6</v>
      </c>
      <c r="S808" s="30">
        <v>-3</v>
      </c>
      <c r="T808" s="14"/>
    </row>
    <row r="809" spans="1:20" ht="16.5" thickBot="1">
      <c r="A809" s="50">
        <v>2014</v>
      </c>
      <c r="B809" s="49">
        <v>4</v>
      </c>
      <c r="D809" s="38">
        <v>112.5</v>
      </c>
      <c r="E809" s="37">
        <f t="shared" si="60"/>
        <v>71.4375</v>
      </c>
      <c r="F809" s="40">
        <v>64</v>
      </c>
      <c r="G809" s="36">
        <v>145.19999999999999</v>
      </c>
      <c r="H809" s="42">
        <f t="shared" si="61"/>
        <v>135.4375</v>
      </c>
      <c r="I809" s="14">
        <f t="shared" si="63"/>
        <v>143.66249999999999</v>
      </c>
      <c r="J809" s="13">
        <f t="shared" si="64"/>
        <v>137.92987500000001</v>
      </c>
      <c r="K809" s="14">
        <v>137.9</v>
      </c>
      <c r="L809" s="14">
        <v>143.69999999999999</v>
      </c>
      <c r="M809" s="14"/>
      <c r="N809" s="65">
        <f t="shared" si="62"/>
        <v>-9.7624999999999886</v>
      </c>
      <c r="O809" s="14"/>
      <c r="P809" s="24">
        <v>135.4</v>
      </c>
      <c r="Q809" s="24">
        <v>145.19999999999999</v>
      </c>
      <c r="R809" s="14"/>
      <c r="S809" s="30">
        <v>-4</v>
      </c>
      <c r="T809" s="14"/>
    </row>
    <row r="810" spans="1:20" ht="16.5" thickBot="1">
      <c r="A810" s="50">
        <v>2014</v>
      </c>
      <c r="B810" s="49">
        <v>5</v>
      </c>
      <c r="D810" s="38">
        <v>112.5</v>
      </c>
      <c r="E810" s="37">
        <f t="shared" si="60"/>
        <v>71.4375</v>
      </c>
      <c r="F810" s="40">
        <v>64</v>
      </c>
      <c r="G810" s="36">
        <v>133</v>
      </c>
      <c r="H810" s="42">
        <f t="shared" si="61"/>
        <v>135.4375</v>
      </c>
      <c r="I810" s="14">
        <f t="shared" si="63"/>
        <v>144.85416666666666</v>
      </c>
      <c r="J810" s="13">
        <f t="shared" si="64"/>
        <v>137.01177083333332</v>
      </c>
      <c r="K810" s="14">
        <v>137</v>
      </c>
      <c r="L810" s="14">
        <v>144.9</v>
      </c>
      <c r="M810" s="14"/>
      <c r="N810" s="65">
        <f t="shared" si="62"/>
        <v>2.4375</v>
      </c>
      <c r="O810" s="14"/>
      <c r="P810" s="24">
        <v>135.4</v>
      </c>
      <c r="Q810" s="24">
        <v>133</v>
      </c>
      <c r="R810" s="14"/>
      <c r="S810" s="30">
        <v>-5.4</v>
      </c>
      <c r="T810" s="14"/>
    </row>
    <row r="811" spans="1:20" ht="16.5" thickBot="1">
      <c r="A811" s="50">
        <v>2014</v>
      </c>
      <c r="B811" s="49">
        <v>6</v>
      </c>
      <c r="D811" s="38">
        <v>102.9</v>
      </c>
      <c r="E811" s="37">
        <f t="shared" si="60"/>
        <v>65.341500000000011</v>
      </c>
      <c r="F811" s="40">
        <v>64</v>
      </c>
      <c r="G811" s="36">
        <v>126</v>
      </c>
      <c r="H811" s="42">
        <f t="shared" si="61"/>
        <v>129.3415</v>
      </c>
      <c r="I811" s="14">
        <f t="shared" si="63"/>
        <v>145.55833333333334</v>
      </c>
      <c r="J811" s="13">
        <f t="shared" si="64"/>
        <v>136.44027083333333</v>
      </c>
      <c r="K811" s="14">
        <v>136.4</v>
      </c>
      <c r="L811" s="14">
        <v>145.6</v>
      </c>
      <c r="M811" s="14"/>
      <c r="N811" s="65">
        <f t="shared" si="62"/>
        <v>3.3414999999999964</v>
      </c>
      <c r="O811" s="14"/>
      <c r="P811" s="24">
        <v>129.30000000000001</v>
      </c>
      <c r="Q811" s="24">
        <v>126</v>
      </c>
      <c r="R811" s="14"/>
      <c r="S811" s="30">
        <v>-6.3</v>
      </c>
      <c r="T811" s="14"/>
    </row>
    <row r="812" spans="1:20" ht="16.5" thickBot="1">
      <c r="A812" s="50">
        <v>2014</v>
      </c>
      <c r="B812" s="49">
        <v>7</v>
      </c>
      <c r="D812" s="38">
        <v>100.2</v>
      </c>
      <c r="E812" s="37">
        <f t="shared" si="60"/>
        <v>63.627000000000002</v>
      </c>
      <c r="F812" s="40">
        <v>64</v>
      </c>
      <c r="G812" s="36">
        <v>141.80000000000001</v>
      </c>
      <c r="H812" s="42">
        <f t="shared" si="61"/>
        <v>127.62700000000001</v>
      </c>
      <c r="I812" s="14">
        <f t="shared" si="63"/>
        <v>145.25833333333333</v>
      </c>
      <c r="J812" s="13">
        <f t="shared" si="64"/>
        <v>135.50629166666667</v>
      </c>
      <c r="K812" s="14">
        <v>135.5</v>
      </c>
      <c r="L812" s="14">
        <v>145.30000000000001</v>
      </c>
      <c r="M812" s="14"/>
      <c r="N812" s="65">
        <f t="shared" si="62"/>
        <v>-14.173000000000002</v>
      </c>
      <c r="O812" s="14"/>
      <c r="P812" s="24">
        <v>127.6</v>
      </c>
      <c r="Q812" s="24">
        <v>141.80000000000001</v>
      </c>
      <c r="R812" s="14"/>
      <c r="S812" s="30">
        <v>-6.7</v>
      </c>
      <c r="T812" s="14"/>
    </row>
    <row r="813" spans="1:20" ht="16.5" thickBot="1">
      <c r="A813" s="50">
        <v>2014</v>
      </c>
      <c r="B813" s="49">
        <v>8</v>
      </c>
      <c r="D813" s="38">
        <v>106.9</v>
      </c>
      <c r="E813" s="37">
        <f t="shared" si="60"/>
        <v>67.881500000000003</v>
      </c>
      <c r="F813" s="40">
        <v>64</v>
      </c>
      <c r="G813" s="36">
        <v>128.30000000000001</v>
      </c>
      <c r="H813" s="42">
        <f t="shared" si="61"/>
        <v>131.88150000000002</v>
      </c>
      <c r="I813" s="14">
        <f t="shared" si="63"/>
        <v>142.82499999999999</v>
      </c>
      <c r="J813" s="13">
        <f t="shared" si="64"/>
        <v>132.7705</v>
      </c>
      <c r="K813" s="14">
        <v>132.80000000000001</v>
      </c>
      <c r="L813" s="14">
        <v>142.80000000000001</v>
      </c>
      <c r="M813" s="14"/>
      <c r="N813" s="65">
        <f t="shared" si="62"/>
        <v>3.5815000000000055</v>
      </c>
      <c r="O813" s="14"/>
      <c r="P813" s="24">
        <v>131.9</v>
      </c>
      <c r="Q813" s="24">
        <v>128.30000000000001</v>
      </c>
      <c r="R813" s="14"/>
      <c r="S813" s="30">
        <v>-7</v>
      </c>
      <c r="T813" s="14"/>
    </row>
    <row r="814" spans="1:20" ht="16.5" thickBot="1">
      <c r="A814" s="50">
        <v>2014</v>
      </c>
      <c r="B814" s="49">
        <v>9</v>
      </c>
      <c r="D814" s="38">
        <v>130</v>
      </c>
      <c r="E814" s="37">
        <f t="shared" si="60"/>
        <v>82.55</v>
      </c>
      <c r="F814" s="40">
        <v>64</v>
      </c>
      <c r="G814" s="36">
        <v>149.30000000000001</v>
      </c>
      <c r="H814" s="42">
        <f t="shared" si="61"/>
        <v>146.55000000000001</v>
      </c>
      <c r="I814" s="14">
        <f t="shared" si="63"/>
        <v>140.17083333333335</v>
      </c>
      <c r="J814" s="13">
        <f t="shared" si="64"/>
        <v>128.70649999999998</v>
      </c>
      <c r="K814" s="14">
        <v>128.69999999999999</v>
      </c>
      <c r="L814" s="14">
        <v>140.19999999999999</v>
      </c>
      <c r="M814" s="14"/>
      <c r="N814" s="65">
        <f t="shared" si="62"/>
        <v>-2.75</v>
      </c>
      <c r="O814" s="14"/>
      <c r="P814" s="24">
        <v>146.6</v>
      </c>
      <c r="Q814" s="24">
        <v>149.30000000000001</v>
      </c>
      <c r="R814" s="14"/>
      <c r="S814" s="30">
        <v>-8.1999999999999993</v>
      </c>
      <c r="T814" s="14"/>
    </row>
    <row r="815" spans="1:20" ht="16.5" thickBot="1">
      <c r="A815" s="50">
        <v>2014</v>
      </c>
      <c r="B815" s="49">
        <v>10</v>
      </c>
      <c r="D815" s="38">
        <v>90</v>
      </c>
      <c r="E815" s="37">
        <f t="shared" si="60"/>
        <v>57.15</v>
      </c>
      <c r="F815" s="40">
        <v>64</v>
      </c>
      <c r="G815" s="36">
        <v>154</v>
      </c>
      <c r="H815" s="42">
        <f t="shared" si="61"/>
        <v>121.15</v>
      </c>
      <c r="I815" s="14">
        <f t="shared" si="63"/>
        <v>138.56250000000003</v>
      </c>
      <c r="J815" s="13">
        <f t="shared" si="64"/>
        <v>125.75904166666669</v>
      </c>
      <c r="K815" s="14">
        <v>125.8</v>
      </c>
      <c r="L815" s="14">
        <v>138.6</v>
      </c>
      <c r="M815" s="14"/>
      <c r="N815" s="65">
        <f t="shared" si="62"/>
        <v>-32.849999999999994</v>
      </c>
      <c r="O815" s="14"/>
      <c r="P815" s="24">
        <v>121.2</v>
      </c>
      <c r="Q815" s="24">
        <v>154</v>
      </c>
      <c r="R815" s="14"/>
      <c r="S815" s="30">
        <v>-9.1999999999999993</v>
      </c>
      <c r="T815" s="14"/>
    </row>
    <row r="816" spans="1:20" ht="16.5" thickBot="1">
      <c r="A816" s="50">
        <v>2014</v>
      </c>
      <c r="B816" s="49">
        <v>11</v>
      </c>
      <c r="D816" s="38">
        <v>103.6</v>
      </c>
      <c r="E816" s="37">
        <f t="shared" si="60"/>
        <v>65.786000000000001</v>
      </c>
      <c r="F816" s="40">
        <v>64</v>
      </c>
      <c r="G816" s="36">
        <v>151.19999999999999</v>
      </c>
      <c r="H816" s="42">
        <f t="shared" si="61"/>
        <v>129.786</v>
      </c>
      <c r="I816" s="14">
        <f t="shared" si="63"/>
        <v>137.48750000000004</v>
      </c>
      <c r="J816" s="13">
        <f t="shared" si="64"/>
        <v>124.14772916666665</v>
      </c>
      <c r="K816" s="14">
        <v>124.1</v>
      </c>
      <c r="L816" s="14">
        <v>137.5</v>
      </c>
      <c r="M816" s="14"/>
      <c r="N816" s="65">
        <f t="shared" si="62"/>
        <v>-21.413999999999987</v>
      </c>
      <c r="O816" s="14"/>
      <c r="P816" s="24">
        <v>129.80000000000001</v>
      </c>
      <c r="Q816" s="24">
        <v>151.19999999999999</v>
      </c>
      <c r="R816" s="14"/>
      <c r="S816" s="30">
        <v>-9.6999999999999993</v>
      </c>
      <c r="T816" s="14"/>
    </row>
    <row r="817" spans="1:20" ht="16.5" thickBot="1">
      <c r="A817" s="50">
        <v>2014</v>
      </c>
      <c r="B817" s="49">
        <v>12</v>
      </c>
      <c r="D817" s="38">
        <v>112.9</v>
      </c>
      <c r="E817" s="37">
        <f t="shared" si="60"/>
        <v>71.691500000000005</v>
      </c>
      <c r="F817" s="40">
        <v>64</v>
      </c>
      <c r="G817" s="36">
        <v>153.9</v>
      </c>
      <c r="H817" s="42">
        <f t="shared" si="61"/>
        <v>135.69150000000002</v>
      </c>
      <c r="I817" s="14">
        <f t="shared" si="63"/>
        <v>137.24583333333334</v>
      </c>
      <c r="J817" s="13">
        <f t="shared" si="64"/>
        <v>122.55758333333331</v>
      </c>
      <c r="K817" s="14">
        <v>122.6</v>
      </c>
      <c r="L817" s="14">
        <v>137.19999999999999</v>
      </c>
      <c r="M817" s="14"/>
      <c r="N817" s="65">
        <f t="shared" si="62"/>
        <v>-18.208499999999987</v>
      </c>
      <c r="O817" s="14"/>
      <c r="P817" s="24">
        <v>135.69999999999999</v>
      </c>
      <c r="Q817" s="24">
        <v>153.9</v>
      </c>
      <c r="R817" s="14"/>
      <c r="S817" s="30">
        <v>-10.7</v>
      </c>
      <c r="T817" s="14"/>
    </row>
    <row r="818" spans="1:20" ht="16.5" thickBot="1">
      <c r="A818" s="50">
        <v>2015</v>
      </c>
      <c r="B818" s="49">
        <v>1</v>
      </c>
      <c r="D818" s="38">
        <v>93</v>
      </c>
      <c r="E818" s="37">
        <f t="shared" si="60"/>
        <v>59.055</v>
      </c>
      <c r="F818" s="40">
        <v>64</v>
      </c>
      <c r="G818" s="36">
        <v>137</v>
      </c>
      <c r="H818" s="42">
        <f t="shared" si="61"/>
        <v>123.05500000000001</v>
      </c>
      <c r="I818" s="14">
        <f t="shared" si="63"/>
        <v>136.13750000000002</v>
      </c>
      <c r="J818" s="13">
        <f t="shared" si="64"/>
        <v>120.68433333333331</v>
      </c>
      <c r="K818" s="14">
        <v>120.7</v>
      </c>
      <c r="L818" s="14">
        <v>136.1</v>
      </c>
      <c r="M818" s="14"/>
      <c r="N818" s="65">
        <f t="shared" si="62"/>
        <v>-13.944999999999993</v>
      </c>
      <c r="O818" s="14"/>
      <c r="P818" s="24">
        <v>123.1</v>
      </c>
      <c r="Q818" s="24">
        <v>137</v>
      </c>
      <c r="R818" s="14"/>
      <c r="S818" s="30">
        <v>-11.4</v>
      </c>
      <c r="T818" s="14"/>
    </row>
    <row r="819" spans="1:20" ht="16.5" thickBot="1">
      <c r="A819" s="50">
        <v>2015</v>
      </c>
      <c r="B819" s="49">
        <v>2</v>
      </c>
      <c r="D819" s="38">
        <v>66.7</v>
      </c>
      <c r="E819" s="37">
        <f t="shared" si="60"/>
        <v>42.354500000000002</v>
      </c>
      <c r="F819" s="40">
        <v>64</v>
      </c>
      <c r="G819" s="36">
        <v>125.7</v>
      </c>
      <c r="H819" s="42">
        <f t="shared" si="61"/>
        <v>106.3545</v>
      </c>
      <c r="I819" s="14">
        <f t="shared" si="63"/>
        <v>134.03333333333333</v>
      </c>
      <c r="J819" s="13">
        <f t="shared" si="64"/>
        <v>118.64968749999998</v>
      </c>
      <c r="K819" s="14">
        <v>118.6</v>
      </c>
      <c r="L819" s="14">
        <v>134</v>
      </c>
      <c r="M819" s="14"/>
      <c r="N819" s="65">
        <f t="shared" si="62"/>
        <v>-19.345500000000001</v>
      </c>
      <c r="O819" s="14"/>
      <c r="P819" s="24">
        <v>106.4</v>
      </c>
      <c r="Q819" s="24">
        <v>125.7</v>
      </c>
      <c r="R819" s="14"/>
      <c r="S819" s="30">
        <v>-11.5</v>
      </c>
      <c r="T819" s="14"/>
    </row>
    <row r="820" spans="1:20" ht="16.5" thickBot="1">
      <c r="A820" s="50">
        <v>2015</v>
      </c>
      <c r="B820" s="49">
        <v>3</v>
      </c>
      <c r="D820" s="38">
        <v>54.5</v>
      </c>
      <c r="E820" s="37">
        <f t="shared" si="60"/>
        <v>34.607500000000002</v>
      </c>
      <c r="F820" s="40">
        <v>64</v>
      </c>
      <c r="G820" s="36">
        <v>125</v>
      </c>
      <c r="H820" s="42">
        <f t="shared" si="61"/>
        <v>98.607500000000002</v>
      </c>
      <c r="I820" s="14">
        <f t="shared" si="63"/>
        <v>131.30416666666667</v>
      </c>
      <c r="J820" s="13">
        <f t="shared" si="64"/>
        <v>116.16525</v>
      </c>
      <c r="K820" s="14">
        <v>116.2</v>
      </c>
      <c r="L820" s="14">
        <v>131.30000000000001</v>
      </c>
      <c r="M820" s="14"/>
      <c r="N820" s="65">
        <f t="shared" si="62"/>
        <v>-26.392499999999998</v>
      </c>
      <c r="O820" s="14"/>
      <c r="P820" s="24">
        <v>98.6</v>
      </c>
      <c r="Q820" s="24">
        <v>125</v>
      </c>
      <c r="R820" s="14"/>
      <c r="S820" s="30">
        <v>-11.5</v>
      </c>
      <c r="T820" s="14"/>
    </row>
    <row r="821" spans="1:20" ht="16.5" thickBot="1">
      <c r="A821" s="50">
        <v>2015</v>
      </c>
      <c r="B821" s="49">
        <v>4</v>
      </c>
      <c r="D821" s="38">
        <v>75.3</v>
      </c>
      <c r="E821" s="37">
        <f t="shared" si="60"/>
        <v>47.8155</v>
      </c>
      <c r="F821" s="40">
        <v>64</v>
      </c>
      <c r="G821" s="36">
        <v>129.9</v>
      </c>
      <c r="H821" s="42">
        <f t="shared" si="61"/>
        <v>111.8155</v>
      </c>
      <c r="I821" s="14">
        <f t="shared" si="63"/>
        <v>127.2625</v>
      </c>
      <c r="J821" s="13">
        <f t="shared" si="64"/>
        <v>114.10679166666667</v>
      </c>
      <c r="K821" s="14">
        <v>114.1</v>
      </c>
      <c r="L821" s="14">
        <v>127.3</v>
      </c>
      <c r="M821" s="14"/>
      <c r="N821" s="65">
        <f t="shared" si="62"/>
        <v>-18.084500000000006</v>
      </c>
      <c r="O821" s="14"/>
      <c r="P821" s="24">
        <v>111.8</v>
      </c>
      <c r="Q821" s="24">
        <v>129.9</v>
      </c>
      <c r="R821" s="14"/>
      <c r="S821" s="30">
        <v>-10.3</v>
      </c>
      <c r="T821" s="14"/>
    </row>
    <row r="822" spans="1:20" ht="16.5" thickBot="1">
      <c r="A822" s="50">
        <v>2015</v>
      </c>
      <c r="B822" s="49">
        <v>5</v>
      </c>
      <c r="D822" s="38">
        <v>88.8</v>
      </c>
      <c r="E822" s="37">
        <f t="shared" si="60"/>
        <v>56.387999999999998</v>
      </c>
      <c r="F822" s="40">
        <v>64</v>
      </c>
      <c r="G822" s="36">
        <v>122.5</v>
      </c>
      <c r="H822" s="42">
        <f t="shared" si="61"/>
        <v>120.38800000000001</v>
      </c>
      <c r="I822" s="14">
        <f t="shared" si="63"/>
        <v>123.31249999999999</v>
      </c>
      <c r="J822" s="13">
        <f t="shared" si="64"/>
        <v>112.31291666666665</v>
      </c>
      <c r="K822" s="14">
        <v>112.3</v>
      </c>
      <c r="L822" s="14">
        <v>123.3</v>
      </c>
      <c r="M822" s="14"/>
      <c r="N822" s="65">
        <f t="shared" si="62"/>
        <v>-2.1119999999999948</v>
      </c>
      <c r="O822" s="14"/>
      <c r="P822" s="24">
        <v>120.4</v>
      </c>
      <c r="Q822" s="24">
        <v>122.5</v>
      </c>
      <c r="R822" s="14"/>
      <c r="S822" s="30">
        <v>-8.9</v>
      </c>
      <c r="T822" s="14"/>
    </row>
    <row r="823" spans="1:20" ht="16.5" thickBot="1">
      <c r="A823" s="50">
        <v>2015</v>
      </c>
      <c r="B823" s="49">
        <v>6</v>
      </c>
      <c r="D823" s="38">
        <v>66.5</v>
      </c>
      <c r="E823" s="37">
        <f t="shared" si="60"/>
        <v>42.227499999999999</v>
      </c>
      <c r="F823" s="40">
        <v>64</v>
      </c>
      <c r="G823" s="36">
        <v>130.69999999999999</v>
      </c>
      <c r="H823" s="42">
        <f t="shared" si="61"/>
        <v>106.22749999999999</v>
      </c>
      <c r="I823" s="14">
        <f t="shared" si="63"/>
        <v>119.60833333333331</v>
      </c>
      <c r="J823" s="13">
        <f t="shared" si="64"/>
        <v>109.76497916666666</v>
      </c>
      <c r="K823" s="14">
        <v>109.8</v>
      </c>
      <c r="L823" s="14">
        <v>119.6</v>
      </c>
      <c r="M823" s="14"/>
      <c r="N823" s="65">
        <f t="shared" si="62"/>
        <v>-24.472499999999997</v>
      </c>
      <c r="O823" s="14"/>
      <c r="P823" s="24">
        <v>106.2</v>
      </c>
      <c r="Q823" s="24">
        <v>130.69999999999999</v>
      </c>
      <c r="R823" s="14"/>
      <c r="S823" s="30">
        <v>-8.1999999999999993</v>
      </c>
      <c r="T823" s="14"/>
    </row>
    <row r="824" spans="1:20" ht="16.5" thickBot="1">
      <c r="A824" s="50">
        <v>2015</v>
      </c>
      <c r="B824" s="49">
        <v>7</v>
      </c>
      <c r="D824" s="38">
        <v>65.8</v>
      </c>
      <c r="E824" s="37">
        <f t="shared" si="60"/>
        <v>41.783000000000001</v>
      </c>
      <c r="F824" s="40">
        <v>64</v>
      </c>
      <c r="G824" s="36">
        <v>110.5</v>
      </c>
      <c r="H824" s="42">
        <f t="shared" si="61"/>
        <v>105.783</v>
      </c>
      <c r="I824" s="14">
        <f t="shared" si="63"/>
        <v>116.20416666666665</v>
      </c>
      <c r="J824" s="13">
        <f t="shared" si="64"/>
        <v>107.35991666666666</v>
      </c>
      <c r="K824" s="14">
        <v>107.4</v>
      </c>
      <c r="L824" s="14">
        <v>116.2</v>
      </c>
      <c r="M824" s="14"/>
      <c r="N824" s="65">
        <f t="shared" si="62"/>
        <v>-4.7169999999999987</v>
      </c>
      <c r="O824" s="14"/>
      <c r="P824" s="24">
        <v>105.8</v>
      </c>
      <c r="Q824" s="24">
        <v>110.5</v>
      </c>
      <c r="R824" s="14"/>
      <c r="S824" s="30">
        <v>-7.6</v>
      </c>
      <c r="T824" s="14"/>
    </row>
    <row r="825" spans="1:20" ht="16.5" thickBot="1">
      <c r="A825" s="50">
        <v>2015</v>
      </c>
      <c r="B825" s="49">
        <v>8</v>
      </c>
      <c r="D825" s="38">
        <v>64.400000000000006</v>
      </c>
      <c r="E825" s="37">
        <f t="shared" si="60"/>
        <v>40.894000000000005</v>
      </c>
      <c r="F825" s="40">
        <v>64</v>
      </c>
      <c r="G825" s="36">
        <v>109.1</v>
      </c>
      <c r="H825" s="42">
        <f t="shared" si="61"/>
        <v>104.89400000000001</v>
      </c>
      <c r="I825" s="14">
        <f t="shared" si="63"/>
        <v>113.63749999999999</v>
      </c>
      <c r="J825" s="13">
        <f t="shared" si="64"/>
        <v>106.13489583333332</v>
      </c>
      <c r="K825" s="15">
        <v>123.4</v>
      </c>
      <c r="L825" s="15">
        <v>127.7</v>
      </c>
      <c r="M825" s="15"/>
      <c r="N825" s="65">
        <f t="shared" si="62"/>
        <v>-4.2059999999999889</v>
      </c>
      <c r="O825" s="15"/>
      <c r="P825" s="15">
        <v>124.1</v>
      </c>
      <c r="Q825" s="15">
        <v>128.6</v>
      </c>
      <c r="R825" s="15"/>
      <c r="S825" s="15">
        <v>-3.1</v>
      </c>
      <c r="T825" s="15"/>
    </row>
    <row r="826" spans="1:20" ht="16.5" thickBot="1">
      <c r="A826" s="50">
        <v>2015</v>
      </c>
      <c r="B826" s="49">
        <v>9</v>
      </c>
      <c r="D826" s="38">
        <v>78.599999999999994</v>
      </c>
      <c r="E826" s="37">
        <f t="shared" si="60"/>
        <v>49.910999999999994</v>
      </c>
      <c r="F826" s="40">
        <v>64</v>
      </c>
      <c r="G826" s="36">
        <v>103</v>
      </c>
      <c r="H826" s="42">
        <f t="shared" si="61"/>
        <v>113.911</v>
      </c>
      <c r="I826" s="14">
        <f t="shared" si="63"/>
        <v>111.17083333333331</v>
      </c>
      <c r="J826" s="13">
        <f t="shared" si="64"/>
        <v>105.85179166666667</v>
      </c>
      <c r="K826" s="3"/>
      <c r="L826" s="3"/>
      <c r="M826" s="3"/>
      <c r="N826" s="65">
        <f t="shared" si="62"/>
        <v>10.911000000000001</v>
      </c>
      <c r="O826" s="3"/>
      <c r="P826" s="3"/>
      <c r="Q826" s="3"/>
      <c r="R826" s="3"/>
      <c r="S826" s="3"/>
      <c r="T826" s="3"/>
    </row>
    <row r="827" spans="1:20" ht="16.5" thickBot="1">
      <c r="A827" s="50">
        <v>2015</v>
      </c>
      <c r="B827" s="49">
        <v>10</v>
      </c>
      <c r="D827" s="38">
        <v>63.6</v>
      </c>
      <c r="E827" s="37">
        <f t="shared" si="60"/>
        <v>40.386000000000003</v>
      </c>
      <c r="F827" s="40">
        <v>64</v>
      </c>
      <c r="G827" s="36">
        <v>103.3</v>
      </c>
      <c r="H827" s="42">
        <f t="shared" si="61"/>
        <v>104.386</v>
      </c>
      <c r="I827" s="14">
        <f t="shared" si="63"/>
        <v>108.24166666666666</v>
      </c>
      <c r="J827" s="13">
        <f t="shared" si="64"/>
        <v>104.85166666666665</v>
      </c>
      <c r="K827" s="4" t="s">
        <v>16</v>
      </c>
      <c r="L827" s="3"/>
      <c r="M827" s="3"/>
      <c r="N827" s="65">
        <f t="shared" si="62"/>
        <v>1.0859999999999985</v>
      </c>
      <c r="O827" s="3"/>
      <c r="P827" s="4" t="s">
        <v>16</v>
      </c>
      <c r="Q827" s="3"/>
      <c r="R827" s="3"/>
      <c r="S827" s="3"/>
      <c r="T827" s="3"/>
    </row>
    <row r="828" spans="1:20" ht="16.5" thickBot="1">
      <c r="A828" s="50">
        <v>2015</v>
      </c>
      <c r="B828" s="49">
        <v>11</v>
      </c>
      <c r="D828" s="38">
        <v>62.2</v>
      </c>
      <c r="E828" s="37">
        <f t="shared" si="60"/>
        <v>39.497</v>
      </c>
      <c r="F828" s="40">
        <v>64</v>
      </c>
      <c r="G828" s="36">
        <v>107.1</v>
      </c>
      <c r="H828" s="42">
        <f t="shared" si="61"/>
        <v>103.497</v>
      </c>
      <c r="I828" s="14">
        <f t="shared" si="63"/>
        <v>105.6125</v>
      </c>
      <c r="J828" s="13">
        <f t="shared" si="64"/>
        <v>102.87522916666666</v>
      </c>
      <c r="K828" s="14">
        <v>-3.3</v>
      </c>
      <c r="L828" s="3"/>
      <c r="M828" s="3"/>
      <c r="N828" s="65">
        <f t="shared" si="62"/>
        <v>-3.6029999999999944</v>
      </c>
      <c r="O828" s="3"/>
      <c r="P828" s="14">
        <v>-3.5</v>
      </c>
      <c r="Q828" s="3"/>
      <c r="R828" s="3"/>
      <c r="S828" s="3"/>
      <c r="T828" s="3"/>
    </row>
    <row r="829" spans="1:20" ht="16.5" thickBot="1">
      <c r="A829" s="50">
        <v>2015</v>
      </c>
      <c r="B829" s="49">
        <v>12</v>
      </c>
      <c r="D829" s="38">
        <v>58</v>
      </c>
      <c r="E829" s="37">
        <f t="shared" si="60"/>
        <v>36.83</v>
      </c>
      <c r="F829" s="40">
        <v>64</v>
      </c>
      <c r="G829" s="36">
        <v>109.1</v>
      </c>
      <c r="H829" s="42">
        <f t="shared" si="61"/>
        <v>100.83</v>
      </c>
      <c r="I829" s="14">
        <f t="shared" si="63"/>
        <v>102.55000000000001</v>
      </c>
      <c r="J829" s="13">
        <f t="shared" si="64"/>
        <v>100.67125</v>
      </c>
      <c r="K829" s="3" t="s">
        <v>911</v>
      </c>
      <c r="L829" s="3" t="s">
        <v>911</v>
      </c>
      <c r="M829" s="3"/>
      <c r="N829" s="65">
        <f t="shared" si="62"/>
        <v>-8.269999999999996</v>
      </c>
      <c r="O829" s="3"/>
      <c r="P829" s="3"/>
      <c r="Q829" s="3"/>
      <c r="R829" s="3"/>
      <c r="S829" s="3"/>
      <c r="T829" s="3"/>
    </row>
    <row r="830" spans="1:20" ht="16.5" thickBot="1">
      <c r="A830" s="50">
        <v>2016</v>
      </c>
      <c r="B830" s="49">
        <v>1</v>
      </c>
      <c r="D830" s="38">
        <v>57</v>
      </c>
      <c r="E830" s="37">
        <f t="shared" si="60"/>
        <v>36.195</v>
      </c>
      <c r="F830" s="40">
        <v>64</v>
      </c>
      <c r="G830" s="36">
        <v>100.1</v>
      </c>
      <c r="H830" s="42">
        <f t="shared" si="61"/>
        <v>100.19499999999999</v>
      </c>
      <c r="I830" s="14">
        <f t="shared" si="63"/>
        <v>99.716666666666654</v>
      </c>
      <c r="J830" s="13">
        <f t="shared" si="64"/>
        <v>98.57045833333332</v>
      </c>
      <c r="K830" s="3" t="s">
        <v>910</v>
      </c>
      <c r="L830" s="3" t="s">
        <v>910</v>
      </c>
      <c r="M830" s="3"/>
      <c r="N830" s="65">
        <f t="shared" si="62"/>
        <v>9.4999999999998863E-2</v>
      </c>
      <c r="O830" s="3"/>
      <c r="P830" s="3"/>
      <c r="Q830" s="3"/>
      <c r="R830" s="3"/>
      <c r="S830" s="3"/>
      <c r="T830" s="3"/>
    </row>
    <row r="831" spans="1:20" ht="16.5" thickBot="1">
      <c r="A831" s="50">
        <v>2016</v>
      </c>
      <c r="B831" s="49">
        <v>2</v>
      </c>
      <c r="D831" s="38">
        <v>56.4</v>
      </c>
      <c r="E831" s="37">
        <f t="shared" si="60"/>
        <v>35.814</v>
      </c>
      <c r="F831" s="40">
        <v>64</v>
      </c>
      <c r="G831" s="36">
        <v>101</v>
      </c>
      <c r="H831" s="42">
        <f t="shared" si="61"/>
        <v>99.813999999999993</v>
      </c>
      <c r="I831" s="14">
        <f t="shared" si="63"/>
        <v>97.887500000000031</v>
      </c>
      <c r="J831" s="13">
        <f t="shared" si="64"/>
        <v>97.311041666666668</v>
      </c>
      <c r="K831" s="3">
        <f>_xlfn.STDEV.S(K776:K824)/SQRT(COUNT(K776:K824))</f>
        <v>1.0631876138588834</v>
      </c>
      <c r="L831" s="3">
        <f>_xlfn.STDEV.S(L776:L824)/SQRT(COUNT(L776:L824))</f>
        <v>1.3592994092826198</v>
      </c>
      <c r="M831" s="3"/>
      <c r="N831" s="65">
        <f t="shared" si="62"/>
        <v>-1.186000000000007</v>
      </c>
      <c r="O831" s="3"/>
      <c r="P831" s="3"/>
      <c r="Q831" s="3"/>
      <c r="R831" s="3"/>
      <c r="S831" s="3"/>
      <c r="T831" s="3"/>
    </row>
    <row r="832" spans="1:20" ht="16.5" thickBot="1">
      <c r="A832" s="50">
        <v>2016</v>
      </c>
      <c r="B832" s="49">
        <v>3</v>
      </c>
      <c r="D832" s="38">
        <v>54.1</v>
      </c>
      <c r="E832" s="37">
        <f t="shared" si="60"/>
        <v>34.353500000000004</v>
      </c>
      <c r="F832" s="40">
        <v>64</v>
      </c>
      <c r="G832" s="36">
        <v>90.5</v>
      </c>
      <c r="H832" s="42">
        <f t="shared" si="61"/>
        <v>98.353499999999997</v>
      </c>
      <c r="I832" s="14">
        <f t="shared" si="63"/>
        <v>96.366666666666674</v>
      </c>
      <c r="J832" s="13">
        <f t="shared" si="64"/>
        <v>96.035749999999993</v>
      </c>
      <c r="K832" s="3"/>
      <c r="L832" s="3"/>
      <c r="M832" s="3"/>
      <c r="N832" s="65">
        <f t="shared" si="62"/>
        <v>7.8534999999999968</v>
      </c>
      <c r="O832" s="3"/>
      <c r="P832" s="3"/>
      <c r="Q832" s="3"/>
      <c r="R832" s="3"/>
      <c r="S832" s="3"/>
      <c r="T832" s="3"/>
    </row>
    <row r="833" spans="1:20" ht="16.5" thickBot="1">
      <c r="A833" s="50">
        <v>2016</v>
      </c>
      <c r="B833" s="49">
        <v>4</v>
      </c>
      <c r="D833" s="38">
        <v>37.9</v>
      </c>
      <c r="E833" s="37">
        <f t="shared" si="60"/>
        <v>24.066499999999998</v>
      </c>
      <c r="F833" s="40">
        <v>64</v>
      </c>
      <c r="G833" s="36">
        <v>94.1</v>
      </c>
      <c r="H833" s="42">
        <f t="shared" si="61"/>
        <v>88.066499999999991</v>
      </c>
      <c r="I833" s="14">
        <f t="shared" si="63"/>
        <v>95.02500000000002</v>
      </c>
      <c r="J833" s="13">
        <f t="shared" si="64"/>
        <v>94.337124999999972</v>
      </c>
      <c r="K833" s="64">
        <v>0.95</v>
      </c>
      <c r="L833" s="64">
        <v>0.95</v>
      </c>
      <c r="M833" s="3"/>
      <c r="N833" s="65">
        <f t="shared" si="62"/>
        <v>-6.0335000000000036</v>
      </c>
      <c r="O833" s="3"/>
      <c r="P833" s="3"/>
      <c r="Q833" s="3"/>
      <c r="R833" s="3"/>
      <c r="S833" s="3"/>
      <c r="T833" s="3"/>
    </row>
    <row r="834" spans="1:20" ht="16.5" thickBot="1">
      <c r="A834" s="50">
        <v>2016</v>
      </c>
      <c r="B834" s="49">
        <v>5</v>
      </c>
      <c r="D834" s="38">
        <v>51.5</v>
      </c>
      <c r="E834" s="37">
        <f t="shared" si="60"/>
        <v>32.702500000000001</v>
      </c>
      <c r="F834" s="40">
        <v>64</v>
      </c>
      <c r="G834" s="36">
        <v>95.2</v>
      </c>
      <c r="H834" s="42">
        <f t="shared" si="61"/>
        <v>96.702500000000001</v>
      </c>
      <c r="I834" s="14">
        <f t="shared" si="63"/>
        <v>93.020833333333357</v>
      </c>
      <c r="J834" s="13">
        <f t="shared" si="64"/>
        <v>92.458583333333323</v>
      </c>
      <c r="K834" s="3" t="s">
        <v>912</v>
      </c>
      <c r="L834" s="3" t="s">
        <v>912</v>
      </c>
      <c r="M834" s="3"/>
      <c r="N834" s="65">
        <f t="shared" si="62"/>
        <v>1.5024999999999977</v>
      </c>
      <c r="O834" s="3"/>
      <c r="P834" s="3"/>
      <c r="Q834" s="3"/>
      <c r="R834" s="3"/>
      <c r="S834" s="3"/>
      <c r="T834" s="3"/>
    </row>
    <row r="835" spans="1:20" ht="16.5" thickBot="1">
      <c r="A835" s="50">
        <v>2016</v>
      </c>
      <c r="B835" s="49">
        <v>6</v>
      </c>
      <c r="D835" s="38">
        <v>20.5</v>
      </c>
      <c r="E835" s="37">
        <f t="shared" si="60"/>
        <v>13.0175</v>
      </c>
      <c r="F835" s="40">
        <v>64</v>
      </c>
      <c r="G835" s="36">
        <v>84.5</v>
      </c>
      <c r="H835" s="42">
        <f t="shared" si="61"/>
        <v>77.017499999999998</v>
      </c>
      <c r="I835" s="14">
        <f t="shared" si="63"/>
        <v>90.241666666666674</v>
      </c>
      <c r="J835" s="13">
        <f t="shared" si="64"/>
        <v>90.333979166666651</v>
      </c>
      <c r="K835" s="3">
        <f>K825-2*K831</f>
        <v>121.27362477228223</v>
      </c>
      <c r="L835" s="3">
        <f>L825-2*L831</f>
        <v>124.98140118143476</v>
      </c>
      <c r="M835" s="3"/>
      <c r="N835" s="65">
        <f t="shared" si="62"/>
        <v>-7.4825000000000017</v>
      </c>
      <c r="O835" s="3"/>
      <c r="P835" s="3"/>
      <c r="Q835" s="3"/>
      <c r="R835" s="3"/>
      <c r="S835" s="3"/>
      <c r="T835" s="3"/>
    </row>
    <row r="836" spans="1:20" ht="16.5" thickBot="1">
      <c r="A836" s="50">
        <v>2016</v>
      </c>
      <c r="B836" s="49">
        <v>7</v>
      </c>
      <c r="D836" s="38">
        <v>32.4</v>
      </c>
      <c r="E836" s="37">
        <f t="shared" si="60"/>
        <v>20.573999999999998</v>
      </c>
      <c r="F836" s="40">
        <v>64</v>
      </c>
      <c r="G836" s="36">
        <v>88.7</v>
      </c>
      <c r="H836" s="42">
        <f t="shared" si="61"/>
        <v>84.573999999999998</v>
      </c>
      <c r="I836" s="14">
        <f t="shared" si="63"/>
        <v>87.670833333333334</v>
      </c>
      <c r="J836" s="13">
        <f t="shared" si="64"/>
        <v>88.471312499999996</v>
      </c>
      <c r="K836" s="3" t="s">
        <v>913</v>
      </c>
      <c r="L836" s="3" t="s">
        <v>913</v>
      </c>
      <c r="M836" s="3"/>
      <c r="N836" s="65">
        <f t="shared" si="62"/>
        <v>-4.1260000000000048</v>
      </c>
      <c r="O836" s="3"/>
      <c r="P836" s="3"/>
      <c r="Q836" s="3"/>
      <c r="R836" s="3"/>
      <c r="S836" s="3"/>
      <c r="T836" s="3"/>
    </row>
    <row r="837" spans="1:20" ht="16.5" thickBot="1">
      <c r="A837" s="50">
        <v>2016</v>
      </c>
      <c r="B837" s="49">
        <v>8</v>
      </c>
      <c r="D837" s="38">
        <v>50.2</v>
      </c>
      <c r="E837" s="37">
        <f t="shared" ref="E837:E853" si="65">D837*0.635</f>
        <v>31.877000000000002</v>
      </c>
      <c r="F837" s="40">
        <v>64</v>
      </c>
      <c r="G837" s="36">
        <v>87</v>
      </c>
      <c r="H837" s="42">
        <f t="shared" ref="H837:H853" si="66">(E837+64)</f>
        <v>95.87700000000001</v>
      </c>
      <c r="I837" s="14">
        <f t="shared" si="63"/>
        <v>85.533333333333346</v>
      </c>
      <c r="J837" s="13">
        <f t="shared" si="64"/>
        <v>86.86</v>
      </c>
      <c r="K837" s="3">
        <f>K825+2*K831</f>
        <v>125.52637522771778</v>
      </c>
      <c r="L837" s="3">
        <f>L825+2*L831</f>
        <v>130.41859881856524</v>
      </c>
      <c r="M837" s="3"/>
      <c r="N837" s="65">
        <f t="shared" ref="N837:N853" si="67">H837-G837</f>
        <v>8.8770000000000095</v>
      </c>
      <c r="O837" s="3"/>
      <c r="P837" s="3"/>
      <c r="Q837" s="3"/>
      <c r="R837" s="3"/>
      <c r="S837" s="3"/>
      <c r="T837" s="3"/>
    </row>
    <row r="838" spans="1:20" ht="16.5" thickBot="1">
      <c r="A838" s="50">
        <v>2016</v>
      </c>
      <c r="B838" s="49">
        <v>9</v>
      </c>
      <c r="D838" s="38">
        <v>44.6</v>
      </c>
      <c r="E838" s="37">
        <f t="shared" si="65"/>
        <v>28.321000000000002</v>
      </c>
      <c r="F838" s="40">
        <v>64</v>
      </c>
      <c r="G838" s="36">
        <v>88.6</v>
      </c>
      <c r="H838" s="42">
        <f t="shared" si="66"/>
        <v>92.320999999999998</v>
      </c>
      <c r="I838" s="14">
        <f t="shared" si="63"/>
        <v>83.754166666666663</v>
      </c>
      <c r="J838" s="13">
        <f t="shared" si="64"/>
        <v>85.103166666666652</v>
      </c>
      <c r="K838" s="3"/>
      <c r="L838" s="3"/>
      <c r="M838" s="3"/>
      <c r="N838" s="65">
        <f t="shared" si="67"/>
        <v>3.7210000000000036</v>
      </c>
      <c r="O838" s="3"/>
      <c r="P838" s="3"/>
      <c r="Q838" s="3"/>
      <c r="R838" s="3"/>
      <c r="S838" s="3"/>
      <c r="T838" s="3"/>
    </row>
    <row r="839" spans="1:20" ht="16.5" thickBot="1">
      <c r="A839" s="50">
        <v>2016</v>
      </c>
      <c r="B839" s="49">
        <v>10</v>
      </c>
      <c r="D839" s="38">
        <v>33.4</v>
      </c>
      <c r="E839" s="37">
        <f t="shared" si="65"/>
        <v>21.209</v>
      </c>
      <c r="F839" s="40">
        <v>64</v>
      </c>
      <c r="G839" s="36">
        <v>85.5</v>
      </c>
      <c r="H839" s="42">
        <f t="shared" si="66"/>
        <v>85.209000000000003</v>
      </c>
      <c r="I839" s="14">
        <f t="shared" si="63"/>
        <v>82.53749999999998</v>
      </c>
      <c r="J839" s="13">
        <f t="shared" si="64"/>
        <v>83.991916666666654</v>
      </c>
      <c r="K839" s="3"/>
      <c r="L839" s="3"/>
      <c r="M839" s="3"/>
      <c r="N839" s="65">
        <f t="shared" si="67"/>
        <v>-0.29099999999999682</v>
      </c>
      <c r="O839" s="3"/>
      <c r="P839" s="3"/>
      <c r="Q839" s="3"/>
      <c r="R839" s="3"/>
      <c r="S839" s="3"/>
      <c r="T839" s="3"/>
    </row>
    <row r="840" spans="1:20" ht="16.5" thickBot="1">
      <c r="A840" s="50">
        <v>2016</v>
      </c>
      <c r="B840" s="49">
        <v>11</v>
      </c>
      <c r="D840" s="38">
        <v>21.4</v>
      </c>
      <c r="E840" s="37">
        <f t="shared" si="65"/>
        <v>13.588999999999999</v>
      </c>
      <c r="F840" s="40">
        <v>64</v>
      </c>
      <c r="G840" s="36">
        <v>76.8</v>
      </c>
      <c r="H840" s="42">
        <f t="shared" si="66"/>
        <v>77.588999999999999</v>
      </c>
      <c r="I840" s="14">
        <f t="shared" si="63"/>
        <v>81.183333333333323</v>
      </c>
      <c r="J840" s="13">
        <f t="shared" si="64"/>
        <v>82.981208333333328</v>
      </c>
      <c r="K840" s="3"/>
      <c r="L840" s="3"/>
      <c r="M840" s="3"/>
      <c r="N840" s="65">
        <f t="shared" si="67"/>
        <v>0.78900000000000148</v>
      </c>
      <c r="O840" s="3"/>
      <c r="P840" s="3"/>
      <c r="Q840" s="3"/>
      <c r="R840" s="3"/>
      <c r="S840" s="3"/>
      <c r="T840" s="3"/>
    </row>
    <row r="841" spans="1:20" ht="16.5" thickBot="1">
      <c r="A841" s="50">
        <v>2016</v>
      </c>
      <c r="B841" s="49">
        <v>12</v>
      </c>
      <c r="D841" s="38">
        <v>18.5</v>
      </c>
      <c r="E841" s="37">
        <f t="shared" si="65"/>
        <v>11.7475</v>
      </c>
      <c r="F841" s="40">
        <v>64</v>
      </c>
      <c r="G841" s="36">
        <v>72.7</v>
      </c>
      <c r="H841" s="42">
        <f t="shared" si="66"/>
        <v>75.747500000000002</v>
      </c>
      <c r="I841" s="14">
        <f t="shared" si="63"/>
        <v>80.037499999999994</v>
      </c>
      <c r="J841" s="13">
        <f t="shared" si="64"/>
        <v>82.084270833333335</v>
      </c>
      <c r="K841" s="3"/>
      <c r="L841" s="3"/>
      <c r="M841" s="3"/>
      <c r="N841" s="65">
        <f t="shared" si="67"/>
        <v>3.0474999999999994</v>
      </c>
      <c r="O841" s="3"/>
      <c r="P841" s="3"/>
      <c r="Q841" s="3"/>
      <c r="R841" s="3"/>
      <c r="S841" s="3"/>
      <c r="T841" s="3"/>
    </row>
    <row r="842" spans="1:20" ht="16.5" thickBot="1">
      <c r="A842" s="50">
        <v>2017</v>
      </c>
      <c r="B842" s="49">
        <v>1</v>
      </c>
      <c r="D842" s="38">
        <v>26.1</v>
      </c>
      <c r="E842" s="37">
        <f t="shared" si="65"/>
        <v>16.573500000000003</v>
      </c>
      <c r="F842" s="40">
        <v>64</v>
      </c>
      <c r="G842" s="36">
        <v>74.8</v>
      </c>
      <c r="H842" s="42">
        <f t="shared" si="66"/>
        <v>80.573499999999996</v>
      </c>
      <c r="I842" s="14">
        <f t="shared" si="63"/>
        <v>79.36666666666666</v>
      </c>
      <c r="J842" s="13">
        <f t="shared" si="64"/>
        <v>81.663583333333335</v>
      </c>
      <c r="K842" s="3"/>
      <c r="L842" s="3"/>
      <c r="M842" s="3"/>
      <c r="N842" s="65">
        <f t="shared" si="67"/>
        <v>5.7734999999999985</v>
      </c>
      <c r="O842" s="3"/>
      <c r="P842" s="3"/>
      <c r="Q842" s="3"/>
      <c r="R842" s="3"/>
      <c r="S842" s="3"/>
      <c r="T842" s="3"/>
    </row>
    <row r="843" spans="1:20" ht="16.5" thickBot="1">
      <c r="A843" s="50">
        <v>2017</v>
      </c>
      <c r="B843" s="49">
        <v>2</v>
      </c>
      <c r="D843" s="38">
        <v>26.4</v>
      </c>
      <c r="E843" s="37">
        <f t="shared" si="65"/>
        <v>16.763999999999999</v>
      </c>
      <c r="F843" s="40">
        <v>64</v>
      </c>
      <c r="G843" s="36">
        <v>75</v>
      </c>
      <c r="H843" s="42">
        <f t="shared" si="66"/>
        <v>80.763999999999996</v>
      </c>
      <c r="I843" s="14">
        <f t="shared" ref="I843:I847" si="68">(G837/2+G838+G839+G840+G841+G842+G843+G844+G845+G846+G847+G848+G849/2)/12</f>
        <v>78.708333333333329</v>
      </c>
      <c r="J843" s="13">
        <f t="shared" ref="J843:J847" si="69">(H837/2+H838+H839+H840+H841+H842+H843+H844+H845+H846+H847+H848+H849/2)/12</f>
        <v>80.811625000000006</v>
      </c>
      <c r="K843" s="3"/>
      <c r="L843" s="3"/>
      <c r="M843" s="3"/>
      <c r="N843" s="65">
        <f t="shared" si="67"/>
        <v>5.7639999999999958</v>
      </c>
      <c r="O843" s="3"/>
      <c r="P843" s="3"/>
      <c r="Q843" s="3"/>
      <c r="R843" s="3"/>
      <c r="S843" s="3"/>
      <c r="T843" s="3"/>
    </row>
    <row r="844" spans="1:20" ht="16.5" thickBot="1">
      <c r="A844" s="50">
        <v>2017</v>
      </c>
      <c r="B844" s="49">
        <v>3</v>
      </c>
      <c r="D844" s="38">
        <v>17.7</v>
      </c>
      <c r="E844" s="37">
        <f t="shared" si="65"/>
        <v>11.2395</v>
      </c>
      <c r="F844" s="40">
        <v>64</v>
      </c>
      <c r="G844" s="36">
        <v>73.8</v>
      </c>
      <c r="H844" s="42">
        <f t="shared" si="66"/>
        <v>75.239499999999992</v>
      </c>
      <c r="I844" s="14">
        <f t="shared" si="68"/>
        <v>78.650000000000006</v>
      </c>
      <c r="J844" s="13">
        <f t="shared" si="69"/>
        <v>80.322145833333323</v>
      </c>
      <c r="K844" s="3"/>
      <c r="L844" s="3"/>
      <c r="M844" s="3"/>
      <c r="N844" s="65">
        <f t="shared" si="67"/>
        <v>1.4394999999999953</v>
      </c>
      <c r="O844" s="3"/>
      <c r="P844" s="3"/>
      <c r="Q844" s="3"/>
      <c r="R844" s="3"/>
      <c r="S844" s="3"/>
      <c r="T844" s="3"/>
    </row>
    <row r="845" spans="1:20" ht="16.5" thickBot="1">
      <c r="A845" s="50">
        <v>2017</v>
      </c>
      <c r="B845" s="49">
        <v>4</v>
      </c>
      <c r="D845" s="38">
        <v>32.299999999999997</v>
      </c>
      <c r="E845" s="37">
        <f t="shared" si="65"/>
        <v>20.510499999999997</v>
      </c>
      <c r="F845" s="40">
        <v>64</v>
      </c>
      <c r="G845" s="36">
        <v>81.599999999999994</v>
      </c>
      <c r="H845" s="42">
        <f t="shared" si="66"/>
        <v>84.510499999999993</v>
      </c>
      <c r="I845" s="14">
        <f t="shared" si="68"/>
        <v>78.491666666666674</v>
      </c>
      <c r="J845" s="13">
        <f t="shared" si="69"/>
        <v>79.763874999999999</v>
      </c>
      <c r="N845" s="65">
        <f t="shared" si="67"/>
        <v>2.910499999999999</v>
      </c>
    </row>
    <row r="846" spans="1:20" ht="16.5" thickBot="1">
      <c r="A846" s="50">
        <v>2017</v>
      </c>
      <c r="B846" s="49">
        <v>5</v>
      </c>
      <c r="D846" s="38">
        <v>18.899999999999999</v>
      </c>
      <c r="E846" s="37">
        <f t="shared" si="65"/>
        <v>12.0015</v>
      </c>
      <c r="F846" s="40">
        <v>64</v>
      </c>
      <c r="G846" s="36">
        <v>75.2</v>
      </c>
      <c r="H846" s="42">
        <f t="shared" si="66"/>
        <v>76.001499999999993</v>
      </c>
      <c r="I846" s="14">
        <f t="shared" si="68"/>
        <v>77.833333333333329</v>
      </c>
      <c r="J846" s="13">
        <f t="shared" si="69"/>
        <v>78.814020833333331</v>
      </c>
      <c r="N846" s="65">
        <f t="shared" si="67"/>
        <v>0.80149999999999011</v>
      </c>
    </row>
    <row r="847" spans="1:20" ht="16.5" thickBot="1">
      <c r="A847" s="50">
        <v>2017</v>
      </c>
      <c r="B847" s="49">
        <v>6</v>
      </c>
      <c r="D847" s="38">
        <v>19.2</v>
      </c>
      <c r="E847" s="37">
        <f t="shared" si="65"/>
        <v>12.192</v>
      </c>
      <c r="F847" s="40">
        <v>64</v>
      </c>
      <c r="G847" s="36">
        <v>77</v>
      </c>
      <c r="H847" s="42">
        <f t="shared" si="66"/>
        <v>76.192000000000007</v>
      </c>
      <c r="I847" s="14">
        <f t="shared" si="68"/>
        <v>77.433333333333323</v>
      </c>
      <c r="J847" s="13">
        <f t="shared" si="69"/>
        <v>78.126104166666664</v>
      </c>
      <c r="N847" s="65">
        <f t="shared" si="67"/>
        <v>-0.80799999999999272</v>
      </c>
    </row>
    <row r="848" spans="1:20" ht="16.5" thickBot="1">
      <c r="A848" s="50">
        <v>2017</v>
      </c>
      <c r="B848" s="49">
        <v>7</v>
      </c>
      <c r="D848" s="38">
        <v>17.8</v>
      </c>
      <c r="E848" s="37">
        <f t="shared" si="65"/>
        <v>11.303000000000001</v>
      </c>
      <c r="F848" s="40">
        <v>64</v>
      </c>
      <c r="G848" s="36">
        <v>80.099999999999994</v>
      </c>
      <c r="H848" s="42">
        <f t="shared" si="66"/>
        <v>75.302999999999997</v>
      </c>
      <c r="I848" s="14"/>
      <c r="N848" s="65">
        <f t="shared" si="67"/>
        <v>-4.796999999999997</v>
      </c>
    </row>
    <row r="849" spans="1:20" ht="16.5" thickBot="1">
      <c r="A849" s="50">
        <v>2017</v>
      </c>
      <c r="B849" s="49">
        <v>8</v>
      </c>
      <c r="D849" s="38">
        <v>32.6</v>
      </c>
      <c r="E849" s="37">
        <f t="shared" si="65"/>
        <v>20.701000000000001</v>
      </c>
      <c r="F849" s="40">
        <v>64</v>
      </c>
      <c r="G849" s="36">
        <v>79.8</v>
      </c>
      <c r="H849" s="42">
        <f t="shared" si="66"/>
        <v>84.700999999999993</v>
      </c>
      <c r="I849" s="3"/>
      <c r="N849" s="65">
        <f t="shared" si="67"/>
        <v>4.9009999999999962</v>
      </c>
    </row>
    <row r="850" spans="1:20" ht="16.5" thickBot="1">
      <c r="A850" s="50">
        <v>2017</v>
      </c>
      <c r="B850" s="49">
        <v>9</v>
      </c>
      <c r="D850" s="38">
        <v>43.7</v>
      </c>
      <c r="E850" s="37">
        <f t="shared" si="65"/>
        <v>27.749500000000001</v>
      </c>
      <c r="F850" s="40">
        <v>64</v>
      </c>
      <c r="G850" s="36">
        <v>94.4</v>
      </c>
      <c r="H850" s="42">
        <f t="shared" si="66"/>
        <v>91.749499999999998</v>
      </c>
      <c r="I850" s="3"/>
      <c r="N850" s="65">
        <f t="shared" si="67"/>
        <v>-2.6505000000000081</v>
      </c>
    </row>
    <row r="851" spans="1:20" ht="16.5" thickBot="1">
      <c r="A851" s="50">
        <v>2017</v>
      </c>
      <c r="B851" s="49">
        <v>10</v>
      </c>
      <c r="D851" s="38">
        <v>13.2</v>
      </c>
      <c r="E851" s="37">
        <f t="shared" si="65"/>
        <v>8.3819999999999997</v>
      </c>
      <c r="F851" s="40">
        <v>64</v>
      </c>
      <c r="G851" s="36">
        <v>75.900000000000006</v>
      </c>
      <c r="H851" s="42">
        <f t="shared" si="66"/>
        <v>72.382000000000005</v>
      </c>
      <c r="I851" s="3"/>
      <c r="N851" s="65">
        <f t="shared" si="67"/>
        <v>-3.5180000000000007</v>
      </c>
    </row>
    <row r="852" spans="1:20" ht="16.5" thickBot="1">
      <c r="A852" s="50">
        <v>2017</v>
      </c>
      <c r="B852" s="49">
        <v>11</v>
      </c>
      <c r="D852" s="38">
        <v>5.7</v>
      </c>
      <c r="E852" s="37">
        <f t="shared" si="65"/>
        <v>3.6195000000000004</v>
      </c>
      <c r="F852" s="40">
        <v>64</v>
      </c>
      <c r="G852" s="36">
        <v>70.599999999999994</v>
      </c>
      <c r="H852" s="42">
        <f t="shared" si="66"/>
        <v>67.619500000000002</v>
      </c>
      <c r="I852" s="3"/>
      <c r="N852" s="65">
        <f t="shared" si="67"/>
        <v>-2.9804999999999922</v>
      </c>
    </row>
    <row r="853" spans="1:20" ht="16.5" thickBot="1">
      <c r="A853" s="50">
        <v>2017</v>
      </c>
      <c r="B853" s="49">
        <v>12</v>
      </c>
      <c r="D853" s="38">
        <v>8.1999999999999993</v>
      </c>
      <c r="E853" s="37">
        <f t="shared" si="65"/>
        <v>5.2069999999999999</v>
      </c>
      <c r="F853" s="40">
        <v>64</v>
      </c>
      <c r="G853" s="36">
        <v>69.3</v>
      </c>
      <c r="H853" s="42">
        <f t="shared" si="66"/>
        <v>69.206999999999994</v>
      </c>
      <c r="I853" s="3"/>
      <c r="N853" s="65">
        <f t="shared" si="67"/>
        <v>-9.3000000000003524E-2</v>
      </c>
    </row>
    <row r="854" spans="1:20" ht="16.5" thickBot="1">
      <c r="A854" s="50">
        <v>2018</v>
      </c>
      <c r="B854" s="49">
        <v>1</v>
      </c>
      <c r="E854" s="37"/>
      <c r="G854" s="36">
        <v>67.7</v>
      </c>
    </row>
    <row r="855" spans="1:20" ht="16.5" thickBot="1">
      <c r="A855" s="50">
        <v>2018</v>
      </c>
      <c r="B855" s="49">
        <v>2</v>
      </c>
      <c r="E855" s="37"/>
      <c r="F855" s="41"/>
      <c r="G855" s="36">
        <v>70.2</v>
      </c>
      <c r="H855" s="41"/>
    </row>
    <row r="856" spans="1:20" ht="16.5" thickBot="1">
      <c r="A856" s="50">
        <v>2018</v>
      </c>
      <c r="B856" s="49">
        <v>3</v>
      </c>
      <c r="E856" s="37"/>
      <c r="F856" s="41"/>
      <c r="G856" s="36">
        <v>67.5</v>
      </c>
      <c r="H856" s="41"/>
      <c r="I856" s="35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</row>
    <row r="857" spans="1:20" ht="16.5" thickBot="1">
      <c r="A857" s="50">
        <v>2018</v>
      </c>
      <c r="B857" s="49">
        <v>4</v>
      </c>
      <c r="E857" s="37"/>
      <c r="F857" s="41"/>
      <c r="G857" s="36">
        <v>70.400000000000006</v>
      </c>
      <c r="H857" s="41"/>
      <c r="I857" s="35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</row>
    <row r="858" spans="1:20" ht="16.5" thickBot="1">
      <c r="A858" s="50">
        <v>2018</v>
      </c>
      <c r="B858" s="49">
        <v>5</v>
      </c>
      <c r="E858" s="37"/>
      <c r="G858" s="5">
        <v>72.53</v>
      </c>
    </row>
    <row r="859" spans="1:20" ht="16.5" thickBot="1">
      <c r="A859" s="50">
        <v>2018</v>
      </c>
      <c r="B859" s="49">
        <v>6</v>
      </c>
      <c r="E859" s="37"/>
      <c r="G859" s="5">
        <v>74.95</v>
      </c>
    </row>
    <row r="860" spans="1:20" ht="16.5" thickBot="1">
      <c r="A860" s="50">
        <v>2018</v>
      </c>
      <c r="B860" s="49">
        <v>7</v>
      </c>
      <c r="E860" s="37"/>
      <c r="G860" s="5">
        <v>71.88</v>
      </c>
    </row>
    <row r="861" spans="1:20" ht="16.5" thickBot="1">
      <c r="A861" s="50">
        <v>2018</v>
      </c>
      <c r="B861" s="49">
        <v>8</v>
      </c>
      <c r="E861" s="37"/>
      <c r="G861" s="5">
        <v>70.78</v>
      </c>
    </row>
    <row r="862" spans="1:20" ht="16.5" thickBot="1">
      <c r="A862" s="50">
        <v>2018</v>
      </c>
      <c r="B862" s="49">
        <v>9</v>
      </c>
      <c r="E862" s="37"/>
      <c r="G862" s="5">
        <v>68.900000000000006</v>
      </c>
    </row>
    <row r="863" spans="1:20" ht="16.5" thickBot="1">
      <c r="A863" s="50">
        <v>2018</v>
      </c>
      <c r="B863" s="49">
        <v>10</v>
      </c>
      <c r="E863" s="37"/>
      <c r="G863" s="5">
        <v>69.12</v>
      </c>
    </row>
    <row r="864" spans="1:20" ht="16.5" thickBot="1">
      <c r="A864" s="50">
        <v>2018</v>
      </c>
      <c r="B864" s="49">
        <v>11</v>
      </c>
      <c r="E864" s="37"/>
      <c r="G864" s="36">
        <v>67.400000000000006</v>
      </c>
    </row>
    <row r="865" spans="1:7" ht="16.5" thickBot="1">
      <c r="A865" s="50">
        <v>2018</v>
      </c>
      <c r="B865" s="49">
        <v>12</v>
      </c>
      <c r="E865" s="37"/>
      <c r="G865" s="5"/>
    </row>
    <row r="866" spans="1:7" ht="16.5" thickBot="1">
      <c r="A866" s="51">
        <v>2019</v>
      </c>
      <c r="B866" s="49">
        <v>1</v>
      </c>
      <c r="E866" s="37"/>
      <c r="G866" s="5"/>
    </row>
    <row r="867" spans="1:7" ht="16.5" thickBot="1">
      <c r="A867" s="51">
        <v>2019</v>
      </c>
      <c r="B867" s="49">
        <v>2</v>
      </c>
      <c r="E867" s="37"/>
      <c r="G867" s="5"/>
    </row>
    <row r="868" spans="1:7" ht="16.5" thickBot="1">
      <c r="A868" s="51">
        <v>2019</v>
      </c>
      <c r="B868" s="49">
        <v>3</v>
      </c>
      <c r="E868" s="37"/>
      <c r="G868" s="5"/>
    </row>
    <row r="869" spans="1:7" ht="16.5" thickBot="1">
      <c r="A869" s="51">
        <v>2019</v>
      </c>
      <c r="B869" s="49">
        <v>4</v>
      </c>
      <c r="E869" s="37"/>
      <c r="G869" s="5"/>
    </row>
    <row r="870" spans="1:7" ht="16.5" thickBot="1">
      <c r="A870" s="51">
        <v>2019</v>
      </c>
      <c r="B870" s="49">
        <v>5</v>
      </c>
      <c r="E870" s="37"/>
      <c r="G870" s="5"/>
    </row>
    <row r="871" spans="1:7" ht="15.75" thickBot="1">
      <c r="A871" s="51">
        <v>2019</v>
      </c>
      <c r="B871" s="49">
        <v>6</v>
      </c>
      <c r="E871" s="37"/>
    </row>
    <row r="872" spans="1:7" ht="15.75" thickBot="1">
      <c r="A872" s="51">
        <v>2019</v>
      </c>
      <c r="B872" s="49">
        <v>7</v>
      </c>
      <c r="E872" s="37"/>
    </row>
    <row r="873" spans="1:7" ht="15.75" thickBot="1">
      <c r="A873" s="51">
        <v>2019</v>
      </c>
      <c r="B873" s="49">
        <v>8</v>
      </c>
      <c r="E873" s="37"/>
    </row>
    <row r="874" spans="1:7" ht="15.75" thickBot="1">
      <c r="A874" s="51">
        <v>2019</v>
      </c>
      <c r="B874" s="49">
        <v>9</v>
      </c>
      <c r="E874" s="37"/>
    </row>
    <row r="875" spans="1:7" ht="15.75" thickBot="1">
      <c r="A875" s="51">
        <v>2019</v>
      </c>
      <c r="B875" s="49">
        <v>10</v>
      </c>
      <c r="E875" s="37"/>
    </row>
    <row r="876" spans="1:7" ht="15.75" thickBot="1">
      <c r="A876" s="51">
        <v>2019</v>
      </c>
      <c r="B876" s="49">
        <v>11</v>
      </c>
    </row>
    <row r="877" spans="1:7" ht="15.75" thickBot="1">
      <c r="A877" s="51">
        <v>2019</v>
      </c>
      <c r="B877" s="49">
        <v>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87"/>
  <sheetViews>
    <sheetView tabSelected="1" topLeftCell="A770" zoomScale="90" zoomScaleNormal="90" workbookViewId="0">
      <selection activeCell="E770" sqref="E770"/>
    </sheetView>
  </sheetViews>
  <sheetFormatPr defaultRowHeight="15"/>
  <cols>
    <col min="1" max="1" width="9.140625" style="11"/>
    <col min="2" max="2" width="6.85546875" style="11" customWidth="1"/>
    <col min="3" max="3" width="6.7109375" customWidth="1"/>
    <col min="4" max="4" width="9.140625" style="11"/>
    <col min="6" max="6" width="12.7109375" style="11" customWidth="1"/>
    <col min="7" max="7" width="10.42578125" style="11" customWidth="1"/>
    <col min="8" max="8" width="10" style="11" customWidth="1"/>
    <col min="9" max="9" width="11" customWidth="1"/>
    <col min="10" max="13" width="13.28515625" customWidth="1"/>
    <col min="14" max="14" width="10.42578125" customWidth="1"/>
    <col min="15" max="15" width="11.140625" customWidth="1"/>
    <col min="16" max="16" width="10.7109375" customWidth="1"/>
    <col min="17" max="17" width="11.85546875" customWidth="1"/>
    <col min="18" max="18" width="10.85546875" customWidth="1"/>
    <col min="19" max="19" width="11.85546875" customWidth="1"/>
    <col min="20" max="20" width="11.5703125" customWidth="1"/>
    <col min="21" max="21" width="10.7109375" customWidth="1"/>
    <col min="27" max="27" width="10.5703125" bestFit="1" customWidth="1"/>
    <col min="31" max="31" width="10.5703125" bestFit="1" customWidth="1"/>
  </cols>
  <sheetData>
    <row r="1" spans="1:21">
      <c r="E1" s="8" t="s">
        <v>36</v>
      </c>
      <c r="F1" s="11" t="s">
        <v>2</v>
      </c>
      <c r="G1" s="11" t="s">
        <v>2</v>
      </c>
      <c r="H1" s="12" t="s">
        <v>10</v>
      </c>
      <c r="I1" s="17" t="s">
        <v>9</v>
      </c>
      <c r="J1" s="17" t="s">
        <v>9</v>
      </c>
      <c r="K1" s="17"/>
      <c r="L1" s="17"/>
      <c r="M1" s="17"/>
      <c r="N1" s="9" t="s">
        <v>9</v>
      </c>
      <c r="O1" s="9" t="s">
        <v>9</v>
      </c>
      <c r="P1" s="9" t="s">
        <v>9</v>
      </c>
      <c r="Q1" s="31" t="s">
        <v>9</v>
      </c>
      <c r="R1" s="31" t="s">
        <v>9</v>
      </c>
      <c r="S1" s="27" t="s">
        <v>22</v>
      </c>
      <c r="T1" s="31" t="s">
        <v>9</v>
      </c>
      <c r="U1" s="31" t="s">
        <v>9</v>
      </c>
    </row>
    <row r="2" spans="1:21">
      <c r="D2" s="9" t="s">
        <v>6</v>
      </c>
      <c r="E2" s="8" t="s">
        <v>37</v>
      </c>
      <c r="F2" s="11" t="s">
        <v>14</v>
      </c>
      <c r="G2" s="11" t="s">
        <v>14</v>
      </c>
      <c r="H2" s="12" t="s">
        <v>12</v>
      </c>
      <c r="I2" s="17" t="s">
        <v>10</v>
      </c>
      <c r="J2" s="17" t="s">
        <v>10</v>
      </c>
      <c r="K2" s="17"/>
      <c r="L2" s="17"/>
      <c r="M2" s="17"/>
      <c r="N2" s="9" t="s">
        <v>2</v>
      </c>
      <c r="O2" s="9" t="s">
        <v>2</v>
      </c>
      <c r="P2" s="9" t="s">
        <v>17</v>
      </c>
      <c r="Q2" s="31" t="s">
        <v>10</v>
      </c>
      <c r="R2" s="31" t="s">
        <v>10</v>
      </c>
      <c r="S2" s="27" t="s">
        <v>5</v>
      </c>
      <c r="T2" s="31" t="s">
        <v>2</v>
      </c>
      <c r="U2" s="31" t="s">
        <v>2</v>
      </c>
    </row>
    <row r="3" spans="1:21">
      <c r="D3" s="9" t="s">
        <v>7</v>
      </c>
      <c r="E3" s="8"/>
      <c r="G3" s="11" t="s">
        <v>10</v>
      </c>
      <c r="H3" s="12" t="s">
        <v>8</v>
      </c>
      <c r="I3" s="17" t="s">
        <v>2</v>
      </c>
      <c r="J3" s="17" t="s">
        <v>2</v>
      </c>
      <c r="K3" s="17"/>
      <c r="L3" s="17"/>
      <c r="M3" s="17"/>
      <c r="N3" s="9" t="s">
        <v>11</v>
      </c>
      <c r="O3" s="9" t="s">
        <v>11</v>
      </c>
      <c r="P3" s="9" t="s">
        <v>2</v>
      </c>
      <c r="Q3" s="31" t="s">
        <v>2</v>
      </c>
      <c r="R3" s="31" t="s">
        <v>2</v>
      </c>
      <c r="S3" s="27" t="s">
        <v>10</v>
      </c>
      <c r="T3" s="31" t="s">
        <v>14</v>
      </c>
      <c r="U3" s="31" t="s">
        <v>14</v>
      </c>
    </row>
    <row r="4" spans="1:21" ht="15.75">
      <c r="D4" s="9" t="s">
        <v>8</v>
      </c>
      <c r="E4" s="36"/>
      <c r="F4" s="11" t="s">
        <v>38</v>
      </c>
      <c r="H4" s="12"/>
      <c r="I4" s="17" t="s">
        <v>14</v>
      </c>
      <c r="J4" s="17" t="s">
        <v>14</v>
      </c>
      <c r="K4" s="17"/>
      <c r="L4" s="17"/>
      <c r="M4" s="17"/>
      <c r="N4" s="9" t="s">
        <v>6</v>
      </c>
      <c r="O4" s="9" t="s">
        <v>6</v>
      </c>
      <c r="P4" s="9" t="s">
        <v>11</v>
      </c>
      <c r="Q4" s="31" t="s">
        <v>14</v>
      </c>
      <c r="R4" s="31" t="s">
        <v>14</v>
      </c>
      <c r="S4" s="28" t="s">
        <v>23</v>
      </c>
      <c r="T4" s="31"/>
      <c r="U4" s="31"/>
    </row>
    <row r="5" spans="1:21" ht="16.5" thickBot="1">
      <c r="A5" s="50">
        <v>1947</v>
      </c>
      <c r="B5" s="49">
        <v>3</v>
      </c>
      <c r="D5" s="38">
        <v>183.8</v>
      </c>
      <c r="E5" s="36">
        <v>233.4</v>
      </c>
      <c r="F5" s="43">
        <f>(E5-64)*1.575</f>
        <v>266.80500000000001</v>
      </c>
      <c r="H5" s="44">
        <v>211.2</v>
      </c>
      <c r="I5" s="17"/>
      <c r="J5" s="17"/>
      <c r="K5" s="17"/>
      <c r="L5" s="17"/>
      <c r="M5" s="17"/>
      <c r="N5" s="9" t="s">
        <v>12</v>
      </c>
      <c r="O5" s="9" t="s">
        <v>12</v>
      </c>
      <c r="P5" s="22" t="s">
        <v>17</v>
      </c>
      <c r="Q5" s="31"/>
      <c r="R5" s="31"/>
      <c r="S5" s="27" t="s">
        <v>10</v>
      </c>
      <c r="T5" s="31"/>
      <c r="U5" s="31"/>
    </row>
    <row r="6" spans="1:21" ht="16.5" thickBot="1">
      <c r="A6" s="50">
        <v>1947</v>
      </c>
      <c r="B6" s="49">
        <v>4</v>
      </c>
      <c r="D6" s="38">
        <v>212.1</v>
      </c>
      <c r="E6" s="36">
        <v>265.8</v>
      </c>
      <c r="F6" s="43">
        <f t="shared" ref="F6:F69" si="0">(E6-64)*1.575</f>
        <v>317.83500000000004</v>
      </c>
      <c r="G6" s="9"/>
      <c r="H6" s="44">
        <v>217.2</v>
      </c>
      <c r="I6" s="17" t="s">
        <v>11</v>
      </c>
      <c r="J6" s="17" t="s">
        <v>11</v>
      </c>
      <c r="K6" s="17"/>
      <c r="L6" s="17"/>
      <c r="M6" s="17"/>
      <c r="N6" s="9" t="s">
        <v>8</v>
      </c>
      <c r="O6" s="9" t="s">
        <v>8</v>
      </c>
      <c r="P6" s="9" t="s">
        <v>6</v>
      </c>
      <c r="Q6" s="31" t="s">
        <v>11</v>
      </c>
      <c r="R6" s="31" t="s">
        <v>11</v>
      </c>
      <c r="S6" s="27" t="s">
        <v>12</v>
      </c>
      <c r="T6" s="31" t="s">
        <v>11</v>
      </c>
      <c r="U6" s="31" t="s">
        <v>11</v>
      </c>
    </row>
    <row r="7" spans="1:21" ht="16.5" thickBot="1">
      <c r="A7" s="50">
        <v>1947</v>
      </c>
      <c r="B7" s="49">
        <v>5</v>
      </c>
      <c r="D7" s="38">
        <v>285</v>
      </c>
      <c r="E7" s="36">
        <v>267.10000000000002</v>
      </c>
      <c r="F7" s="43">
        <f t="shared" si="0"/>
        <v>319.88250000000005</v>
      </c>
      <c r="G7" s="9"/>
      <c r="H7" s="44">
        <v>218.7</v>
      </c>
      <c r="I7" s="16" t="s">
        <v>10</v>
      </c>
      <c r="J7" s="16" t="s">
        <v>10</v>
      </c>
      <c r="K7" s="16"/>
      <c r="L7" s="16"/>
      <c r="M7" s="16"/>
      <c r="P7" s="9" t="s">
        <v>12</v>
      </c>
      <c r="Q7" s="32" t="s">
        <v>10</v>
      </c>
      <c r="R7" s="32" t="s">
        <v>10</v>
      </c>
      <c r="S7" s="28" t="s">
        <v>8</v>
      </c>
      <c r="T7" s="32" t="s">
        <v>6</v>
      </c>
      <c r="U7" s="32" t="s">
        <v>6</v>
      </c>
    </row>
    <row r="8" spans="1:21" ht="16.5" thickBot="1">
      <c r="A8" s="50">
        <v>1947</v>
      </c>
      <c r="B8" s="49">
        <v>6</v>
      </c>
      <c r="D8" s="38">
        <v>232.1</v>
      </c>
      <c r="E8" s="36">
        <v>233.8</v>
      </c>
      <c r="F8" s="43">
        <f t="shared" si="0"/>
        <v>267.435</v>
      </c>
      <c r="G8" s="9"/>
      <c r="H8" s="44">
        <v>216.1</v>
      </c>
      <c r="I8" s="17" t="s">
        <v>12</v>
      </c>
      <c r="J8" s="17" t="s">
        <v>12</v>
      </c>
      <c r="K8" s="17"/>
      <c r="L8" s="17"/>
      <c r="M8" s="17"/>
      <c r="P8" s="9" t="s">
        <v>8</v>
      </c>
      <c r="Q8" s="31" t="s">
        <v>12</v>
      </c>
      <c r="R8" s="31" t="s">
        <v>12</v>
      </c>
      <c r="S8" s="29" t="s">
        <v>34</v>
      </c>
      <c r="T8" s="31" t="s">
        <v>12</v>
      </c>
      <c r="U8" s="31" t="s">
        <v>12</v>
      </c>
    </row>
    <row r="9" spans="1:21" ht="16.5" thickBot="1">
      <c r="A9" s="50">
        <v>1947</v>
      </c>
      <c r="B9" s="49">
        <v>7</v>
      </c>
      <c r="D9" s="38">
        <v>223.5</v>
      </c>
      <c r="E9" s="36">
        <v>222.3</v>
      </c>
      <c r="F9" s="43">
        <f t="shared" si="0"/>
        <v>249.32250000000002</v>
      </c>
      <c r="G9" s="9"/>
      <c r="H9" s="44">
        <v>214.1</v>
      </c>
      <c r="I9" s="16" t="s">
        <v>8</v>
      </c>
      <c r="J9" s="16" t="s">
        <v>8</v>
      </c>
      <c r="K9" s="16"/>
      <c r="L9" s="16"/>
      <c r="M9" s="16"/>
      <c r="O9" s="4"/>
      <c r="Q9" s="32" t="s">
        <v>8</v>
      </c>
      <c r="R9" s="32" t="s">
        <v>8</v>
      </c>
      <c r="S9" s="26" t="s">
        <v>25</v>
      </c>
      <c r="T9" s="32" t="s">
        <v>8</v>
      </c>
      <c r="U9" s="32" t="s">
        <v>8</v>
      </c>
    </row>
    <row r="10" spans="1:21" ht="16.5" thickBot="1">
      <c r="A10" s="50">
        <v>1947</v>
      </c>
      <c r="B10" s="49">
        <v>8</v>
      </c>
      <c r="D10" s="38">
        <v>267.39999999999998</v>
      </c>
      <c r="E10" s="36">
        <v>237.1</v>
      </c>
      <c r="F10" s="43">
        <f t="shared" si="0"/>
        <v>272.63249999999999</v>
      </c>
      <c r="G10" s="9"/>
      <c r="H10" s="44">
        <v>210.9</v>
      </c>
      <c r="I10" s="1" t="s">
        <v>45</v>
      </c>
      <c r="J10" s="1" t="s">
        <v>45</v>
      </c>
      <c r="K10" s="1"/>
      <c r="L10" s="1"/>
      <c r="M10" s="1"/>
      <c r="N10" s="4" t="s">
        <v>20</v>
      </c>
      <c r="O10" s="4" t="s">
        <v>20</v>
      </c>
      <c r="P10" s="4" t="s">
        <v>21</v>
      </c>
      <c r="Q10" s="33" t="s">
        <v>33</v>
      </c>
      <c r="R10" s="33" t="s">
        <v>33</v>
      </c>
      <c r="S10" s="26">
        <v>100</v>
      </c>
      <c r="T10" s="33" t="s">
        <v>24</v>
      </c>
      <c r="U10" s="33" t="s">
        <v>24</v>
      </c>
    </row>
    <row r="11" spans="1:21" ht="16.5" thickBot="1">
      <c r="A11" s="50">
        <v>1947</v>
      </c>
      <c r="B11" s="49">
        <v>9</v>
      </c>
      <c r="D11" s="38">
        <v>239.9</v>
      </c>
      <c r="E11" s="36">
        <v>201.9</v>
      </c>
      <c r="F11" s="43">
        <f t="shared" si="0"/>
        <v>217.1925</v>
      </c>
      <c r="G11" s="48">
        <f t="shared" ref="G11:G74" si="1">(F5/2+F6+F7+F8+F9+F10+F11+F12+F13+F14+F15+F16+F17/2)/12</f>
        <v>220.4934375</v>
      </c>
      <c r="H11" s="44">
        <v>206</v>
      </c>
      <c r="I11" s="11" t="s">
        <v>31</v>
      </c>
      <c r="J11" s="11" t="s">
        <v>31</v>
      </c>
      <c r="K11" s="11"/>
      <c r="L11" s="11"/>
      <c r="M11" s="11"/>
      <c r="N11" s="9" t="s">
        <v>31</v>
      </c>
      <c r="O11" s="9" t="s">
        <v>31</v>
      </c>
      <c r="P11" s="9" t="s">
        <v>31</v>
      </c>
      <c r="Q11" s="31" t="s">
        <v>25</v>
      </c>
      <c r="R11" s="31" t="s">
        <v>25</v>
      </c>
      <c r="S11" s="10"/>
      <c r="T11" s="31" t="s">
        <v>25</v>
      </c>
      <c r="U11" s="31" t="s">
        <v>25</v>
      </c>
    </row>
    <row r="12" spans="1:21" ht="16.5" thickBot="1">
      <c r="A12" s="50">
        <v>1947</v>
      </c>
      <c r="B12" s="49">
        <v>10</v>
      </c>
      <c r="D12" s="38">
        <v>231.7</v>
      </c>
      <c r="E12" s="36">
        <v>207.7</v>
      </c>
      <c r="F12" s="43">
        <f t="shared" si="0"/>
        <v>226.32749999999999</v>
      </c>
      <c r="G12" s="48">
        <f t="shared" si="1"/>
        <v>210.29531249999999</v>
      </c>
      <c r="H12" s="44">
        <v>206.3</v>
      </c>
      <c r="I12" s="11" t="s">
        <v>0</v>
      </c>
      <c r="J12" s="11" t="s">
        <v>0</v>
      </c>
      <c r="K12" s="11"/>
      <c r="L12" s="11"/>
      <c r="M12" s="11"/>
      <c r="N12" s="9" t="s">
        <v>0</v>
      </c>
      <c r="O12" s="9" t="s">
        <v>0</v>
      </c>
      <c r="P12" s="9" t="s">
        <v>0</v>
      </c>
      <c r="Q12" s="31">
        <v>100</v>
      </c>
      <c r="R12" s="31">
        <v>100</v>
      </c>
      <c r="S12" s="10"/>
      <c r="T12" s="31">
        <v>100</v>
      </c>
      <c r="U12" s="31">
        <v>100</v>
      </c>
    </row>
    <row r="13" spans="1:21" ht="16.5" thickBot="1">
      <c r="A13" s="50">
        <v>1947</v>
      </c>
      <c r="B13" s="49">
        <v>11</v>
      </c>
      <c r="D13" s="38">
        <v>181.3</v>
      </c>
      <c r="E13" s="36">
        <v>175.8</v>
      </c>
      <c r="F13" s="43">
        <f t="shared" si="0"/>
        <v>176.08500000000001</v>
      </c>
      <c r="G13" s="48">
        <f t="shared" si="1"/>
        <v>204.27093749999997</v>
      </c>
      <c r="H13" s="44">
        <v>207.1</v>
      </c>
      <c r="I13" s="11" t="s">
        <v>26</v>
      </c>
      <c r="J13" s="11" t="s">
        <v>26</v>
      </c>
      <c r="K13" s="11"/>
      <c r="L13" s="11"/>
      <c r="M13" s="11"/>
      <c r="N13" s="9" t="s">
        <v>26</v>
      </c>
      <c r="O13" s="9" t="s">
        <v>26</v>
      </c>
      <c r="P13" s="9" t="s">
        <v>26</v>
      </c>
      <c r="S13" s="34"/>
    </row>
    <row r="14" spans="1:21" ht="16.5" thickBot="1">
      <c r="A14" s="50">
        <v>1947</v>
      </c>
      <c r="B14" s="49">
        <v>12</v>
      </c>
      <c r="D14" s="38">
        <v>164.9</v>
      </c>
      <c r="E14" s="36">
        <v>171</v>
      </c>
      <c r="F14" s="43">
        <f t="shared" si="0"/>
        <v>168.52500000000001</v>
      </c>
      <c r="G14" s="48">
        <f t="shared" si="1"/>
        <v>199.82812500000003</v>
      </c>
      <c r="H14" s="44">
        <v>205.7</v>
      </c>
      <c r="I14" s="11">
        <v>115</v>
      </c>
      <c r="J14" s="11">
        <v>115</v>
      </c>
      <c r="K14" s="11"/>
      <c r="L14" s="11"/>
      <c r="M14" s="11"/>
      <c r="N14" s="9">
        <v>115</v>
      </c>
      <c r="O14" s="9">
        <v>115</v>
      </c>
      <c r="P14" s="9">
        <v>115</v>
      </c>
      <c r="S14" s="25"/>
    </row>
    <row r="15" spans="1:21" ht="16.5" thickBot="1">
      <c r="A15" s="50">
        <v>1948</v>
      </c>
      <c r="B15" s="49">
        <v>1</v>
      </c>
      <c r="D15" s="38">
        <v>153.6</v>
      </c>
      <c r="E15" s="36">
        <v>150.69999999999999</v>
      </c>
      <c r="F15" s="43">
        <f t="shared" si="0"/>
        <v>136.55249999999998</v>
      </c>
      <c r="G15" s="48">
        <f t="shared" si="1"/>
        <v>195.52312500000002</v>
      </c>
      <c r="H15" s="44">
        <v>205</v>
      </c>
      <c r="I15" s="11"/>
      <c r="J15" s="11"/>
      <c r="K15" s="11"/>
      <c r="L15" s="11"/>
      <c r="M15" s="11"/>
      <c r="N15" s="9" t="s">
        <v>29</v>
      </c>
      <c r="O15" s="9" t="s">
        <v>29</v>
      </c>
      <c r="P15" s="9" t="s">
        <v>29</v>
      </c>
      <c r="S15" s="25"/>
    </row>
    <row r="16" spans="1:21" ht="16.5" thickBot="1">
      <c r="A16" s="50">
        <v>1948</v>
      </c>
      <c r="B16" s="49">
        <v>2</v>
      </c>
      <c r="D16" s="38">
        <v>122</v>
      </c>
      <c r="E16" s="36">
        <v>131</v>
      </c>
      <c r="F16" s="43">
        <f t="shared" si="0"/>
        <v>105.52499999999999</v>
      </c>
      <c r="G16" s="48">
        <f t="shared" si="1"/>
        <v>189.38718750000001</v>
      </c>
      <c r="H16" s="44">
        <v>202.3</v>
      </c>
      <c r="I16" s="11"/>
      <c r="J16" s="11"/>
      <c r="K16" s="11"/>
      <c r="L16" s="11"/>
      <c r="M16" s="11"/>
      <c r="N16" s="9" t="s">
        <v>30</v>
      </c>
      <c r="O16" s="9" t="s">
        <v>30</v>
      </c>
      <c r="P16" s="9" t="s">
        <v>30</v>
      </c>
      <c r="S16" s="25"/>
    </row>
    <row r="17" spans="1:21" ht="16.5" thickBot="1">
      <c r="A17" s="50">
        <v>1948</v>
      </c>
      <c r="B17" s="49">
        <v>3</v>
      </c>
      <c r="D17" s="38">
        <v>134.30000000000001</v>
      </c>
      <c r="E17" s="36">
        <v>134.1</v>
      </c>
      <c r="F17" s="43">
        <f t="shared" si="0"/>
        <v>110.40749999999998</v>
      </c>
      <c r="G17" s="48">
        <f t="shared" si="1"/>
        <v>183.0740625</v>
      </c>
      <c r="H17" s="44">
        <v>198.9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25"/>
      <c r="T17" s="14"/>
      <c r="U17" s="14"/>
    </row>
    <row r="18" spans="1:21" ht="16.5" thickBot="1">
      <c r="A18" s="50">
        <v>1948</v>
      </c>
      <c r="B18" s="49">
        <v>4</v>
      </c>
      <c r="D18" s="38">
        <v>268.5</v>
      </c>
      <c r="E18" s="36">
        <v>209.7</v>
      </c>
      <c r="F18" s="43">
        <f t="shared" si="0"/>
        <v>229.47749999999996</v>
      </c>
      <c r="G18" s="48">
        <f t="shared" si="1"/>
        <v>177.43031250000001</v>
      </c>
      <c r="H18" s="44">
        <v>195.7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25"/>
      <c r="T18" s="14"/>
      <c r="U18" s="14"/>
    </row>
    <row r="19" spans="1:21" ht="16.5" thickBot="1">
      <c r="A19" s="50">
        <v>1948</v>
      </c>
      <c r="B19" s="49">
        <v>5</v>
      </c>
      <c r="D19" s="38">
        <v>246.4</v>
      </c>
      <c r="E19" s="36">
        <v>231.4</v>
      </c>
      <c r="F19" s="43">
        <f t="shared" si="0"/>
        <v>263.65500000000003</v>
      </c>
      <c r="G19" s="48">
        <f t="shared" si="1"/>
        <v>173.25</v>
      </c>
      <c r="H19" s="44">
        <v>192.2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25"/>
      <c r="T19" s="14"/>
      <c r="U19" s="14"/>
    </row>
    <row r="20" spans="1:21" ht="16.5" thickBot="1">
      <c r="A20" s="50">
        <v>1948</v>
      </c>
      <c r="B20" s="49">
        <v>6</v>
      </c>
      <c r="D20" s="38">
        <v>237.5</v>
      </c>
      <c r="E20" s="36">
        <v>201.8</v>
      </c>
      <c r="F20" s="43">
        <f t="shared" si="0"/>
        <v>217.03500000000003</v>
      </c>
      <c r="G20" s="48">
        <f t="shared" si="1"/>
        <v>173.40093749999997</v>
      </c>
      <c r="H20" s="44">
        <v>191.6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25"/>
      <c r="T20" s="14"/>
      <c r="U20" s="14"/>
    </row>
    <row r="21" spans="1:21" ht="16.5" thickBot="1">
      <c r="A21" s="50">
        <v>1948</v>
      </c>
      <c r="B21" s="49">
        <v>7</v>
      </c>
      <c r="D21" s="38">
        <v>201.4</v>
      </c>
      <c r="E21" s="36">
        <v>188.7</v>
      </c>
      <c r="F21" s="43">
        <f t="shared" si="0"/>
        <v>196.40249999999997</v>
      </c>
      <c r="G21" s="48">
        <f t="shared" si="1"/>
        <v>176.24249999999998</v>
      </c>
      <c r="H21" s="44">
        <v>193.5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25"/>
      <c r="T21" s="14"/>
      <c r="U21" s="14"/>
    </row>
    <row r="22" spans="1:21" ht="16.5" thickBot="1">
      <c r="A22" s="50">
        <v>1948</v>
      </c>
      <c r="B22" s="49">
        <v>8</v>
      </c>
      <c r="D22" s="38">
        <v>223.7</v>
      </c>
      <c r="E22" s="36">
        <v>177.2</v>
      </c>
      <c r="F22" s="43">
        <f t="shared" si="0"/>
        <v>178.28999999999996</v>
      </c>
      <c r="G22" s="48">
        <f t="shared" si="1"/>
        <v>183.51374999999999</v>
      </c>
      <c r="H22" s="44">
        <v>199.8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25"/>
      <c r="T22" s="14"/>
      <c r="U22" s="14"/>
    </row>
    <row r="23" spans="1:21" ht="16.5" thickBot="1">
      <c r="A23" s="50">
        <v>1948</v>
      </c>
      <c r="B23" s="49">
        <v>9</v>
      </c>
      <c r="D23" s="38">
        <v>202.9</v>
      </c>
      <c r="E23" s="36">
        <v>165.6</v>
      </c>
      <c r="F23" s="43">
        <f t="shared" si="0"/>
        <v>160.01999999999998</v>
      </c>
      <c r="G23" s="48">
        <f t="shared" si="1"/>
        <v>193.4559375</v>
      </c>
      <c r="H23" s="44">
        <v>209.1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25"/>
      <c r="T23" s="14"/>
      <c r="U23" s="14"/>
    </row>
    <row r="24" spans="1:21" ht="16.5" thickBot="1">
      <c r="A24" s="50">
        <v>1948</v>
      </c>
      <c r="B24" s="49">
        <v>10</v>
      </c>
      <c r="D24" s="38">
        <v>192.9</v>
      </c>
      <c r="E24" s="36">
        <v>158</v>
      </c>
      <c r="F24" s="43">
        <f t="shared" si="0"/>
        <v>148.04999999999998</v>
      </c>
      <c r="G24" s="48">
        <f t="shared" si="1"/>
        <v>196.1990625</v>
      </c>
      <c r="H24" s="44">
        <v>210.3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25"/>
      <c r="T24" s="14"/>
      <c r="U24" s="14"/>
    </row>
    <row r="25" spans="1:21" ht="16.5" thickBot="1">
      <c r="A25" s="50">
        <v>1948</v>
      </c>
      <c r="B25" s="49">
        <v>11</v>
      </c>
      <c r="D25" s="38">
        <v>135.6</v>
      </c>
      <c r="E25" s="36">
        <v>161.80000000000001</v>
      </c>
      <c r="F25" s="43">
        <f t="shared" si="0"/>
        <v>154.03500000000003</v>
      </c>
      <c r="G25" s="48">
        <f t="shared" si="1"/>
        <v>189.70218750000001</v>
      </c>
      <c r="H25" s="44">
        <v>203.8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25"/>
      <c r="T25" s="14"/>
      <c r="U25" s="14"/>
    </row>
    <row r="26" spans="1:21" ht="16.5" thickBot="1">
      <c r="A26" s="50">
        <v>1948</v>
      </c>
      <c r="B26" s="49">
        <v>12</v>
      </c>
      <c r="D26" s="38">
        <v>195.3</v>
      </c>
      <c r="E26" s="36">
        <v>187.3</v>
      </c>
      <c r="F26" s="43">
        <f t="shared" si="0"/>
        <v>194.19750000000002</v>
      </c>
      <c r="G26" s="48">
        <f t="shared" si="1"/>
        <v>182.32593749999998</v>
      </c>
      <c r="H26" s="44">
        <v>197.1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25"/>
      <c r="T26" s="14"/>
      <c r="U26" s="14"/>
    </row>
    <row r="27" spans="1:21" ht="16.5" thickBot="1">
      <c r="A27" s="50">
        <v>1949</v>
      </c>
      <c r="B27" s="49">
        <v>1</v>
      </c>
      <c r="D27" s="38">
        <v>168.6</v>
      </c>
      <c r="E27" s="36">
        <v>177.7</v>
      </c>
      <c r="F27" s="43">
        <f t="shared" si="0"/>
        <v>179.07749999999999</v>
      </c>
      <c r="G27" s="48">
        <f t="shared" si="1"/>
        <v>178.19812499999998</v>
      </c>
      <c r="H27" s="44">
        <v>193.4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25"/>
      <c r="T27" s="14"/>
      <c r="U27" s="14"/>
    </row>
    <row r="28" spans="1:21" ht="16.5" thickBot="1">
      <c r="A28" s="50">
        <v>1949</v>
      </c>
      <c r="B28" s="49">
        <v>2</v>
      </c>
      <c r="D28" s="38">
        <v>258</v>
      </c>
      <c r="E28" s="36">
        <v>214.8</v>
      </c>
      <c r="F28" s="43">
        <f t="shared" si="0"/>
        <v>237.51000000000002</v>
      </c>
      <c r="G28" s="48">
        <f t="shared" si="1"/>
        <v>176.80031250000002</v>
      </c>
      <c r="H28" s="44">
        <v>190.4</v>
      </c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25"/>
      <c r="T28" s="14"/>
      <c r="U28" s="14"/>
    </row>
    <row r="29" spans="1:21" ht="16.5" thickBot="1">
      <c r="A29" s="50">
        <v>1949</v>
      </c>
      <c r="B29" s="49">
        <v>3</v>
      </c>
      <c r="D29" s="38">
        <v>223</v>
      </c>
      <c r="E29" s="36">
        <v>201.8</v>
      </c>
      <c r="F29" s="43">
        <f t="shared" si="0"/>
        <v>217.03500000000003</v>
      </c>
      <c r="G29" s="48">
        <f t="shared" si="1"/>
        <v>177.52874999999997</v>
      </c>
      <c r="H29" s="44">
        <v>188.5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25"/>
      <c r="T29" s="14"/>
      <c r="U29" s="14"/>
    </row>
    <row r="30" spans="1:21" ht="16.5" thickBot="1">
      <c r="A30" s="50">
        <v>1949</v>
      </c>
      <c r="B30" s="49">
        <v>4</v>
      </c>
      <c r="D30" s="38">
        <v>208.1</v>
      </c>
      <c r="E30" s="36">
        <v>183.8</v>
      </c>
      <c r="F30" s="43">
        <f t="shared" si="0"/>
        <v>188.685</v>
      </c>
      <c r="G30" s="48">
        <f t="shared" si="1"/>
        <v>179.36625000000001</v>
      </c>
      <c r="H30" s="44">
        <v>188.4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25"/>
      <c r="T30" s="14"/>
      <c r="U30" s="14"/>
    </row>
    <row r="31" spans="1:21" ht="16.5" thickBot="1">
      <c r="A31" s="50">
        <v>1949</v>
      </c>
      <c r="B31" s="49">
        <v>5</v>
      </c>
      <c r="D31" s="38">
        <v>150.4</v>
      </c>
      <c r="E31" s="36">
        <v>158.30000000000001</v>
      </c>
      <c r="F31" s="43">
        <f t="shared" si="0"/>
        <v>148.52250000000001</v>
      </c>
      <c r="G31" s="48">
        <f t="shared" si="1"/>
        <v>181.5909375</v>
      </c>
      <c r="H31" s="44">
        <v>190.9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25"/>
      <c r="T31" s="14"/>
      <c r="U31" s="14"/>
    </row>
    <row r="32" spans="1:21" ht="16.5" thickBot="1">
      <c r="A32" s="50">
        <v>1949</v>
      </c>
      <c r="B32" s="49">
        <v>6</v>
      </c>
      <c r="D32" s="38">
        <v>172.4</v>
      </c>
      <c r="E32" s="36">
        <v>162.5</v>
      </c>
      <c r="F32" s="43">
        <f t="shared" si="0"/>
        <v>155.13749999999999</v>
      </c>
      <c r="G32" s="48">
        <f t="shared" si="1"/>
        <v>180.770625</v>
      </c>
      <c r="H32" s="44">
        <v>192.5</v>
      </c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25"/>
      <c r="T32" s="14"/>
      <c r="U32" s="14"/>
    </row>
    <row r="33" spans="1:21" ht="16.5" thickBot="1">
      <c r="A33" s="50">
        <v>1949</v>
      </c>
      <c r="B33" s="49">
        <v>7</v>
      </c>
      <c r="D33" s="38">
        <v>178.3</v>
      </c>
      <c r="E33" s="36">
        <v>165.1</v>
      </c>
      <c r="F33" s="43">
        <f t="shared" si="0"/>
        <v>159.23249999999999</v>
      </c>
      <c r="G33" s="48">
        <f t="shared" si="1"/>
        <v>176.89875000000004</v>
      </c>
      <c r="H33" s="44">
        <v>190.3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25"/>
      <c r="T33" s="14"/>
      <c r="U33" s="14"/>
    </row>
    <row r="34" spans="1:21" ht="16.5" thickBot="1">
      <c r="A34" s="50">
        <v>1949</v>
      </c>
      <c r="B34" s="49">
        <v>8</v>
      </c>
      <c r="D34" s="38">
        <v>175.3</v>
      </c>
      <c r="E34" s="36">
        <v>179.5</v>
      </c>
      <c r="F34" s="43">
        <f t="shared" si="0"/>
        <v>181.91249999999999</v>
      </c>
      <c r="G34" s="48">
        <f t="shared" si="1"/>
        <v>169.89000000000001</v>
      </c>
      <c r="H34" s="44">
        <v>184.1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25"/>
      <c r="T34" s="14"/>
      <c r="U34" s="14"/>
    </row>
    <row r="35" spans="1:21" ht="16.5" thickBot="1">
      <c r="A35" s="50">
        <v>1949</v>
      </c>
      <c r="B35" s="49">
        <v>9</v>
      </c>
      <c r="D35" s="38">
        <v>205.8</v>
      </c>
      <c r="E35" s="36">
        <v>174.4</v>
      </c>
      <c r="F35" s="43">
        <f t="shared" si="0"/>
        <v>173.88</v>
      </c>
      <c r="G35" s="48">
        <f t="shared" si="1"/>
        <v>160.67625000000001</v>
      </c>
      <c r="H35" s="44">
        <v>176.1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25"/>
      <c r="T35" s="14"/>
      <c r="U35" s="14"/>
    </row>
    <row r="36" spans="1:21" ht="16.5" thickBot="1">
      <c r="A36" s="50">
        <v>1949</v>
      </c>
      <c r="B36" s="49">
        <v>10</v>
      </c>
      <c r="D36" s="38">
        <v>186.3</v>
      </c>
      <c r="E36" s="36">
        <v>177.2</v>
      </c>
      <c r="F36" s="43">
        <f t="shared" si="0"/>
        <v>178.28999999999996</v>
      </c>
      <c r="G36" s="48">
        <f t="shared" si="1"/>
        <v>155.18343750000003</v>
      </c>
      <c r="H36" s="44">
        <v>171.4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25"/>
      <c r="T36" s="14"/>
      <c r="U36" s="14"/>
    </row>
    <row r="37" spans="1:21" ht="16.5" thickBot="1">
      <c r="A37" s="50">
        <v>1949</v>
      </c>
      <c r="B37" s="49">
        <v>11</v>
      </c>
      <c r="D37" s="38">
        <v>203.2</v>
      </c>
      <c r="E37" s="36">
        <v>176.5</v>
      </c>
      <c r="F37" s="43">
        <f t="shared" si="0"/>
        <v>177.1875</v>
      </c>
      <c r="G37" s="48">
        <f t="shared" si="1"/>
        <v>154.12687500000001</v>
      </c>
      <c r="H37" s="44">
        <v>169.4</v>
      </c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25"/>
      <c r="T37" s="14"/>
      <c r="U37" s="14"/>
    </row>
    <row r="38" spans="1:21" ht="16.5" thickBot="1">
      <c r="A38" s="50">
        <v>1949</v>
      </c>
      <c r="B38" s="49">
        <v>12</v>
      </c>
      <c r="D38" s="38">
        <v>166.6</v>
      </c>
      <c r="E38" s="36">
        <v>160.1</v>
      </c>
      <c r="F38" s="43">
        <f t="shared" si="0"/>
        <v>151.35749999999999</v>
      </c>
      <c r="G38" s="48">
        <f t="shared" si="1"/>
        <v>152.32218750000001</v>
      </c>
      <c r="H38" s="44">
        <v>167.1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25"/>
      <c r="T38" s="14"/>
      <c r="U38" s="14"/>
    </row>
    <row r="39" spans="1:21" ht="16.5" thickBot="1">
      <c r="A39" s="50">
        <v>1950</v>
      </c>
      <c r="B39" s="49">
        <v>1</v>
      </c>
      <c r="C39">
        <v>1950</v>
      </c>
      <c r="D39" s="38">
        <v>143.9</v>
      </c>
      <c r="E39" s="36">
        <v>145.9</v>
      </c>
      <c r="F39" s="43">
        <f t="shared" si="0"/>
        <v>128.99250000000001</v>
      </c>
      <c r="G39" s="48">
        <f t="shared" si="1"/>
        <v>148.6275</v>
      </c>
      <c r="H39" s="44">
        <v>162.80000000000001</v>
      </c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25"/>
      <c r="T39" s="14"/>
      <c r="U39" s="14"/>
    </row>
    <row r="40" spans="1:21" ht="16.5" thickBot="1">
      <c r="A40" s="50">
        <v>1950</v>
      </c>
      <c r="B40" s="49">
        <v>2</v>
      </c>
      <c r="D40" s="38">
        <v>134.30000000000001</v>
      </c>
      <c r="E40" s="36">
        <v>139.80000000000001</v>
      </c>
      <c r="F40" s="43">
        <f t="shared" si="0"/>
        <v>119.38500000000002</v>
      </c>
      <c r="G40" s="48">
        <f t="shared" si="1"/>
        <v>143.233125</v>
      </c>
      <c r="H40" s="44">
        <v>158.5</v>
      </c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25"/>
      <c r="T40" s="14"/>
      <c r="U40" s="14"/>
    </row>
    <row r="41" spans="1:21" ht="16.5" thickBot="1">
      <c r="A41" s="50">
        <v>1950</v>
      </c>
      <c r="B41" s="49">
        <v>3</v>
      </c>
      <c r="D41" s="38">
        <v>155.4</v>
      </c>
      <c r="E41" s="36">
        <v>136.4</v>
      </c>
      <c r="F41" s="43">
        <f t="shared" si="0"/>
        <v>114.03</v>
      </c>
      <c r="G41" s="48">
        <f t="shared" si="1"/>
        <v>134.6821875</v>
      </c>
      <c r="H41" s="44">
        <v>150.69999999999999</v>
      </c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25"/>
      <c r="T41" s="14"/>
      <c r="U41" s="14"/>
    </row>
    <row r="42" spans="1:21" ht="16.5" thickBot="1">
      <c r="A42" s="50">
        <v>1950</v>
      </c>
      <c r="B42" s="49">
        <v>4</v>
      </c>
      <c r="D42" s="38">
        <v>160.6</v>
      </c>
      <c r="E42" s="36">
        <v>165.5</v>
      </c>
      <c r="F42" s="43">
        <f t="shared" si="0"/>
        <v>159.86249999999998</v>
      </c>
      <c r="G42" s="48">
        <f t="shared" si="1"/>
        <v>124.66781249999998</v>
      </c>
      <c r="H42" s="44">
        <v>141</v>
      </c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25"/>
      <c r="T42" s="14"/>
      <c r="U42" s="14"/>
    </row>
    <row r="43" spans="1:21" ht="16.5" thickBot="1">
      <c r="A43" s="50">
        <v>1950</v>
      </c>
      <c r="B43" s="49">
        <v>5</v>
      </c>
      <c r="D43" s="38">
        <v>150.5</v>
      </c>
      <c r="E43" s="36">
        <v>160.5</v>
      </c>
      <c r="F43" s="43">
        <f t="shared" si="0"/>
        <v>151.98749999999998</v>
      </c>
      <c r="G43" s="48">
        <f t="shared" si="1"/>
        <v>114.515625</v>
      </c>
      <c r="H43" s="44">
        <v>131.6</v>
      </c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25"/>
      <c r="T43" s="14"/>
      <c r="U43" s="14"/>
    </row>
    <row r="44" spans="1:21" ht="16.5" thickBot="1">
      <c r="A44" s="50">
        <v>1950</v>
      </c>
      <c r="B44" s="49">
        <v>6</v>
      </c>
      <c r="D44" s="38">
        <v>118.3</v>
      </c>
      <c r="E44" s="36">
        <v>132.80000000000001</v>
      </c>
      <c r="F44" s="43">
        <f t="shared" si="0"/>
        <v>108.36000000000001</v>
      </c>
      <c r="G44" s="48">
        <f t="shared" si="1"/>
        <v>105.4003125</v>
      </c>
      <c r="H44" s="44">
        <v>122.6</v>
      </c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25"/>
      <c r="T44" s="14"/>
      <c r="U44" s="14"/>
    </row>
    <row r="45" spans="1:21" ht="16.5" thickBot="1">
      <c r="A45" s="50">
        <v>1950</v>
      </c>
      <c r="B45" s="49">
        <v>7</v>
      </c>
      <c r="D45" s="38">
        <v>128.9</v>
      </c>
      <c r="E45" s="36">
        <v>138.5</v>
      </c>
      <c r="F45" s="43">
        <f t="shared" si="0"/>
        <v>117.33749999999999</v>
      </c>
      <c r="G45" s="48">
        <f t="shared" si="1"/>
        <v>98.608124999999973</v>
      </c>
      <c r="H45" s="44">
        <v>116.4</v>
      </c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25"/>
      <c r="T45" s="14"/>
      <c r="U45" s="14"/>
    </row>
    <row r="46" spans="1:21" ht="16.5" thickBot="1">
      <c r="A46" s="50">
        <v>1950</v>
      </c>
      <c r="B46" s="49">
        <v>8</v>
      </c>
      <c r="D46" s="38">
        <v>120.6</v>
      </c>
      <c r="E46" s="36">
        <v>123.9</v>
      </c>
      <c r="F46" s="43">
        <f t="shared" si="0"/>
        <v>94.342500000000001</v>
      </c>
      <c r="G46" s="48">
        <f t="shared" si="1"/>
        <v>93.24</v>
      </c>
      <c r="H46" s="44">
        <v>111.9</v>
      </c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25"/>
      <c r="T46" s="14"/>
      <c r="U46" s="14"/>
    </row>
    <row r="47" spans="1:21" ht="16.5" thickBot="1">
      <c r="A47" s="50">
        <v>1950</v>
      </c>
      <c r="B47" s="49">
        <v>9</v>
      </c>
      <c r="D47" s="38">
        <v>72.7</v>
      </c>
      <c r="E47" s="36">
        <v>99.7</v>
      </c>
      <c r="F47" s="43">
        <f t="shared" si="0"/>
        <v>56.227500000000006</v>
      </c>
      <c r="G47" s="48">
        <f t="shared" si="1"/>
        <v>88.298437499999991</v>
      </c>
      <c r="H47" s="44">
        <v>106.7</v>
      </c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25"/>
      <c r="T47" s="14"/>
      <c r="U47" s="14"/>
    </row>
    <row r="48" spans="1:21" ht="16.5" thickBot="1">
      <c r="A48" s="50">
        <v>1950</v>
      </c>
      <c r="B48" s="49">
        <v>10</v>
      </c>
      <c r="D48" s="38">
        <v>87</v>
      </c>
      <c r="E48" s="36">
        <v>99.3</v>
      </c>
      <c r="F48" s="43">
        <f t="shared" si="0"/>
        <v>55.597499999999997</v>
      </c>
      <c r="G48" s="48">
        <f t="shared" si="1"/>
        <v>83.547187499999993</v>
      </c>
      <c r="H48" s="44">
        <v>102.3</v>
      </c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25"/>
      <c r="T48" s="14"/>
      <c r="U48" s="14"/>
    </row>
    <row r="49" spans="1:21" ht="16.5" thickBot="1">
      <c r="A49" s="50">
        <v>1950</v>
      </c>
      <c r="B49" s="49">
        <v>11</v>
      </c>
      <c r="D49" s="38">
        <v>77.7</v>
      </c>
      <c r="E49" s="36">
        <v>99.7</v>
      </c>
      <c r="F49" s="43">
        <f t="shared" si="0"/>
        <v>56.227500000000006</v>
      </c>
      <c r="G49" s="48">
        <f t="shared" si="1"/>
        <v>81.873749999999987</v>
      </c>
      <c r="H49" s="44">
        <v>101.2</v>
      </c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25"/>
      <c r="T49" s="14"/>
      <c r="U49" s="14"/>
    </row>
    <row r="50" spans="1:21" ht="16.5" thickBot="1">
      <c r="A50" s="50">
        <v>1950</v>
      </c>
      <c r="B50" s="49">
        <v>12</v>
      </c>
      <c r="D50" s="38">
        <v>76.7</v>
      </c>
      <c r="E50" s="36">
        <v>98</v>
      </c>
      <c r="F50" s="43">
        <f t="shared" si="0"/>
        <v>53.55</v>
      </c>
      <c r="G50" s="48">
        <f t="shared" si="1"/>
        <v>84.899062500000014</v>
      </c>
      <c r="H50" s="44">
        <v>102.4</v>
      </c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25"/>
      <c r="T50" s="14"/>
      <c r="U50" s="14"/>
    </row>
    <row r="51" spans="1:21" ht="16.5" thickBot="1">
      <c r="A51" s="50">
        <v>1951</v>
      </c>
      <c r="B51" s="49">
        <v>1</v>
      </c>
      <c r="D51" s="38">
        <v>85</v>
      </c>
      <c r="E51" s="36">
        <v>104.5</v>
      </c>
      <c r="F51" s="43">
        <f t="shared" si="0"/>
        <v>63.787500000000001</v>
      </c>
      <c r="G51" s="48">
        <f t="shared" si="1"/>
        <v>85.935937500000009</v>
      </c>
      <c r="H51" s="44">
        <v>101.6</v>
      </c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25"/>
      <c r="T51" s="14"/>
      <c r="U51" s="14"/>
    </row>
    <row r="52" spans="1:21" ht="16.5" thickBot="1">
      <c r="A52" s="50">
        <v>1951</v>
      </c>
      <c r="B52" s="49">
        <v>2</v>
      </c>
      <c r="D52" s="38">
        <v>84.8</v>
      </c>
      <c r="E52" s="36">
        <v>99.4</v>
      </c>
      <c r="F52" s="43">
        <f t="shared" si="0"/>
        <v>55.75500000000001</v>
      </c>
      <c r="G52" s="48">
        <f t="shared" si="1"/>
        <v>83.986875000000012</v>
      </c>
      <c r="H52" s="44">
        <v>98.5</v>
      </c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25"/>
      <c r="T52" s="14"/>
      <c r="U52" s="14"/>
    </row>
    <row r="53" spans="1:21" ht="16.5" thickBot="1">
      <c r="A53" s="50">
        <v>1951</v>
      </c>
      <c r="B53" s="49">
        <v>3</v>
      </c>
      <c r="D53" s="38">
        <v>79.3</v>
      </c>
      <c r="E53" s="36">
        <v>101.5</v>
      </c>
      <c r="F53" s="43">
        <f t="shared" si="0"/>
        <v>59.0625</v>
      </c>
      <c r="G53" s="48">
        <f t="shared" si="1"/>
        <v>84.511875000000003</v>
      </c>
      <c r="H53" s="44">
        <v>98.9</v>
      </c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ht="16.5" thickBot="1">
      <c r="A54" s="50">
        <v>1951</v>
      </c>
      <c r="B54" s="49">
        <v>4</v>
      </c>
      <c r="D54" s="38">
        <v>131.69999999999999</v>
      </c>
      <c r="E54" s="36">
        <v>128</v>
      </c>
      <c r="F54" s="43">
        <f t="shared" si="0"/>
        <v>100.8</v>
      </c>
      <c r="G54" s="48">
        <f t="shared" si="1"/>
        <v>86.178750000000022</v>
      </c>
      <c r="H54" s="44">
        <v>100.2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ht="16.5" thickBot="1">
      <c r="A55" s="50">
        <v>1951</v>
      </c>
      <c r="B55" s="49">
        <v>5</v>
      </c>
      <c r="D55" s="38">
        <v>153.69999999999999</v>
      </c>
      <c r="E55" s="36">
        <v>172.5</v>
      </c>
      <c r="F55" s="43">
        <f t="shared" si="0"/>
        <v>170.88749999999999</v>
      </c>
      <c r="G55" s="48">
        <f t="shared" si="1"/>
        <v>86.73</v>
      </c>
      <c r="H55" s="44">
        <v>99.5</v>
      </c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16.5" thickBot="1">
      <c r="A56" s="50">
        <v>1951</v>
      </c>
      <c r="B56" s="49">
        <v>6</v>
      </c>
      <c r="D56" s="38">
        <v>142.4</v>
      </c>
      <c r="E56" s="36">
        <v>166.9</v>
      </c>
      <c r="F56" s="43">
        <f t="shared" si="0"/>
        <v>162.0675</v>
      </c>
      <c r="G56" s="48">
        <f t="shared" si="1"/>
        <v>86.966250000000002</v>
      </c>
      <c r="H56" s="44">
        <v>98.9</v>
      </c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ht="16.5" thickBot="1">
      <c r="A57" s="50">
        <v>1951</v>
      </c>
      <c r="B57" s="49">
        <v>7</v>
      </c>
      <c r="D57" s="38">
        <v>87.2</v>
      </c>
      <c r="E57" s="36">
        <v>120.2</v>
      </c>
      <c r="F57" s="43">
        <f t="shared" si="0"/>
        <v>88.515000000000001</v>
      </c>
      <c r="G57" s="48">
        <f t="shared" si="1"/>
        <v>86.250937500000006</v>
      </c>
      <c r="H57" s="44">
        <v>97.3</v>
      </c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ht="16.5" thickBot="1">
      <c r="A58" s="50">
        <v>1951</v>
      </c>
      <c r="B58" s="49">
        <v>8</v>
      </c>
      <c r="D58" s="38">
        <v>86.5</v>
      </c>
      <c r="E58" s="36">
        <v>112.5</v>
      </c>
      <c r="F58" s="43">
        <f t="shared" si="0"/>
        <v>76.387500000000003</v>
      </c>
      <c r="G58" s="48">
        <f t="shared" si="1"/>
        <v>84.459375000000009</v>
      </c>
      <c r="H58" s="44">
        <v>94</v>
      </c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ht="16.5" thickBot="1">
      <c r="A59" s="50">
        <v>1951</v>
      </c>
      <c r="B59" s="49">
        <v>9</v>
      </c>
      <c r="D59" s="38">
        <v>117.7</v>
      </c>
      <c r="E59" s="36">
        <v>119.1</v>
      </c>
      <c r="F59" s="43">
        <f t="shared" si="0"/>
        <v>86.782499999999985</v>
      </c>
      <c r="G59" s="48">
        <f t="shared" si="1"/>
        <v>81.906562500000007</v>
      </c>
      <c r="H59" s="44">
        <v>89.8</v>
      </c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16.5" thickBot="1">
      <c r="A60" s="50">
        <v>1951</v>
      </c>
      <c r="B60" s="49">
        <v>10</v>
      </c>
      <c r="D60" s="38">
        <v>73.3</v>
      </c>
      <c r="E60" s="36">
        <v>105.3</v>
      </c>
      <c r="F60" s="43">
        <f t="shared" si="0"/>
        <v>65.047499999999999</v>
      </c>
      <c r="G60" s="48">
        <f t="shared" si="1"/>
        <v>77.503125000000011</v>
      </c>
      <c r="H60" s="44">
        <v>84</v>
      </c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5"/>
      <c r="T60" s="14"/>
      <c r="U60" s="14"/>
    </row>
    <row r="61" spans="1:21" ht="16.5" thickBot="1">
      <c r="A61" s="50">
        <v>1951</v>
      </c>
      <c r="B61" s="49">
        <v>11</v>
      </c>
      <c r="D61" s="38">
        <v>74.2</v>
      </c>
      <c r="E61" s="36">
        <v>102.1</v>
      </c>
      <c r="F61" s="43">
        <f t="shared" si="0"/>
        <v>60.007499999999986</v>
      </c>
      <c r="G61" s="48">
        <f t="shared" si="1"/>
        <v>68.761875000000003</v>
      </c>
      <c r="H61" s="44">
        <v>75.3</v>
      </c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3"/>
      <c r="T61" s="15"/>
      <c r="U61" s="15"/>
    </row>
    <row r="62" spans="1:21" ht="16.5" thickBot="1">
      <c r="A62" s="50">
        <v>1951</v>
      </c>
      <c r="B62" s="49">
        <v>12</v>
      </c>
      <c r="D62" s="38">
        <v>65</v>
      </c>
      <c r="E62" s="36">
        <v>99.2</v>
      </c>
      <c r="F62" s="43">
        <f t="shared" si="0"/>
        <v>55.440000000000005</v>
      </c>
      <c r="G62" s="48">
        <f t="shared" si="1"/>
        <v>57.658125000000005</v>
      </c>
      <c r="H62" s="44">
        <v>66.5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16.5" thickBot="1">
      <c r="A63" s="50">
        <v>1952</v>
      </c>
      <c r="B63" s="49">
        <v>1</v>
      </c>
      <c r="D63" s="38">
        <v>57.9</v>
      </c>
      <c r="E63" s="36">
        <v>92.4</v>
      </c>
      <c r="F63" s="43">
        <f t="shared" si="0"/>
        <v>44.730000000000011</v>
      </c>
      <c r="G63" s="48">
        <f t="shared" si="1"/>
        <v>50.577187500000008</v>
      </c>
      <c r="H63" s="44">
        <v>61.5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6.5" thickBot="1">
      <c r="A64" s="50">
        <v>1952</v>
      </c>
      <c r="B64" s="49">
        <v>2</v>
      </c>
      <c r="D64" s="38">
        <v>32.4</v>
      </c>
      <c r="E64" s="36">
        <v>84.2</v>
      </c>
      <c r="F64" s="43">
        <f t="shared" si="0"/>
        <v>31.815000000000005</v>
      </c>
      <c r="G64" s="48">
        <f t="shared" si="1"/>
        <v>47.597812500000003</v>
      </c>
      <c r="H64" s="44">
        <v>59.8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6.5" thickBot="1">
      <c r="A65" s="50">
        <v>1952</v>
      </c>
      <c r="B65" s="49">
        <v>3</v>
      </c>
      <c r="D65" s="38">
        <v>31.5</v>
      </c>
      <c r="E65" s="36">
        <v>77.8</v>
      </c>
      <c r="F65" s="43">
        <f t="shared" si="0"/>
        <v>21.734999999999996</v>
      </c>
      <c r="G65" s="48">
        <f t="shared" si="1"/>
        <v>44.073749999999997</v>
      </c>
      <c r="H65" s="44">
        <v>56.2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6.5" thickBot="1">
      <c r="A66" s="50">
        <v>1952</v>
      </c>
      <c r="B66" s="49">
        <v>4</v>
      </c>
      <c r="D66" s="38">
        <v>41.7</v>
      </c>
      <c r="E66" s="36">
        <v>84.6</v>
      </c>
      <c r="F66" s="43">
        <f t="shared" si="0"/>
        <v>32.444999999999993</v>
      </c>
      <c r="G66" s="48">
        <f t="shared" si="1"/>
        <v>40.155937499999993</v>
      </c>
      <c r="H66" s="44">
        <v>51.4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6.5" thickBot="1">
      <c r="A67" s="50">
        <v>1952</v>
      </c>
      <c r="B67" s="49">
        <v>5</v>
      </c>
      <c r="D67" s="38">
        <v>33.6</v>
      </c>
      <c r="E67" s="36">
        <v>82.7</v>
      </c>
      <c r="F67" s="43">
        <f t="shared" si="0"/>
        <v>29.452500000000004</v>
      </c>
      <c r="G67" s="48">
        <f t="shared" si="1"/>
        <v>37.307812500000004</v>
      </c>
      <c r="H67" s="44">
        <v>48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6.5" thickBot="1">
      <c r="A68" s="50">
        <v>1952</v>
      </c>
      <c r="B68" s="49">
        <v>6</v>
      </c>
      <c r="D68" s="38">
        <v>52</v>
      </c>
      <c r="E68" s="36">
        <v>87.5</v>
      </c>
      <c r="F68" s="43">
        <f t="shared" si="0"/>
        <v>37.012499999999996</v>
      </c>
      <c r="G68" s="48">
        <f t="shared" si="1"/>
        <v>34.899374999999999</v>
      </c>
      <c r="H68" s="44">
        <v>45.5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6.5" thickBot="1">
      <c r="A69" s="50">
        <v>1952</v>
      </c>
      <c r="B69" s="49">
        <v>7</v>
      </c>
      <c r="D69" s="38">
        <v>56.1</v>
      </c>
      <c r="E69" s="36">
        <v>91.7</v>
      </c>
      <c r="F69" s="43">
        <f t="shared" si="0"/>
        <v>43.627500000000005</v>
      </c>
      <c r="G69" s="48">
        <f t="shared" si="1"/>
        <v>33.055312499999992</v>
      </c>
      <c r="H69" s="44">
        <v>44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6.5" thickBot="1">
      <c r="A70" s="50">
        <v>1952</v>
      </c>
      <c r="B70" s="49">
        <v>8</v>
      </c>
      <c r="D70" s="38">
        <v>77.8</v>
      </c>
      <c r="E70" s="36">
        <v>95.6</v>
      </c>
      <c r="F70" s="43">
        <f t="shared" ref="F70:F133" si="2">(E70-64)*1.575</f>
        <v>49.769999999999989</v>
      </c>
      <c r="G70" s="48">
        <f t="shared" si="1"/>
        <v>31.414687499999999</v>
      </c>
      <c r="H70" s="44">
        <v>42.1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6.5" thickBot="1">
      <c r="A71" s="50">
        <v>1952</v>
      </c>
      <c r="B71" s="49">
        <v>9</v>
      </c>
      <c r="D71" s="38">
        <v>40.4</v>
      </c>
      <c r="E71" s="36">
        <v>82.3</v>
      </c>
      <c r="F71" s="43">
        <f t="shared" si="2"/>
        <v>28.822499999999994</v>
      </c>
      <c r="G71" s="48">
        <f t="shared" si="1"/>
        <v>30.023437499999996</v>
      </c>
      <c r="H71" s="44">
        <v>40.299999999999997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6.5" thickBot="1">
      <c r="A72" s="50">
        <v>1952</v>
      </c>
      <c r="B72" s="49">
        <v>10</v>
      </c>
      <c r="D72" s="38">
        <v>34.200000000000003</v>
      </c>
      <c r="E72" s="36">
        <v>82.4</v>
      </c>
      <c r="F72" s="43">
        <f t="shared" si="2"/>
        <v>28.980000000000008</v>
      </c>
      <c r="G72" s="48">
        <f t="shared" si="1"/>
        <v>29.295000000000002</v>
      </c>
      <c r="H72" s="44">
        <v>39.5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6.5" thickBot="1">
      <c r="A73" s="50">
        <v>1952</v>
      </c>
      <c r="B73" s="49">
        <v>11</v>
      </c>
      <c r="D73" s="38">
        <v>31.8</v>
      </c>
      <c r="E73" s="36">
        <v>81.599999999999994</v>
      </c>
      <c r="F73" s="43">
        <f t="shared" si="2"/>
        <v>27.719999999999992</v>
      </c>
      <c r="G73" s="48">
        <f t="shared" si="1"/>
        <v>28.533750000000001</v>
      </c>
      <c r="H73" s="44">
        <v>38.799999999999997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6.5" thickBot="1">
      <c r="A74" s="50">
        <v>1952</v>
      </c>
      <c r="B74" s="49">
        <v>12</v>
      </c>
      <c r="D74" s="38">
        <v>48.9</v>
      </c>
      <c r="E74" s="36">
        <v>83</v>
      </c>
      <c r="F74" s="43">
        <f t="shared" si="2"/>
        <v>29.925000000000001</v>
      </c>
      <c r="G74" s="48">
        <f t="shared" si="1"/>
        <v>27.168749999999999</v>
      </c>
      <c r="H74" s="44">
        <v>37.299999999999997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6.5" thickBot="1">
      <c r="A75" s="50">
        <v>1953</v>
      </c>
      <c r="B75" s="49">
        <v>1</v>
      </c>
      <c r="D75" s="38">
        <v>37.9</v>
      </c>
      <c r="E75" s="36">
        <v>80.5</v>
      </c>
      <c r="F75" s="43">
        <f t="shared" si="2"/>
        <v>25.987500000000001</v>
      </c>
      <c r="G75" s="48">
        <f t="shared" ref="G75:G138" si="3">(F69/2+F70+F71+F72+F73+F74+F75+F76+F77+F78+F79+F80+F81/2)/12</f>
        <v>25.081874999999997</v>
      </c>
      <c r="H75" s="44">
        <v>34.6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6.5" thickBot="1">
      <c r="A76" s="50">
        <v>1953</v>
      </c>
      <c r="B76" s="49">
        <v>2</v>
      </c>
      <c r="D76" s="38">
        <v>5.9</v>
      </c>
      <c r="E76" s="36">
        <v>71.099999999999994</v>
      </c>
      <c r="F76" s="43">
        <f t="shared" si="2"/>
        <v>11.18249999999999</v>
      </c>
      <c r="G76" s="48">
        <f t="shared" si="3"/>
        <v>22.601249999999997</v>
      </c>
      <c r="H76" s="44">
        <v>31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16.5" thickBot="1">
      <c r="A77" s="50">
        <v>1953</v>
      </c>
      <c r="B77" s="49">
        <v>3</v>
      </c>
      <c r="D77" s="38">
        <v>14.7</v>
      </c>
      <c r="E77" s="36">
        <v>69.7</v>
      </c>
      <c r="F77" s="43">
        <f t="shared" si="2"/>
        <v>8.9775000000000045</v>
      </c>
      <c r="G77" s="48">
        <f t="shared" si="3"/>
        <v>20.934374999999999</v>
      </c>
      <c r="H77" s="44">
        <v>28.6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16.5" thickBot="1">
      <c r="A78" s="50">
        <v>1953</v>
      </c>
      <c r="B78" s="49">
        <v>4</v>
      </c>
      <c r="D78" s="38">
        <v>39.6</v>
      </c>
      <c r="E78" s="36">
        <v>81.599999999999994</v>
      </c>
      <c r="F78" s="43">
        <f t="shared" si="2"/>
        <v>27.719999999999992</v>
      </c>
      <c r="G78" s="48">
        <f t="shared" si="3"/>
        <v>19.746562499999996</v>
      </c>
      <c r="H78" s="44">
        <v>27.2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16.5" thickBot="1">
      <c r="A79" s="50">
        <v>1953</v>
      </c>
      <c r="B79" s="49">
        <v>5</v>
      </c>
      <c r="D79" s="38">
        <v>18.3</v>
      </c>
      <c r="E79" s="36">
        <v>74.099999999999994</v>
      </c>
      <c r="F79" s="43">
        <f t="shared" si="2"/>
        <v>15.90749999999999</v>
      </c>
      <c r="G79" s="48">
        <f t="shared" si="3"/>
        <v>18.256874999999997</v>
      </c>
      <c r="H79" s="44">
        <v>25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16.5" thickBot="1">
      <c r="A80" s="50">
        <v>1953</v>
      </c>
      <c r="B80" s="49">
        <v>6</v>
      </c>
      <c r="D80" s="38">
        <v>31.5</v>
      </c>
      <c r="E80" s="36">
        <v>75.3</v>
      </c>
      <c r="F80" s="43">
        <f t="shared" si="2"/>
        <v>17.797499999999996</v>
      </c>
      <c r="G80" s="48">
        <f t="shared" si="3"/>
        <v>16.537499999999998</v>
      </c>
      <c r="H80" s="44">
        <v>22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16.5" thickBot="1">
      <c r="A81" s="50">
        <v>1953</v>
      </c>
      <c r="B81" s="49">
        <v>7</v>
      </c>
      <c r="D81" s="38">
        <v>12.7</v>
      </c>
      <c r="E81" s="36">
        <v>72.099999999999994</v>
      </c>
      <c r="F81" s="43">
        <f t="shared" si="2"/>
        <v>12.757499999999991</v>
      </c>
      <c r="G81" s="48">
        <f t="shared" si="3"/>
        <v>14.673749999999997</v>
      </c>
      <c r="H81" s="44">
        <v>18.5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16.5" thickBot="1">
      <c r="A82" s="50">
        <v>1953</v>
      </c>
      <c r="B82" s="49">
        <v>8</v>
      </c>
      <c r="D82" s="38">
        <v>33.6</v>
      </c>
      <c r="E82" s="36">
        <v>77.400000000000006</v>
      </c>
      <c r="F82" s="43">
        <f t="shared" si="2"/>
        <v>21.105000000000008</v>
      </c>
      <c r="G82" s="48">
        <f t="shared" si="3"/>
        <v>13.518749999999995</v>
      </c>
      <c r="H82" s="44">
        <v>16.7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16.5" thickBot="1">
      <c r="A83" s="50">
        <v>1953</v>
      </c>
      <c r="B83" s="49">
        <v>9</v>
      </c>
      <c r="D83" s="38">
        <v>28</v>
      </c>
      <c r="E83" s="36">
        <v>75.099999999999994</v>
      </c>
      <c r="F83" s="43">
        <f t="shared" si="2"/>
        <v>17.482499999999991</v>
      </c>
      <c r="G83" s="48">
        <f t="shared" si="3"/>
        <v>13.374374999999995</v>
      </c>
      <c r="H83" s="44">
        <v>16.600000000000001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16.5" thickBot="1">
      <c r="A84" s="50">
        <v>1953</v>
      </c>
      <c r="B84" s="49">
        <v>10</v>
      </c>
      <c r="D84" s="38">
        <v>12.3</v>
      </c>
      <c r="E84" s="36">
        <v>71.5</v>
      </c>
      <c r="F84" s="43">
        <f t="shared" si="2"/>
        <v>11.8125</v>
      </c>
      <c r="G84" s="48">
        <f t="shared" si="3"/>
        <v>12.652499999999996</v>
      </c>
      <c r="H84" s="44">
        <v>15.1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16.5" thickBot="1">
      <c r="A85" s="50">
        <v>1953</v>
      </c>
      <c r="B85" s="49">
        <v>11</v>
      </c>
      <c r="D85" s="38">
        <v>2.5</v>
      </c>
      <c r="E85" s="36">
        <v>69.8</v>
      </c>
      <c r="F85" s="43">
        <f t="shared" si="2"/>
        <v>9.1349999999999945</v>
      </c>
      <c r="G85" s="48">
        <f t="shared" si="3"/>
        <v>11.536874999999997</v>
      </c>
      <c r="H85" s="44">
        <v>12.8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16.5" thickBot="1">
      <c r="A86" s="50">
        <v>1953</v>
      </c>
      <c r="B86" s="49">
        <v>12</v>
      </c>
      <c r="D86" s="38">
        <v>3.9</v>
      </c>
      <c r="E86" s="36">
        <v>68.599999999999994</v>
      </c>
      <c r="F86" s="43">
        <f t="shared" si="2"/>
        <v>7.2449999999999912</v>
      </c>
      <c r="G86" s="48">
        <f t="shared" si="3"/>
        <v>10.847812499999996</v>
      </c>
      <c r="H86" s="44">
        <v>10.8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16.5" thickBot="1">
      <c r="A87" s="50">
        <v>1954</v>
      </c>
      <c r="B87" s="49">
        <v>1</v>
      </c>
      <c r="D87" s="38">
        <v>0.4</v>
      </c>
      <c r="E87" s="36">
        <v>66.5</v>
      </c>
      <c r="F87" s="43">
        <f t="shared" si="2"/>
        <v>3.9375</v>
      </c>
      <c r="G87" s="48">
        <f t="shared" si="3"/>
        <v>10.3228125</v>
      </c>
      <c r="H87" s="44">
        <v>9.3000000000000007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16.5" thickBot="1">
      <c r="A88" s="50">
        <v>1954</v>
      </c>
      <c r="B88" s="49">
        <v>2</v>
      </c>
      <c r="D88" s="38">
        <v>0.8</v>
      </c>
      <c r="E88" s="36">
        <v>67.5</v>
      </c>
      <c r="F88" s="43">
        <f t="shared" si="2"/>
        <v>5.5125000000000002</v>
      </c>
      <c r="G88" s="48">
        <f t="shared" si="3"/>
        <v>9.8043749999999985</v>
      </c>
      <c r="H88" s="44">
        <v>8.1999999999999993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16.5" thickBot="1">
      <c r="A89" s="50">
        <v>1954</v>
      </c>
      <c r="B89" s="49">
        <v>3</v>
      </c>
      <c r="D89" s="38">
        <v>15.8</v>
      </c>
      <c r="E89" s="36">
        <v>71.099999999999994</v>
      </c>
      <c r="F89" s="43">
        <f t="shared" si="2"/>
        <v>11.18249999999999</v>
      </c>
      <c r="G89" s="48">
        <f t="shared" si="3"/>
        <v>9.1481249999999985</v>
      </c>
      <c r="H89" s="44">
        <v>6.3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16.5" thickBot="1">
      <c r="A90" s="50">
        <v>1954</v>
      </c>
      <c r="B90" s="49">
        <v>4</v>
      </c>
      <c r="D90" s="38">
        <v>2.7</v>
      </c>
      <c r="E90" s="36">
        <v>69.2</v>
      </c>
      <c r="F90" s="43">
        <f t="shared" si="2"/>
        <v>8.1900000000000048</v>
      </c>
      <c r="G90" s="48">
        <f t="shared" si="3"/>
        <v>8.9512499999999999</v>
      </c>
      <c r="H90" s="44">
        <v>5.0999999999999996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16.5" thickBot="1">
      <c r="A91" s="50">
        <v>1954</v>
      </c>
      <c r="B91" s="49">
        <v>5</v>
      </c>
      <c r="D91" s="38">
        <v>1.2</v>
      </c>
      <c r="E91" s="36">
        <v>69.5</v>
      </c>
      <c r="F91" s="43">
        <f t="shared" si="2"/>
        <v>8.6624999999999996</v>
      </c>
      <c r="G91" s="48">
        <f t="shared" si="3"/>
        <v>9.1087499999999988</v>
      </c>
      <c r="H91" s="44">
        <v>5.5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16.5" thickBot="1">
      <c r="A92" s="50">
        <v>1954</v>
      </c>
      <c r="B92" s="49">
        <v>6</v>
      </c>
      <c r="D92" s="38">
        <v>0.4</v>
      </c>
      <c r="E92" s="36">
        <v>69.400000000000006</v>
      </c>
      <c r="F92" s="43">
        <f t="shared" si="2"/>
        <v>8.5050000000000079</v>
      </c>
      <c r="G92" s="48">
        <f t="shared" si="3"/>
        <v>9.4828124999999996</v>
      </c>
      <c r="H92" s="44">
        <v>6.3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16.5" thickBot="1">
      <c r="A93" s="50">
        <v>1954</v>
      </c>
      <c r="B93" s="49">
        <v>7</v>
      </c>
      <c r="D93" s="38">
        <v>7.3</v>
      </c>
      <c r="E93" s="36">
        <v>70</v>
      </c>
      <c r="F93" s="43">
        <f t="shared" si="2"/>
        <v>9.4499999999999993</v>
      </c>
      <c r="G93" s="48">
        <f t="shared" si="3"/>
        <v>10.769062499999999</v>
      </c>
      <c r="H93" s="44">
        <v>7.9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16.5" thickBot="1">
      <c r="A94" s="50">
        <v>1954</v>
      </c>
      <c r="B94" s="49">
        <v>8</v>
      </c>
      <c r="D94" s="38">
        <v>12.6</v>
      </c>
      <c r="E94" s="36">
        <v>71.599999999999994</v>
      </c>
      <c r="F94" s="43">
        <f t="shared" si="2"/>
        <v>11.96999999999999</v>
      </c>
      <c r="G94" s="48">
        <f t="shared" si="3"/>
        <v>12.5803125</v>
      </c>
      <c r="H94" s="44">
        <v>10.5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16.5" thickBot="1">
      <c r="A95" s="50">
        <v>1954</v>
      </c>
      <c r="B95" s="49">
        <v>9</v>
      </c>
      <c r="D95" s="38">
        <v>2.2999999999999998</v>
      </c>
      <c r="E95" s="36">
        <v>70.900000000000006</v>
      </c>
      <c r="F95" s="43">
        <f t="shared" si="2"/>
        <v>10.867500000000009</v>
      </c>
      <c r="G95" s="48">
        <f t="shared" si="3"/>
        <v>13.590937500000001</v>
      </c>
      <c r="H95" s="44">
        <v>11.4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16.5" thickBot="1">
      <c r="A96" s="50">
        <v>1954</v>
      </c>
      <c r="B96" s="49">
        <v>10</v>
      </c>
      <c r="D96" s="38">
        <v>10.5</v>
      </c>
      <c r="E96" s="36">
        <v>72.7</v>
      </c>
      <c r="F96" s="43">
        <f t="shared" si="2"/>
        <v>13.702500000000004</v>
      </c>
      <c r="G96" s="48">
        <f t="shared" si="3"/>
        <v>14.352187499999999</v>
      </c>
      <c r="H96" s="44">
        <v>11.6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16.5" thickBot="1">
      <c r="A97" s="50">
        <v>1954</v>
      </c>
      <c r="B97" s="49">
        <v>11</v>
      </c>
      <c r="D97" s="38">
        <v>13.4</v>
      </c>
      <c r="E97" s="36">
        <v>71</v>
      </c>
      <c r="F97" s="43">
        <f t="shared" si="2"/>
        <v>11.025</v>
      </c>
      <c r="G97" s="48">
        <f t="shared" si="3"/>
        <v>15.920625000000001</v>
      </c>
      <c r="H97" s="44">
        <v>13.8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16.5" thickBot="1">
      <c r="A98" s="50">
        <v>1954</v>
      </c>
      <c r="B98" s="49">
        <v>12</v>
      </c>
      <c r="D98" s="38">
        <v>11.3</v>
      </c>
      <c r="E98" s="36">
        <v>73.099999999999994</v>
      </c>
      <c r="F98" s="43">
        <f t="shared" si="2"/>
        <v>14.332499999999991</v>
      </c>
      <c r="G98" s="48">
        <f t="shared" si="3"/>
        <v>18.381562499999998</v>
      </c>
      <c r="H98" s="44">
        <v>17.399999999999999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16.5" thickBot="1">
      <c r="A99" s="50">
        <v>1955</v>
      </c>
      <c r="B99" s="49">
        <v>1</v>
      </c>
      <c r="D99" s="38">
        <v>33.4</v>
      </c>
      <c r="E99" s="36">
        <v>81.599999999999994</v>
      </c>
      <c r="F99" s="43">
        <f t="shared" si="2"/>
        <v>27.719999999999992</v>
      </c>
      <c r="G99" s="48">
        <f t="shared" si="3"/>
        <v>21.170624999999998</v>
      </c>
      <c r="H99" s="44">
        <v>20.5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16.5" thickBot="1">
      <c r="A100" s="50">
        <v>1955</v>
      </c>
      <c r="B100" s="49">
        <v>2</v>
      </c>
      <c r="D100" s="38">
        <v>29.9</v>
      </c>
      <c r="E100" s="36">
        <v>80</v>
      </c>
      <c r="F100" s="43">
        <f t="shared" si="2"/>
        <v>25.2</v>
      </c>
      <c r="G100" s="48">
        <f t="shared" si="3"/>
        <v>23.900624999999994</v>
      </c>
      <c r="H100" s="44">
        <v>23.7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16.5" thickBot="1">
      <c r="A101" s="50">
        <v>1955</v>
      </c>
      <c r="B101" s="49">
        <v>3</v>
      </c>
      <c r="D101" s="38">
        <v>7.3</v>
      </c>
      <c r="E101" s="36">
        <v>74</v>
      </c>
      <c r="F101" s="43">
        <f t="shared" si="2"/>
        <v>15.75</v>
      </c>
      <c r="G101" s="48">
        <f t="shared" si="3"/>
        <v>26.958749999999998</v>
      </c>
      <c r="H101" s="44">
        <v>28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16.5" thickBot="1">
      <c r="A102" s="50">
        <v>1955</v>
      </c>
      <c r="B102" s="49">
        <v>4</v>
      </c>
      <c r="D102" s="38">
        <v>16.399999999999999</v>
      </c>
      <c r="E102" s="36">
        <v>77.900000000000006</v>
      </c>
      <c r="F102" s="43">
        <f t="shared" si="2"/>
        <v>21.892500000000009</v>
      </c>
      <c r="G102" s="48">
        <f t="shared" si="3"/>
        <v>31.125937500000003</v>
      </c>
      <c r="H102" s="44">
        <v>33.5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16.5" thickBot="1">
      <c r="A103" s="50">
        <v>1955</v>
      </c>
      <c r="B103" s="49">
        <v>5</v>
      </c>
      <c r="D103" s="38">
        <v>41.3</v>
      </c>
      <c r="E103" s="36">
        <v>84.7</v>
      </c>
      <c r="F103" s="43">
        <f t="shared" si="2"/>
        <v>32.602500000000006</v>
      </c>
      <c r="G103" s="48">
        <f t="shared" si="3"/>
        <v>37.327499999999993</v>
      </c>
      <c r="H103" s="44">
        <v>41.2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16.5" thickBot="1">
      <c r="A104" s="50">
        <v>1955</v>
      </c>
      <c r="B104" s="49">
        <v>6</v>
      </c>
      <c r="D104" s="38">
        <v>45.2</v>
      </c>
      <c r="E104" s="36">
        <v>91.7</v>
      </c>
      <c r="F104" s="43">
        <f t="shared" si="2"/>
        <v>43.627500000000005</v>
      </c>
      <c r="G104" s="48">
        <f t="shared" si="3"/>
        <v>44.775937499999998</v>
      </c>
      <c r="H104" s="44">
        <v>50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16.5" thickBot="1">
      <c r="A105" s="50">
        <v>1955</v>
      </c>
      <c r="B105" s="49">
        <v>7</v>
      </c>
      <c r="D105" s="38">
        <v>38.200000000000003</v>
      </c>
      <c r="E105" s="36">
        <v>90.2</v>
      </c>
      <c r="F105" s="43">
        <f t="shared" si="2"/>
        <v>41.265000000000001</v>
      </c>
      <c r="G105" s="48">
        <f t="shared" si="3"/>
        <v>52.145625000000003</v>
      </c>
      <c r="H105" s="44">
        <v>57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16.5" thickBot="1">
      <c r="A106" s="50">
        <v>1955</v>
      </c>
      <c r="B106" s="49">
        <v>8</v>
      </c>
      <c r="D106" s="38">
        <v>58</v>
      </c>
      <c r="E106" s="36">
        <v>93</v>
      </c>
      <c r="F106" s="43">
        <f t="shared" si="2"/>
        <v>45.674999999999997</v>
      </c>
      <c r="G106" s="48">
        <f t="shared" si="3"/>
        <v>61.215000000000003</v>
      </c>
      <c r="H106" s="44">
        <v>66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16.5" thickBot="1">
      <c r="A107" s="50">
        <v>1955</v>
      </c>
      <c r="B107" s="49">
        <v>9</v>
      </c>
      <c r="D107" s="38">
        <v>60.8</v>
      </c>
      <c r="E107" s="36">
        <v>96.1</v>
      </c>
      <c r="F107" s="43">
        <f t="shared" si="2"/>
        <v>50.55749999999999</v>
      </c>
      <c r="G107" s="48">
        <f t="shared" si="3"/>
        <v>72.253125000000011</v>
      </c>
      <c r="H107" s="44">
        <v>78.8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0"/>
      <c r="T107" s="3"/>
      <c r="U107" s="3"/>
    </row>
    <row r="108" spans="1:21" ht="16.5" thickBot="1">
      <c r="A108" s="50">
        <v>1955</v>
      </c>
      <c r="B108" s="49">
        <v>10</v>
      </c>
      <c r="D108" s="38">
        <v>83</v>
      </c>
      <c r="E108" s="36">
        <v>111</v>
      </c>
      <c r="F108" s="43">
        <f t="shared" si="2"/>
        <v>74.024999999999991</v>
      </c>
      <c r="G108" s="48">
        <f t="shared" si="3"/>
        <v>83.691562500000003</v>
      </c>
      <c r="H108" s="44">
        <v>91.3</v>
      </c>
      <c r="I108" s="14">
        <f t="shared" ref="I108:I139" si="4">G108</f>
        <v>83.691562500000003</v>
      </c>
      <c r="J108" s="14">
        <f t="shared" ref="J108:J139" si="5">H108</f>
        <v>91.3</v>
      </c>
      <c r="K108" s="14"/>
      <c r="L108" s="14"/>
      <c r="M108" s="14"/>
      <c r="N108" s="23">
        <f t="shared" ref="N108:N139" si="6">F108</f>
        <v>74.024999999999991</v>
      </c>
      <c r="O108" s="24">
        <f t="shared" ref="O108:O139" si="7">D109</f>
        <v>126.3</v>
      </c>
      <c r="P108" s="14"/>
      <c r="Q108" s="14"/>
      <c r="R108" s="14"/>
      <c r="S108" s="30"/>
      <c r="T108" s="14"/>
      <c r="U108" s="14"/>
    </row>
    <row r="109" spans="1:21" ht="16.5" thickBot="1">
      <c r="A109" s="50">
        <v>1955</v>
      </c>
      <c r="B109" s="49">
        <v>11</v>
      </c>
      <c r="D109" s="38">
        <v>126.3</v>
      </c>
      <c r="E109" s="36">
        <v>127.2</v>
      </c>
      <c r="F109" s="43">
        <f t="shared" si="2"/>
        <v>99.54</v>
      </c>
      <c r="G109" s="48">
        <f t="shared" si="3"/>
        <v>94.952812499999993</v>
      </c>
      <c r="H109" s="44">
        <v>103.5</v>
      </c>
      <c r="I109" s="14">
        <f t="shared" si="4"/>
        <v>94.952812499999993</v>
      </c>
      <c r="J109" s="14">
        <f t="shared" si="5"/>
        <v>103.5</v>
      </c>
      <c r="K109" s="14"/>
      <c r="L109" s="14"/>
      <c r="M109" s="14"/>
      <c r="N109" s="23">
        <f t="shared" si="6"/>
        <v>99.54</v>
      </c>
      <c r="O109" s="24">
        <f t="shared" si="7"/>
        <v>108.8</v>
      </c>
      <c r="P109" s="14"/>
      <c r="Q109" s="14">
        <f t="shared" ref="Q109:Q140" si="8">G109</f>
        <v>94.952812499999993</v>
      </c>
      <c r="R109" s="14">
        <f t="shared" ref="R109:R140" si="9">H109</f>
        <v>103.5</v>
      </c>
      <c r="S109" s="30">
        <f t="shared" ref="S109:S140" si="10">G109/H109*100-100</f>
        <v>-8.2581521739130466</v>
      </c>
      <c r="T109" s="14">
        <f t="shared" ref="T109:T140" si="11">F109</f>
        <v>99.54</v>
      </c>
      <c r="U109" s="14">
        <f>D109</f>
        <v>126.3</v>
      </c>
    </row>
    <row r="110" spans="1:21" ht="16.5" thickBot="1">
      <c r="A110" s="50">
        <v>1955</v>
      </c>
      <c r="B110" s="49">
        <v>12</v>
      </c>
      <c r="D110" s="38">
        <v>108.8</v>
      </c>
      <c r="E110" s="36">
        <v>130.4</v>
      </c>
      <c r="F110" s="43">
        <f t="shared" si="2"/>
        <v>104.58000000000001</v>
      </c>
      <c r="G110" s="48">
        <f t="shared" si="3"/>
        <v>104.76375</v>
      </c>
      <c r="H110" s="44">
        <v>114.8</v>
      </c>
      <c r="I110" s="14">
        <f t="shared" si="4"/>
        <v>104.76375</v>
      </c>
      <c r="J110" s="14">
        <f t="shared" si="5"/>
        <v>114.8</v>
      </c>
      <c r="K110" s="14"/>
      <c r="L110" s="14"/>
      <c r="M110" s="14"/>
      <c r="N110" s="23">
        <f t="shared" si="6"/>
        <v>104.58000000000001</v>
      </c>
      <c r="O110" s="24">
        <f t="shared" si="7"/>
        <v>104.1</v>
      </c>
      <c r="P110" s="14"/>
      <c r="Q110" s="14">
        <f t="shared" si="8"/>
        <v>104.76375</v>
      </c>
      <c r="R110" s="14">
        <f t="shared" si="9"/>
        <v>114.8</v>
      </c>
      <c r="S110" s="30">
        <f t="shared" si="10"/>
        <v>-8.7423780487804805</v>
      </c>
      <c r="T110" s="14">
        <f t="shared" si="11"/>
        <v>104.58000000000001</v>
      </c>
      <c r="U110" s="14">
        <f t="shared" ref="U110:U172" si="12">D110</f>
        <v>108.8</v>
      </c>
    </row>
    <row r="111" spans="1:21" ht="16.5" thickBot="1">
      <c r="A111" s="50">
        <v>1956</v>
      </c>
      <c r="B111" s="49">
        <v>1</v>
      </c>
      <c r="D111" s="38">
        <v>104.1</v>
      </c>
      <c r="E111" s="36">
        <v>136.6</v>
      </c>
      <c r="F111" s="43">
        <f t="shared" si="2"/>
        <v>114.34499999999998</v>
      </c>
      <c r="G111" s="48">
        <f t="shared" si="3"/>
        <v>114.28593749999999</v>
      </c>
      <c r="H111" s="44">
        <v>125.8</v>
      </c>
      <c r="I111" s="14">
        <f t="shared" si="4"/>
        <v>114.28593749999999</v>
      </c>
      <c r="J111" s="14">
        <f t="shared" si="5"/>
        <v>125.8</v>
      </c>
      <c r="K111" s="14"/>
      <c r="L111" s="14"/>
      <c r="M111" s="14"/>
      <c r="N111" s="23">
        <f t="shared" si="6"/>
        <v>114.34499999999998</v>
      </c>
      <c r="O111" s="24">
        <f t="shared" si="7"/>
        <v>175.6</v>
      </c>
      <c r="P111" s="14"/>
      <c r="Q111" s="14">
        <f t="shared" si="8"/>
        <v>114.28593749999999</v>
      </c>
      <c r="R111" s="14">
        <f t="shared" si="9"/>
        <v>125.8</v>
      </c>
      <c r="S111" s="30">
        <f t="shared" si="10"/>
        <v>-9.1526728934817214</v>
      </c>
      <c r="T111" s="14">
        <f t="shared" si="11"/>
        <v>114.34499999999998</v>
      </c>
      <c r="U111" s="14">
        <f t="shared" si="12"/>
        <v>104.1</v>
      </c>
    </row>
    <row r="112" spans="1:21" ht="16.5" thickBot="1">
      <c r="A112" s="50">
        <v>1956</v>
      </c>
      <c r="B112" s="49">
        <v>2</v>
      </c>
      <c r="D112" s="38">
        <v>175.6</v>
      </c>
      <c r="E112" s="36">
        <v>163.19999999999999</v>
      </c>
      <c r="F112" s="43">
        <f t="shared" si="2"/>
        <v>156.23999999999998</v>
      </c>
      <c r="G112" s="48">
        <f t="shared" si="3"/>
        <v>126.32812499999999</v>
      </c>
      <c r="H112" s="44">
        <v>139.4</v>
      </c>
      <c r="I112" s="14">
        <f t="shared" si="4"/>
        <v>126.32812499999999</v>
      </c>
      <c r="J112" s="14">
        <f t="shared" si="5"/>
        <v>139.4</v>
      </c>
      <c r="K112" s="14"/>
      <c r="L112" s="14"/>
      <c r="M112" s="14"/>
      <c r="N112" s="23">
        <f t="shared" si="6"/>
        <v>156.23999999999998</v>
      </c>
      <c r="O112" s="24">
        <f t="shared" si="7"/>
        <v>167.7</v>
      </c>
      <c r="P112" s="14"/>
      <c r="Q112" s="14">
        <f t="shared" si="8"/>
        <v>126.32812499999999</v>
      </c>
      <c r="R112" s="14">
        <f t="shared" si="9"/>
        <v>139.4</v>
      </c>
      <c r="S112" s="30">
        <f t="shared" si="10"/>
        <v>-9.3772417503586922</v>
      </c>
      <c r="T112" s="14">
        <f t="shared" si="11"/>
        <v>156.23999999999998</v>
      </c>
      <c r="U112" s="14">
        <f t="shared" si="12"/>
        <v>175.6</v>
      </c>
    </row>
    <row r="113" spans="1:21" ht="16.5" thickBot="1">
      <c r="A113" s="50">
        <v>1956</v>
      </c>
      <c r="B113" s="49">
        <v>3</v>
      </c>
      <c r="D113" s="38">
        <v>167.7</v>
      </c>
      <c r="E113" s="36">
        <v>159</v>
      </c>
      <c r="F113" s="43">
        <f t="shared" si="2"/>
        <v>149.625</v>
      </c>
      <c r="G113" s="48">
        <f t="shared" si="3"/>
        <v>140.27999999999997</v>
      </c>
      <c r="H113" s="44">
        <v>154.69999999999999</v>
      </c>
      <c r="I113" s="14">
        <f t="shared" si="4"/>
        <v>140.27999999999997</v>
      </c>
      <c r="J113" s="14">
        <f t="shared" si="5"/>
        <v>154.69999999999999</v>
      </c>
      <c r="K113" s="14"/>
      <c r="L113" s="14"/>
      <c r="M113" s="14"/>
      <c r="N113" s="23">
        <f t="shared" si="6"/>
        <v>149.625</v>
      </c>
      <c r="O113" s="24">
        <f t="shared" si="7"/>
        <v>156.69999999999999</v>
      </c>
      <c r="P113" s="14"/>
      <c r="Q113" s="14">
        <f t="shared" si="8"/>
        <v>140.27999999999997</v>
      </c>
      <c r="R113" s="14">
        <f t="shared" si="9"/>
        <v>154.69999999999999</v>
      </c>
      <c r="S113" s="30">
        <f t="shared" si="10"/>
        <v>-9.3212669683258014</v>
      </c>
      <c r="T113" s="14">
        <f t="shared" si="11"/>
        <v>149.625</v>
      </c>
      <c r="U113" s="14">
        <f t="shared" si="12"/>
        <v>167.7</v>
      </c>
    </row>
    <row r="114" spans="1:21" ht="16.5" thickBot="1">
      <c r="A114" s="50">
        <v>1956</v>
      </c>
      <c r="B114" s="49">
        <v>4</v>
      </c>
      <c r="D114" s="38">
        <v>156.69999999999999</v>
      </c>
      <c r="E114" s="36">
        <v>167.2</v>
      </c>
      <c r="F114" s="43">
        <f t="shared" si="2"/>
        <v>162.53999999999996</v>
      </c>
      <c r="G114" s="48">
        <f t="shared" si="3"/>
        <v>153.16218749999999</v>
      </c>
      <c r="H114" s="44">
        <v>168.1</v>
      </c>
      <c r="I114" s="14">
        <f t="shared" si="4"/>
        <v>153.16218749999999</v>
      </c>
      <c r="J114" s="14">
        <f t="shared" si="5"/>
        <v>168.1</v>
      </c>
      <c r="K114" s="14"/>
      <c r="L114" s="14"/>
      <c r="M114" s="14"/>
      <c r="N114" s="23">
        <f t="shared" si="6"/>
        <v>162.53999999999996</v>
      </c>
      <c r="O114" s="24">
        <f t="shared" si="7"/>
        <v>193.4</v>
      </c>
      <c r="P114" s="14"/>
      <c r="Q114" s="14">
        <f t="shared" si="8"/>
        <v>153.16218749999999</v>
      </c>
      <c r="R114" s="14">
        <f t="shared" si="9"/>
        <v>168.1</v>
      </c>
      <c r="S114" s="30">
        <f t="shared" si="10"/>
        <v>-8.8862656157049429</v>
      </c>
      <c r="T114" s="14">
        <f t="shared" si="11"/>
        <v>162.53999999999996</v>
      </c>
      <c r="U114" s="14">
        <f t="shared" si="12"/>
        <v>156.69999999999999</v>
      </c>
    </row>
    <row r="115" spans="1:21" ht="16.5" thickBot="1">
      <c r="A115" s="50">
        <v>1956</v>
      </c>
      <c r="B115" s="49">
        <v>5</v>
      </c>
      <c r="D115" s="38">
        <v>193.4</v>
      </c>
      <c r="E115" s="36">
        <v>167</v>
      </c>
      <c r="F115" s="43">
        <f t="shared" si="2"/>
        <v>162.22499999999999</v>
      </c>
      <c r="G115" s="48">
        <f t="shared" si="3"/>
        <v>166.75312499999998</v>
      </c>
      <c r="H115" s="44">
        <v>180.4</v>
      </c>
      <c r="I115" s="14">
        <f t="shared" si="4"/>
        <v>166.75312499999998</v>
      </c>
      <c r="J115" s="14">
        <f t="shared" si="5"/>
        <v>180.4</v>
      </c>
      <c r="K115" s="14"/>
      <c r="L115" s="14"/>
      <c r="M115" s="14"/>
      <c r="N115" s="23">
        <f t="shared" si="6"/>
        <v>162.22499999999999</v>
      </c>
      <c r="O115" s="24">
        <f t="shared" si="7"/>
        <v>165.1</v>
      </c>
      <c r="P115" s="14"/>
      <c r="Q115" s="14">
        <f t="shared" si="8"/>
        <v>166.75312499999998</v>
      </c>
      <c r="R115" s="14">
        <f t="shared" si="9"/>
        <v>180.4</v>
      </c>
      <c r="S115" s="30">
        <f t="shared" si="10"/>
        <v>-7.5647865853658658</v>
      </c>
      <c r="T115" s="14">
        <f t="shared" si="11"/>
        <v>162.22499999999999</v>
      </c>
      <c r="U115" s="14">
        <f t="shared" si="12"/>
        <v>193.4</v>
      </c>
    </row>
    <row r="116" spans="1:21" ht="16.5" thickBot="1">
      <c r="A116" s="50">
        <v>1956</v>
      </c>
      <c r="B116" s="49">
        <v>6</v>
      </c>
      <c r="D116" s="38">
        <v>165.1</v>
      </c>
      <c r="E116" s="36">
        <v>158.9</v>
      </c>
      <c r="F116" s="43">
        <f t="shared" si="2"/>
        <v>149.4675</v>
      </c>
      <c r="G116" s="48">
        <f t="shared" si="3"/>
        <v>182.05687499999999</v>
      </c>
      <c r="H116" s="44">
        <v>193.9</v>
      </c>
      <c r="I116" s="14">
        <f t="shared" si="4"/>
        <v>182.05687499999999</v>
      </c>
      <c r="J116" s="14">
        <f t="shared" si="5"/>
        <v>193.9</v>
      </c>
      <c r="K116" s="14"/>
      <c r="L116" s="14"/>
      <c r="M116" s="14"/>
      <c r="N116" s="23">
        <f t="shared" si="6"/>
        <v>149.4675</v>
      </c>
      <c r="O116" s="24">
        <f t="shared" si="7"/>
        <v>182.7</v>
      </c>
      <c r="P116" s="14"/>
      <c r="Q116" s="14">
        <f t="shared" si="8"/>
        <v>182.05687499999999</v>
      </c>
      <c r="R116" s="14">
        <f t="shared" si="9"/>
        <v>193.9</v>
      </c>
      <c r="S116" s="30">
        <f t="shared" si="10"/>
        <v>-6.1078519855595772</v>
      </c>
      <c r="T116" s="14">
        <f t="shared" si="11"/>
        <v>149.4675</v>
      </c>
      <c r="U116" s="14">
        <f t="shared" si="12"/>
        <v>165.1</v>
      </c>
    </row>
    <row r="117" spans="1:21" ht="16.5" thickBot="1">
      <c r="A117" s="50">
        <v>1956</v>
      </c>
      <c r="B117" s="49">
        <v>7</v>
      </c>
      <c r="D117" s="38">
        <v>182.7</v>
      </c>
      <c r="E117" s="36">
        <v>168.1</v>
      </c>
      <c r="F117" s="43">
        <f t="shared" si="2"/>
        <v>163.95749999999998</v>
      </c>
      <c r="G117" s="48">
        <f t="shared" si="3"/>
        <v>195.35249999999999</v>
      </c>
      <c r="H117" s="44">
        <v>206.1</v>
      </c>
      <c r="I117" s="14">
        <f t="shared" si="4"/>
        <v>195.35249999999999</v>
      </c>
      <c r="J117" s="14">
        <f t="shared" si="5"/>
        <v>206.1</v>
      </c>
      <c r="K117" s="14"/>
      <c r="L117" s="14"/>
      <c r="M117" s="14"/>
      <c r="N117" s="23">
        <f t="shared" si="6"/>
        <v>163.95749999999998</v>
      </c>
      <c r="O117" s="24">
        <f t="shared" si="7"/>
        <v>240.2</v>
      </c>
      <c r="P117" s="14"/>
      <c r="Q117" s="14">
        <f t="shared" si="8"/>
        <v>195.35249999999999</v>
      </c>
      <c r="R117" s="14">
        <f t="shared" si="9"/>
        <v>206.1</v>
      </c>
      <c r="S117" s="30">
        <f t="shared" si="10"/>
        <v>-5.214701601164478</v>
      </c>
      <c r="T117" s="14">
        <f t="shared" si="11"/>
        <v>163.95749999999998</v>
      </c>
      <c r="U117" s="14">
        <f t="shared" si="12"/>
        <v>182.7</v>
      </c>
    </row>
    <row r="118" spans="1:21" ht="16.5" thickBot="1">
      <c r="A118" s="50">
        <v>1956</v>
      </c>
      <c r="B118" s="49">
        <v>8</v>
      </c>
      <c r="D118" s="38">
        <v>240.2</v>
      </c>
      <c r="E118" s="36">
        <v>198.6</v>
      </c>
      <c r="F118" s="43">
        <f t="shared" si="2"/>
        <v>211.99499999999998</v>
      </c>
      <c r="G118" s="48">
        <f t="shared" si="3"/>
        <v>202.32187500000001</v>
      </c>
      <c r="H118" s="44">
        <v>211.8</v>
      </c>
      <c r="I118" s="14">
        <f t="shared" si="4"/>
        <v>202.32187500000001</v>
      </c>
      <c r="J118" s="14">
        <f t="shared" si="5"/>
        <v>211.8</v>
      </c>
      <c r="K118" s="14"/>
      <c r="L118" s="14"/>
      <c r="M118" s="14"/>
      <c r="N118" s="23">
        <f t="shared" si="6"/>
        <v>211.99499999999998</v>
      </c>
      <c r="O118" s="24">
        <f t="shared" si="7"/>
        <v>245.4</v>
      </c>
      <c r="P118" s="14"/>
      <c r="Q118" s="14">
        <f t="shared" si="8"/>
        <v>202.32187500000001</v>
      </c>
      <c r="R118" s="14">
        <f t="shared" si="9"/>
        <v>211.8</v>
      </c>
      <c r="S118" s="30">
        <f t="shared" si="10"/>
        <v>-4.4750354107648747</v>
      </c>
      <c r="T118" s="14">
        <f t="shared" si="11"/>
        <v>211.99499999999998</v>
      </c>
      <c r="U118" s="14">
        <f t="shared" si="12"/>
        <v>240.2</v>
      </c>
    </row>
    <row r="119" spans="1:21" ht="16.5" thickBot="1">
      <c r="A119" s="50">
        <v>1956</v>
      </c>
      <c r="B119" s="49">
        <v>9</v>
      </c>
      <c r="D119" s="38">
        <v>245.4</v>
      </c>
      <c r="E119" s="36">
        <v>203.1</v>
      </c>
      <c r="F119" s="43">
        <f t="shared" si="2"/>
        <v>219.08249999999998</v>
      </c>
      <c r="G119" s="48">
        <f t="shared" si="3"/>
        <v>205.98375000000001</v>
      </c>
      <c r="H119" s="44">
        <v>214.5</v>
      </c>
      <c r="I119" s="14">
        <f t="shared" si="4"/>
        <v>205.98375000000001</v>
      </c>
      <c r="J119" s="14">
        <f t="shared" si="5"/>
        <v>214.5</v>
      </c>
      <c r="K119" s="14"/>
      <c r="L119" s="14"/>
      <c r="M119" s="14"/>
      <c r="N119" s="23">
        <f t="shared" si="6"/>
        <v>219.08249999999998</v>
      </c>
      <c r="O119" s="24">
        <f t="shared" si="7"/>
        <v>219.9</v>
      </c>
      <c r="P119" s="14"/>
      <c r="Q119" s="14">
        <f t="shared" si="8"/>
        <v>205.98375000000001</v>
      </c>
      <c r="R119" s="14">
        <f t="shared" si="9"/>
        <v>214.5</v>
      </c>
      <c r="S119" s="30">
        <f t="shared" si="10"/>
        <v>-3.9702797202797058</v>
      </c>
      <c r="T119" s="14">
        <f t="shared" si="11"/>
        <v>219.08249999999998</v>
      </c>
      <c r="U119" s="14">
        <f t="shared" si="12"/>
        <v>245.4</v>
      </c>
    </row>
    <row r="120" spans="1:21" ht="16.5" thickBot="1">
      <c r="A120" s="50">
        <v>1956</v>
      </c>
      <c r="B120" s="49">
        <v>10</v>
      </c>
      <c r="D120" s="38">
        <v>219.9</v>
      </c>
      <c r="E120" s="36">
        <v>200.3</v>
      </c>
      <c r="F120" s="43">
        <f t="shared" si="2"/>
        <v>214.67250000000001</v>
      </c>
      <c r="G120" s="48">
        <f t="shared" si="3"/>
        <v>210.64312500000003</v>
      </c>
      <c r="H120" s="44">
        <v>220.6</v>
      </c>
      <c r="I120" s="14">
        <f t="shared" si="4"/>
        <v>210.64312500000003</v>
      </c>
      <c r="J120" s="14">
        <f t="shared" si="5"/>
        <v>220.6</v>
      </c>
      <c r="K120" s="14"/>
      <c r="L120" s="14"/>
      <c r="M120" s="14"/>
      <c r="N120" s="23">
        <f t="shared" si="6"/>
        <v>214.67250000000001</v>
      </c>
      <c r="O120" s="24">
        <f t="shared" si="7"/>
        <v>285</v>
      </c>
      <c r="P120" s="14"/>
      <c r="Q120" s="14">
        <f t="shared" si="8"/>
        <v>210.64312500000003</v>
      </c>
      <c r="R120" s="14">
        <f t="shared" si="9"/>
        <v>220.6</v>
      </c>
      <c r="S120" s="30">
        <f t="shared" si="10"/>
        <v>-4.5135426110607284</v>
      </c>
      <c r="T120" s="14">
        <f t="shared" si="11"/>
        <v>214.67250000000001</v>
      </c>
      <c r="U120" s="14">
        <f t="shared" si="12"/>
        <v>219.9</v>
      </c>
    </row>
    <row r="121" spans="1:21" ht="16.5" thickBot="1">
      <c r="A121" s="50">
        <v>1956</v>
      </c>
      <c r="B121" s="49">
        <v>11</v>
      </c>
      <c r="D121" s="38">
        <v>285</v>
      </c>
      <c r="E121" s="36">
        <v>245</v>
      </c>
      <c r="F121" s="43">
        <f t="shared" si="2"/>
        <v>285.07499999999999</v>
      </c>
      <c r="G121" s="48">
        <f t="shared" si="3"/>
        <v>215.91937499999997</v>
      </c>
      <c r="H121" s="44">
        <v>226</v>
      </c>
      <c r="I121" s="14">
        <f t="shared" si="4"/>
        <v>215.91937499999997</v>
      </c>
      <c r="J121" s="14">
        <f t="shared" si="5"/>
        <v>226</v>
      </c>
      <c r="K121" s="14"/>
      <c r="L121" s="14"/>
      <c r="M121" s="14"/>
      <c r="N121" s="23">
        <f t="shared" si="6"/>
        <v>285.07499999999999</v>
      </c>
      <c r="O121" s="24">
        <f t="shared" si="7"/>
        <v>272</v>
      </c>
      <c r="P121" s="14"/>
      <c r="Q121" s="14">
        <f t="shared" si="8"/>
        <v>215.91937499999997</v>
      </c>
      <c r="R121" s="14">
        <f t="shared" si="9"/>
        <v>226</v>
      </c>
      <c r="S121" s="30">
        <f t="shared" si="10"/>
        <v>-4.4604535398230212</v>
      </c>
      <c r="T121" s="14">
        <f t="shared" si="11"/>
        <v>285.07499999999999</v>
      </c>
      <c r="U121" s="14">
        <f t="shared" si="12"/>
        <v>285</v>
      </c>
    </row>
    <row r="122" spans="1:21" ht="16.5" thickBot="1">
      <c r="A122" s="50">
        <v>1956</v>
      </c>
      <c r="B122" s="49">
        <v>12</v>
      </c>
      <c r="D122" s="38">
        <v>272</v>
      </c>
      <c r="E122" s="36">
        <v>245.8</v>
      </c>
      <c r="F122" s="43">
        <f t="shared" si="2"/>
        <v>286.33500000000004</v>
      </c>
      <c r="G122" s="48">
        <f t="shared" si="3"/>
        <v>225.59906249999997</v>
      </c>
      <c r="H122" s="44">
        <v>232.7</v>
      </c>
      <c r="I122" s="14">
        <f t="shared" si="4"/>
        <v>225.59906249999997</v>
      </c>
      <c r="J122" s="14">
        <f t="shared" si="5"/>
        <v>232.7</v>
      </c>
      <c r="K122" s="14"/>
      <c r="L122" s="14"/>
      <c r="M122" s="14"/>
      <c r="N122" s="23">
        <f t="shared" si="6"/>
        <v>286.33500000000004</v>
      </c>
      <c r="O122" s="24">
        <f t="shared" si="7"/>
        <v>233.7</v>
      </c>
      <c r="P122" s="14"/>
      <c r="Q122" s="14">
        <f t="shared" si="8"/>
        <v>225.59906249999997</v>
      </c>
      <c r="R122" s="14">
        <f t="shared" si="9"/>
        <v>232.7</v>
      </c>
      <c r="S122" s="30">
        <f t="shared" si="10"/>
        <v>-3.0515416845724133</v>
      </c>
      <c r="T122" s="14">
        <f t="shared" si="11"/>
        <v>286.33500000000004</v>
      </c>
      <c r="U122" s="14">
        <f t="shared" si="12"/>
        <v>272</v>
      </c>
    </row>
    <row r="123" spans="1:21" ht="16.5" thickBot="1">
      <c r="A123" s="50">
        <v>1957</v>
      </c>
      <c r="B123" s="49">
        <v>1</v>
      </c>
      <c r="D123" s="38">
        <v>233.7</v>
      </c>
      <c r="E123" s="36">
        <v>223.8</v>
      </c>
      <c r="F123" s="43">
        <f t="shared" si="2"/>
        <v>251.685</v>
      </c>
      <c r="G123" s="48">
        <f t="shared" si="3"/>
        <v>235.99406250000001</v>
      </c>
      <c r="H123" s="44">
        <v>241.1</v>
      </c>
      <c r="I123" s="14">
        <f t="shared" si="4"/>
        <v>235.99406250000001</v>
      </c>
      <c r="J123" s="14">
        <f t="shared" si="5"/>
        <v>241.1</v>
      </c>
      <c r="K123" s="14"/>
      <c r="L123" s="14"/>
      <c r="M123" s="14"/>
      <c r="N123" s="23">
        <f t="shared" si="6"/>
        <v>251.685</v>
      </c>
      <c r="O123" s="24">
        <f t="shared" si="7"/>
        <v>184.5</v>
      </c>
      <c r="P123" s="14"/>
      <c r="Q123" s="14">
        <f t="shared" si="8"/>
        <v>235.99406250000001</v>
      </c>
      <c r="R123" s="14">
        <f t="shared" si="9"/>
        <v>241.1</v>
      </c>
      <c r="S123" s="30">
        <f t="shared" si="10"/>
        <v>-2.117767523849011</v>
      </c>
      <c r="T123" s="14">
        <f t="shared" si="11"/>
        <v>251.685</v>
      </c>
      <c r="U123" s="14">
        <f t="shared" si="12"/>
        <v>233.7</v>
      </c>
    </row>
    <row r="124" spans="1:21" ht="16.5" thickBot="1">
      <c r="A124" s="50">
        <v>1957</v>
      </c>
      <c r="B124" s="49">
        <v>2</v>
      </c>
      <c r="D124" s="38">
        <v>184.5</v>
      </c>
      <c r="E124" s="36">
        <v>182.2</v>
      </c>
      <c r="F124" s="43">
        <f t="shared" si="2"/>
        <v>186.16499999999996</v>
      </c>
      <c r="G124" s="48">
        <f t="shared" si="3"/>
        <v>240.31218749999996</v>
      </c>
      <c r="H124" s="44">
        <v>243.8</v>
      </c>
      <c r="I124" s="14">
        <f t="shared" si="4"/>
        <v>240.31218749999996</v>
      </c>
      <c r="J124" s="14">
        <f t="shared" si="5"/>
        <v>243.8</v>
      </c>
      <c r="K124" s="14"/>
      <c r="L124" s="14"/>
      <c r="M124" s="14"/>
      <c r="N124" s="23">
        <f t="shared" si="6"/>
        <v>186.16499999999996</v>
      </c>
      <c r="O124" s="24">
        <f t="shared" si="7"/>
        <v>222.8</v>
      </c>
      <c r="P124" s="14"/>
      <c r="Q124" s="14">
        <f t="shared" si="8"/>
        <v>240.31218749999996</v>
      </c>
      <c r="R124" s="14">
        <f t="shared" si="9"/>
        <v>243.8</v>
      </c>
      <c r="S124" s="30">
        <f t="shared" si="10"/>
        <v>-1.4306039786710585</v>
      </c>
      <c r="T124" s="14">
        <f t="shared" si="11"/>
        <v>186.16499999999996</v>
      </c>
      <c r="U124" s="14">
        <f t="shared" si="12"/>
        <v>184.5</v>
      </c>
    </row>
    <row r="125" spans="1:21" ht="16.5" thickBot="1">
      <c r="A125" s="50">
        <v>1957</v>
      </c>
      <c r="B125" s="49">
        <v>3</v>
      </c>
      <c r="D125" s="38">
        <v>222.8</v>
      </c>
      <c r="E125" s="36">
        <v>195.8</v>
      </c>
      <c r="F125" s="43">
        <f t="shared" si="2"/>
        <v>207.58500000000001</v>
      </c>
      <c r="G125" s="48">
        <f t="shared" si="3"/>
        <v>245.266875</v>
      </c>
      <c r="H125" s="44">
        <v>246.8</v>
      </c>
      <c r="I125" s="14">
        <f t="shared" si="4"/>
        <v>245.266875</v>
      </c>
      <c r="J125" s="14">
        <f t="shared" si="5"/>
        <v>246.8</v>
      </c>
      <c r="K125" s="14"/>
      <c r="L125" s="14"/>
      <c r="M125" s="14"/>
      <c r="N125" s="23">
        <f t="shared" si="6"/>
        <v>207.58500000000001</v>
      </c>
      <c r="O125" s="24">
        <f t="shared" si="7"/>
        <v>248</v>
      </c>
      <c r="P125" s="14"/>
      <c r="Q125" s="14">
        <f t="shared" si="8"/>
        <v>245.266875</v>
      </c>
      <c r="R125" s="14">
        <f t="shared" si="9"/>
        <v>246.8</v>
      </c>
      <c r="S125" s="30">
        <f t="shared" si="10"/>
        <v>-0.62120137763372441</v>
      </c>
      <c r="T125" s="14">
        <f t="shared" si="11"/>
        <v>207.58500000000001</v>
      </c>
      <c r="U125" s="14">
        <f t="shared" si="12"/>
        <v>222.8</v>
      </c>
    </row>
    <row r="126" spans="1:21" ht="16.5" thickBot="1">
      <c r="A126" s="50">
        <v>1957</v>
      </c>
      <c r="B126" s="49">
        <v>4</v>
      </c>
      <c r="D126" s="38">
        <v>248</v>
      </c>
      <c r="E126" s="36">
        <v>201.4</v>
      </c>
      <c r="F126" s="43">
        <f t="shared" si="2"/>
        <v>216.405</v>
      </c>
      <c r="G126" s="48">
        <f t="shared" si="3"/>
        <v>254.9596875</v>
      </c>
      <c r="H126" s="44">
        <v>256.3</v>
      </c>
      <c r="I126" s="14">
        <f t="shared" si="4"/>
        <v>254.9596875</v>
      </c>
      <c r="J126" s="14">
        <f t="shared" si="5"/>
        <v>256.3</v>
      </c>
      <c r="K126" s="14"/>
      <c r="L126" s="14"/>
      <c r="M126" s="14"/>
      <c r="N126" s="23">
        <f t="shared" si="6"/>
        <v>216.405</v>
      </c>
      <c r="O126" s="24">
        <f t="shared" si="7"/>
        <v>233</v>
      </c>
      <c r="P126" s="14"/>
      <c r="Q126" s="14">
        <f t="shared" si="8"/>
        <v>254.9596875</v>
      </c>
      <c r="R126" s="14">
        <f t="shared" si="9"/>
        <v>256.3</v>
      </c>
      <c r="S126" s="30">
        <f t="shared" si="10"/>
        <v>-0.52294674209910852</v>
      </c>
      <c r="T126" s="14">
        <f t="shared" si="11"/>
        <v>216.405</v>
      </c>
      <c r="U126" s="14">
        <f t="shared" si="12"/>
        <v>248</v>
      </c>
    </row>
    <row r="127" spans="1:21" ht="16.5" thickBot="1">
      <c r="A127" s="50">
        <v>1957</v>
      </c>
      <c r="B127" s="49">
        <v>5</v>
      </c>
      <c r="D127" s="38">
        <v>233</v>
      </c>
      <c r="E127" s="36">
        <v>213.2</v>
      </c>
      <c r="F127" s="43">
        <f t="shared" si="2"/>
        <v>234.98999999999998</v>
      </c>
      <c r="G127" s="48">
        <f t="shared" si="3"/>
        <v>260.82656250000002</v>
      </c>
      <c r="H127" s="44">
        <v>262.7</v>
      </c>
      <c r="I127" s="14">
        <f t="shared" si="4"/>
        <v>260.82656250000002</v>
      </c>
      <c r="J127" s="14">
        <f t="shared" si="5"/>
        <v>262.7</v>
      </c>
      <c r="K127" s="14"/>
      <c r="L127" s="14"/>
      <c r="M127" s="14"/>
      <c r="N127" s="23">
        <f t="shared" si="6"/>
        <v>234.98999999999998</v>
      </c>
      <c r="O127" s="24">
        <f t="shared" si="7"/>
        <v>284.3</v>
      </c>
      <c r="P127" s="14"/>
      <c r="Q127" s="14">
        <f t="shared" si="8"/>
        <v>260.82656250000002</v>
      </c>
      <c r="R127" s="14">
        <f t="shared" si="9"/>
        <v>262.7</v>
      </c>
      <c r="S127" s="30">
        <f t="shared" si="10"/>
        <v>-0.71314712599922814</v>
      </c>
      <c r="T127" s="14">
        <f t="shared" si="11"/>
        <v>234.98999999999998</v>
      </c>
      <c r="U127" s="14">
        <f t="shared" si="12"/>
        <v>233</v>
      </c>
    </row>
    <row r="128" spans="1:21" ht="16.5" thickBot="1">
      <c r="A128" s="50">
        <v>1957</v>
      </c>
      <c r="B128" s="49">
        <v>6</v>
      </c>
      <c r="D128" s="38">
        <v>284.3</v>
      </c>
      <c r="E128" s="36">
        <v>260.2</v>
      </c>
      <c r="F128" s="43">
        <f t="shared" si="2"/>
        <v>309.01499999999999</v>
      </c>
      <c r="G128" s="48">
        <f t="shared" si="3"/>
        <v>263.46468749999997</v>
      </c>
      <c r="H128" s="44">
        <v>266.10000000000002</v>
      </c>
      <c r="I128" s="14">
        <f t="shared" si="4"/>
        <v>263.46468749999997</v>
      </c>
      <c r="J128" s="14">
        <f t="shared" si="5"/>
        <v>266.10000000000002</v>
      </c>
      <c r="K128" s="14"/>
      <c r="L128" s="14"/>
      <c r="M128" s="14"/>
      <c r="N128" s="23">
        <f t="shared" si="6"/>
        <v>309.01499999999999</v>
      </c>
      <c r="O128" s="24">
        <f t="shared" si="7"/>
        <v>265.10000000000002</v>
      </c>
      <c r="P128" s="14"/>
      <c r="Q128" s="14">
        <f t="shared" si="8"/>
        <v>263.46468749999997</v>
      </c>
      <c r="R128" s="14">
        <f t="shared" si="9"/>
        <v>266.10000000000002</v>
      </c>
      <c r="S128" s="30">
        <f t="shared" si="10"/>
        <v>-0.99034667418266054</v>
      </c>
      <c r="T128" s="14">
        <f t="shared" si="11"/>
        <v>309.01499999999999</v>
      </c>
      <c r="U128" s="14">
        <f t="shared" si="12"/>
        <v>284.3</v>
      </c>
    </row>
    <row r="129" spans="1:21" ht="16.5" thickBot="1">
      <c r="A129" s="50">
        <v>1957</v>
      </c>
      <c r="B129" s="49">
        <v>7</v>
      </c>
      <c r="D129" s="38">
        <v>265.10000000000002</v>
      </c>
      <c r="E129" s="36">
        <v>225.2</v>
      </c>
      <c r="F129" s="43">
        <f t="shared" si="2"/>
        <v>253.89</v>
      </c>
      <c r="G129" s="48">
        <f t="shared" si="3"/>
        <v>266.83125000000001</v>
      </c>
      <c r="H129" s="44">
        <v>271.10000000000002</v>
      </c>
      <c r="I129" s="14">
        <f t="shared" si="4"/>
        <v>266.83125000000001</v>
      </c>
      <c r="J129" s="14">
        <f t="shared" si="5"/>
        <v>271.10000000000002</v>
      </c>
      <c r="K129" s="14"/>
      <c r="L129" s="14"/>
      <c r="M129" s="14"/>
      <c r="N129" s="23">
        <f t="shared" si="6"/>
        <v>253.89</v>
      </c>
      <c r="O129" s="24">
        <f t="shared" si="7"/>
        <v>223.7</v>
      </c>
      <c r="P129" s="14"/>
      <c r="Q129" s="14">
        <f t="shared" si="8"/>
        <v>266.83125000000001</v>
      </c>
      <c r="R129" s="14">
        <f t="shared" si="9"/>
        <v>271.10000000000002</v>
      </c>
      <c r="S129" s="30">
        <f t="shared" si="10"/>
        <v>-1.5746034673552316</v>
      </c>
      <c r="T129" s="14">
        <f t="shared" si="11"/>
        <v>253.89</v>
      </c>
      <c r="U129" s="14">
        <f t="shared" si="12"/>
        <v>265.10000000000002</v>
      </c>
    </row>
    <row r="130" spans="1:21" ht="16.5" thickBot="1">
      <c r="A130" s="50">
        <v>1957</v>
      </c>
      <c r="B130" s="49">
        <v>8</v>
      </c>
      <c r="D130" s="38">
        <v>223.7</v>
      </c>
      <c r="E130" s="36">
        <v>207.3</v>
      </c>
      <c r="F130" s="43">
        <f t="shared" si="2"/>
        <v>225.69750000000002</v>
      </c>
      <c r="G130" s="48">
        <f t="shared" si="3"/>
        <v>269.74499999999995</v>
      </c>
      <c r="H130" s="44">
        <v>275.3</v>
      </c>
      <c r="I130" s="14">
        <f t="shared" si="4"/>
        <v>269.74499999999995</v>
      </c>
      <c r="J130" s="14">
        <f t="shared" si="5"/>
        <v>275.3</v>
      </c>
      <c r="K130" s="14"/>
      <c r="L130" s="14"/>
      <c r="M130" s="14"/>
      <c r="N130" s="23">
        <f t="shared" si="6"/>
        <v>225.69750000000002</v>
      </c>
      <c r="O130" s="24">
        <f t="shared" si="7"/>
        <v>334</v>
      </c>
      <c r="P130" s="14"/>
      <c r="Q130" s="14">
        <f t="shared" si="8"/>
        <v>269.74499999999995</v>
      </c>
      <c r="R130" s="14">
        <f t="shared" si="9"/>
        <v>275.3</v>
      </c>
      <c r="S130" s="30">
        <f t="shared" si="10"/>
        <v>-2.0177987649836808</v>
      </c>
      <c r="T130" s="14">
        <f t="shared" si="11"/>
        <v>225.69750000000002</v>
      </c>
      <c r="U130" s="14">
        <f t="shared" si="12"/>
        <v>223.7</v>
      </c>
    </row>
    <row r="131" spans="1:21" ht="16.5" thickBot="1">
      <c r="A131" s="50">
        <v>1957</v>
      </c>
      <c r="B131" s="49">
        <v>9</v>
      </c>
      <c r="D131" s="38">
        <v>334</v>
      </c>
      <c r="E131" s="36">
        <v>269.89999999999998</v>
      </c>
      <c r="F131" s="43">
        <f t="shared" si="2"/>
        <v>324.29249999999996</v>
      </c>
      <c r="G131" s="48">
        <f t="shared" si="3"/>
        <v>274.87687499999993</v>
      </c>
      <c r="H131" s="44">
        <v>279.3</v>
      </c>
      <c r="I131" s="14">
        <f t="shared" si="4"/>
        <v>274.87687499999993</v>
      </c>
      <c r="J131" s="14">
        <f t="shared" si="5"/>
        <v>279.3</v>
      </c>
      <c r="K131" s="14"/>
      <c r="L131" s="14"/>
      <c r="M131" s="14"/>
      <c r="N131" s="23">
        <f t="shared" si="6"/>
        <v>324.29249999999996</v>
      </c>
      <c r="O131" s="24">
        <f t="shared" si="7"/>
        <v>359.4</v>
      </c>
      <c r="P131" s="4" t="s">
        <v>16</v>
      </c>
      <c r="Q131" s="14">
        <f t="shared" si="8"/>
        <v>274.87687499999993</v>
      </c>
      <c r="R131" s="14">
        <f t="shared" si="9"/>
        <v>279.3</v>
      </c>
      <c r="S131" s="30">
        <f t="shared" si="10"/>
        <v>-1.5836466165413725</v>
      </c>
      <c r="T131" s="14">
        <f t="shared" si="11"/>
        <v>324.29249999999996</v>
      </c>
      <c r="U131" s="14">
        <f t="shared" si="12"/>
        <v>334</v>
      </c>
    </row>
    <row r="132" spans="1:21" ht="16.5" thickBot="1">
      <c r="A132" s="50">
        <v>1957</v>
      </c>
      <c r="B132" s="49">
        <v>10</v>
      </c>
      <c r="D132" s="39">
        <v>359.4</v>
      </c>
      <c r="E132" s="36">
        <v>281.2</v>
      </c>
      <c r="F132" s="43">
        <f t="shared" si="2"/>
        <v>342.09</v>
      </c>
      <c r="G132" s="48">
        <f t="shared" si="3"/>
        <v>281.40656249999995</v>
      </c>
      <c r="H132" s="44">
        <v>282.5</v>
      </c>
      <c r="I132" s="14">
        <f t="shared" si="4"/>
        <v>281.40656249999995</v>
      </c>
      <c r="J132" s="14">
        <f t="shared" si="5"/>
        <v>282.5</v>
      </c>
      <c r="K132" s="14"/>
      <c r="L132" s="14"/>
      <c r="M132" s="14"/>
      <c r="N132" s="23">
        <f t="shared" si="6"/>
        <v>342.09</v>
      </c>
      <c r="O132" s="24">
        <f t="shared" si="7"/>
        <v>298.60000000000002</v>
      </c>
      <c r="P132" s="14">
        <f>F132/D133*100-100</f>
        <v>14.56463496316141</v>
      </c>
      <c r="Q132" s="14">
        <f t="shared" si="8"/>
        <v>281.40656249999995</v>
      </c>
      <c r="R132" s="14">
        <f t="shared" si="9"/>
        <v>282.5</v>
      </c>
      <c r="S132" s="30">
        <f t="shared" si="10"/>
        <v>-0.38705752212391076</v>
      </c>
      <c r="T132" s="14">
        <f t="shared" si="11"/>
        <v>342.09</v>
      </c>
      <c r="U132" s="14">
        <f t="shared" si="12"/>
        <v>359.4</v>
      </c>
    </row>
    <row r="133" spans="1:21" ht="16.5" thickBot="1">
      <c r="A133" s="50">
        <v>1957</v>
      </c>
      <c r="B133" s="49">
        <v>11</v>
      </c>
      <c r="D133" s="38">
        <v>298.60000000000002</v>
      </c>
      <c r="E133" s="36">
        <v>253.5</v>
      </c>
      <c r="F133" s="43">
        <f t="shared" si="2"/>
        <v>298.46249999999998</v>
      </c>
      <c r="G133" s="48">
        <f t="shared" si="3"/>
        <v>285.10781249999991</v>
      </c>
      <c r="H133" s="44">
        <v>284.39999999999998</v>
      </c>
      <c r="I133" s="14">
        <f t="shared" si="4"/>
        <v>285.10781249999991</v>
      </c>
      <c r="J133" s="14">
        <f t="shared" si="5"/>
        <v>284.39999999999998</v>
      </c>
      <c r="K133" s="14"/>
      <c r="L133" s="14"/>
      <c r="M133" s="14"/>
      <c r="N133" s="23">
        <f t="shared" si="6"/>
        <v>298.46249999999998</v>
      </c>
      <c r="O133" s="24">
        <f t="shared" si="7"/>
        <v>339</v>
      </c>
      <c r="Q133" s="14">
        <f t="shared" si="8"/>
        <v>285.10781249999991</v>
      </c>
      <c r="R133" s="14">
        <f t="shared" si="9"/>
        <v>284.39999999999998</v>
      </c>
      <c r="S133" s="30">
        <f t="shared" si="10"/>
        <v>0.24887921940926105</v>
      </c>
      <c r="T133" s="14">
        <f t="shared" si="11"/>
        <v>298.46249999999998</v>
      </c>
      <c r="U133" s="14">
        <f t="shared" si="12"/>
        <v>298.60000000000002</v>
      </c>
    </row>
    <row r="134" spans="1:21" ht="16.5" thickBot="1">
      <c r="A134" s="50">
        <v>1957</v>
      </c>
      <c r="B134" s="49">
        <v>12</v>
      </c>
      <c r="D134" s="38">
        <v>339</v>
      </c>
      <c r="E134" s="36">
        <v>277.5</v>
      </c>
      <c r="F134" s="43">
        <f t="shared" ref="F134:F197" si="13">(E134-64)*1.575</f>
        <v>336.26249999999999</v>
      </c>
      <c r="G134" s="48">
        <f t="shared" si="3"/>
        <v>283.6378125</v>
      </c>
      <c r="H134" s="44">
        <v>283.3</v>
      </c>
      <c r="I134" s="14">
        <f t="shared" si="4"/>
        <v>283.6378125</v>
      </c>
      <c r="J134" s="14">
        <f t="shared" si="5"/>
        <v>283.3</v>
      </c>
      <c r="K134" s="14"/>
      <c r="L134" s="14"/>
      <c r="M134" s="14"/>
      <c r="N134" s="23">
        <f t="shared" si="6"/>
        <v>336.26249999999999</v>
      </c>
      <c r="O134" s="24">
        <f t="shared" si="7"/>
        <v>286.7</v>
      </c>
      <c r="P134" s="14"/>
      <c r="Q134" s="14">
        <f t="shared" si="8"/>
        <v>283.6378125</v>
      </c>
      <c r="R134" s="14">
        <f t="shared" si="9"/>
        <v>283.3</v>
      </c>
      <c r="S134" s="30">
        <f t="shared" si="10"/>
        <v>0.11924196964348255</v>
      </c>
      <c r="T134" s="14">
        <f t="shared" si="11"/>
        <v>336.26249999999999</v>
      </c>
      <c r="U134" s="14">
        <f t="shared" si="12"/>
        <v>339</v>
      </c>
    </row>
    <row r="135" spans="1:21" ht="16.5" thickBot="1">
      <c r="A135" s="50">
        <v>1958</v>
      </c>
      <c r="B135" s="49">
        <v>1</v>
      </c>
      <c r="D135" s="38">
        <v>286.7</v>
      </c>
      <c r="E135" s="36">
        <v>243.4</v>
      </c>
      <c r="F135" s="43">
        <f t="shared" si="13"/>
        <v>282.55500000000001</v>
      </c>
      <c r="G135" s="48">
        <f t="shared" si="3"/>
        <v>281.89874999999995</v>
      </c>
      <c r="H135" s="44">
        <v>281.8</v>
      </c>
      <c r="I135" s="14">
        <f t="shared" si="4"/>
        <v>281.89874999999995</v>
      </c>
      <c r="J135" s="14">
        <f t="shared" si="5"/>
        <v>281.8</v>
      </c>
      <c r="K135" s="14"/>
      <c r="L135" s="14"/>
      <c r="M135" s="14"/>
      <c r="N135" s="23">
        <f t="shared" si="6"/>
        <v>282.55500000000001</v>
      </c>
      <c r="O135" s="24">
        <f t="shared" si="7"/>
        <v>233.6</v>
      </c>
      <c r="P135" s="14"/>
      <c r="Q135" s="14">
        <f t="shared" si="8"/>
        <v>281.89874999999995</v>
      </c>
      <c r="R135" s="14">
        <f t="shared" si="9"/>
        <v>281.8</v>
      </c>
      <c r="S135" s="30">
        <f t="shared" si="10"/>
        <v>3.5042583392467463E-2</v>
      </c>
      <c r="T135" s="14">
        <f t="shared" si="11"/>
        <v>282.55500000000001</v>
      </c>
      <c r="U135" s="14">
        <f t="shared" si="12"/>
        <v>286.7</v>
      </c>
    </row>
    <row r="136" spans="1:21" ht="16.5" thickBot="1">
      <c r="A136" s="50">
        <v>1958</v>
      </c>
      <c r="B136" s="49">
        <v>2</v>
      </c>
      <c r="D136" s="38">
        <v>233.6</v>
      </c>
      <c r="E136" s="36">
        <v>207</v>
      </c>
      <c r="F136" s="43">
        <f t="shared" si="13"/>
        <v>225.22499999999999</v>
      </c>
      <c r="G136" s="48">
        <f t="shared" si="3"/>
        <v>284.64187499999997</v>
      </c>
      <c r="H136" s="44">
        <v>284.5</v>
      </c>
      <c r="I136" s="14">
        <f t="shared" si="4"/>
        <v>284.64187499999997</v>
      </c>
      <c r="J136" s="14">
        <f t="shared" si="5"/>
        <v>284.5</v>
      </c>
      <c r="K136" s="14"/>
      <c r="L136" s="14"/>
      <c r="M136" s="14"/>
      <c r="N136" s="23">
        <f t="shared" si="6"/>
        <v>225.22499999999999</v>
      </c>
      <c r="O136" s="24">
        <f t="shared" si="7"/>
        <v>270</v>
      </c>
      <c r="P136" s="14"/>
      <c r="Q136" s="14">
        <f t="shared" si="8"/>
        <v>284.64187499999997</v>
      </c>
      <c r="R136" s="14">
        <f t="shared" si="9"/>
        <v>284.5</v>
      </c>
      <c r="S136" s="30">
        <f t="shared" si="10"/>
        <v>4.9868189806673513E-2</v>
      </c>
      <c r="T136" s="14">
        <f t="shared" si="11"/>
        <v>225.22499999999999</v>
      </c>
      <c r="U136" s="14">
        <f t="shared" si="12"/>
        <v>233.6</v>
      </c>
    </row>
    <row r="137" spans="1:21" ht="16.5" thickBot="1">
      <c r="A137" s="50">
        <v>1958</v>
      </c>
      <c r="B137" s="49">
        <v>3</v>
      </c>
      <c r="D137" s="38">
        <v>270</v>
      </c>
      <c r="E137" s="36">
        <v>249.2</v>
      </c>
      <c r="F137" s="43">
        <f t="shared" si="13"/>
        <v>291.69</v>
      </c>
      <c r="G137" s="48">
        <f t="shared" si="3"/>
        <v>285.42281250000002</v>
      </c>
      <c r="H137" s="45">
        <v>285</v>
      </c>
      <c r="I137" s="14">
        <f t="shared" si="4"/>
        <v>285.42281250000002</v>
      </c>
      <c r="J137" s="14">
        <f t="shared" si="5"/>
        <v>285</v>
      </c>
      <c r="K137" s="14"/>
      <c r="L137" s="14"/>
      <c r="M137" s="14"/>
      <c r="N137" s="23">
        <f t="shared" si="6"/>
        <v>291.69</v>
      </c>
      <c r="O137" s="24">
        <f t="shared" si="7"/>
        <v>277.60000000000002</v>
      </c>
      <c r="P137" s="14"/>
      <c r="Q137" s="14">
        <f t="shared" si="8"/>
        <v>285.42281250000002</v>
      </c>
      <c r="R137" s="14">
        <f t="shared" si="9"/>
        <v>285</v>
      </c>
      <c r="S137" s="30">
        <f t="shared" si="10"/>
        <v>0.14835526315791014</v>
      </c>
      <c r="T137" s="14">
        <f t="shared" si="11"/>
        <v>291.69</v>
      </c>
      <c r="U137" s="14">
        <f t="shared" si="12"/>
        <v>270</v>
      </c>
    </row>
    <row r="138" spans="1:21" ht="16.5" thickBot="1">
      <c r="A138" s="50">
        <v>1958</v>
      </c>
      <c r="B138" s="49">
        <v>4</v>
      </c>
      <c r="D138" s="38">
        <v>277.60000000000002</v>
      </c>
      <c r="E138" s="36">
        <v>247.5</v>
      </c>
      <c r="F138" s="43">
        <f t="shared" si="13"/>
        <v>289.01249999999999</v>
      </c>
      <c r="G138" s="48">
        <f t="shared" si="3"/>
        <v>280.27125000000001</v>
      </c>
      <c r="H138" s="44">
        <v>278.7</v>
      </c>
      <c r="I138" s="14">
        <f t="shared" si="4"/>
        <v>280.27125000000001</v>
      </c>
      <c r="J138" s="14">
        <f t="shared" si="5"/>
        <v>278.7</v>
      </c>
      <c r="K138" s="14"/>
      <c r="L138" s="14"/>
      <c r="M138" s="14"/>
      <c r="N138" s="23">
        <f t="shared" si="6"/>
        <v>289.01249999999999</v>
      </c>
      <c r="O138" s="24">
        <f t="shared" si="7"/>
        <v>248.2</v>
      </c>
      <c r="P138" s="14"/>
      <c r="Q138" s="14">
        <f t="shared" si="8"/>
        <v>280.27125000000001</v>
      </c>
      <c r="R138" s="14">
        <f t="shared" si="9"/>
        <v>278.7</v>
      </c>
      <c r="S138" s="30">
        <f t="shared" si="10"/>
        <v>0.5637782561894511</v>
      </c>
      <c r="T138" s="14">
        <f t="shared" si="11"/>
        <v>289.01249999999999</v>
      </c>
      <c r="U138" s="14">
        <f t="shared" si="12"/>
        <v>277.60000000000002</v>
      </c>
    </row>
    <row r="139" spans="1:21" ht="16.5" thickBot="1">
      <c r="A139" s="50">
        <v>1958</v>
      </c>
      <c r="B139" s="49">
        <v>5</v>
      </c>
      <c r="D139" s="38">
        <v>248.2</v>
      </c>
      <c r="E139" s="36">
        <v>223.5</v>
      </c>
      <c r="F139" s="43">
        <f t="shared" si="13"/>
        <v>251.21250000000001</v>
      </c>
      <c r="G139" s="48">
        <f t="shared" ref="G139:G202" si="14">(F133/2+F134+F135+F136+F137+F138+F139+F140+F141+F142+F143+F144+F145/2)/12</f>
        <v>273.46593750000005</v>
      </c>
      <c r="H139" s="44">
        <v>271</v>
      </c>
      <c r="I139" s="14">
        <f t="shared" si="4"/>
        <v>273.46593750000005</v>
      </c>
      <c r="J139" s="14">
        <f t="shared" si="5"/>
        <v>271</v>
      </c>
      <c r="K139" s="14"/>
      <c r="L139" s="14"/>
      <c r="M139" s="14"/>
      <c r="N139" s="23">
        <f t="shared" si="6"/>
        <v>251.21250000000001</v>
      </c>
      <c r="O139" s="24">
        <f t="shared" si="7"/>
        <v>242.9</v>
      </c>
      <c r="P139" s="14"/>
      <c r="Q139" s="14">
        <f t="shared" si="8"/>
        <v>273.46593750000005</v>
      </c>
      <c r="R139" s="14">
        <f t="shared" si="9"/>
        <v>271</v>
      </c>
      <c r="S139" s="30">
        <f t="shared" si="10"/>
        <v>0.90994003690039449</v>
      </c>
      <c r="T139" s="14">
        <f t="shared" si="11"/>
        <v>251.21250000000001</v>
      </c>
      <c r="U139" s="14">
        <f t="shared" si="12"/>
        <v>248.2</v>
      </c>
    </row>
    <row r="140" spans="1:21" ht="16.5" thickBot="1">
      <c r="A140" s="50">
        <v>1958</v>
      </c>
      <c r="B140" s="49">
        <v>6</v>
      </c>
      <c r="D140" s="38">
        <v>242.9</v>
      </c>
      <c r="E140" s="36">
        <v>227.5</v>
      </c>
      <c r="F140" s="43">
        <f t="shared" si="13"/>
        <v>257.51249999999999</v>
      </c>
      <c r="G140" s="48">
        <f t="shared" si="14"/>
        <v>267.19218750000005</v>
      </c>
      <c r="H140" s="44">
        <v>264.5</v>
      </c>
      <c r="I140" s="14">
        <f t="shared" ref="I140:I174" si="15">G140</f>
        <v>267.19218750000005</v>
      </c>
      <c r="J140" s="14">
        <f t="shared" ref="J140:J174" si="16">H140</f>
        <v>264.5</v>
      </c>
      <c r="K140" s="14"/>
      <c r="L140" s="14"/>
      <c r="M140" s="14"/>
      <c r="N140" s="23">
        <f t="shared" ref="N140:N174" si="17">F140</f>
        <v>257.51249999999999</v>
      </c>
      <c r="O140" s="24">
        <f t="shared" ref="O140:O174" si="18">D141</f>
        <v>271</v>
      </c>
      <c r="P140" s="14"/>
      <c r="Q140" s="14">
        <f t="shared" si="8"/>
        <v>267.19218750000005</v>
      </c>
      <c r="R140" s="14">
        <f t="shared" si="9"/>
        <v>264.5</v>
      </c>
      <c r="S140" s="30">
        <f t="shared" si="10"/>
        <v>1.0178402646503031</v>
      </c>
      <c r="T140" s="14">
        <f t="shared" si="11"/>
        <v>257.51249999999999</v>
      </c>
      <c r="U140" s="14">
        <f t="shared" si="12"/>
        <v>242.9</v>
      </c>
    </row>
    <row r="141" spans="1:21" ht="16.5" thickBot="1">
      <c r="A141" s="50">
        <v>1958</v>
      </c>
      <c r="B141" s="49">
        <v>7</v>
      </c>
      <c r="D141" s="38">
        <v>271</v>
      </c>
      <c r="E141" s="36">
        <v>231.4</v>
      </c>
      <c r="F141" s="43">
        <f t="shared" si="13"/>
        <v>263.65500000000003</v>
      </c>
      <c r="G141" s="48">
        <f t="shared" si="14"/>
        <v>265.59093750000005</v>
      </c>
      <c r="H141" s="44">
        <v>262.3</v>
      </c>
      <c r="I141" s="14">
        <f t="shared" si="15"/>
        <v>265.59093750000005</v>
      </c>
      <c r="J141" s="14">
        <f t="shared" si="16"/>
        <v>262.3</v>
      </c>
      <c r="K141" s="14"/>
      <c r="L141" s="14"/>
      <c r="M141" s="14"/>
      <c r="N141" s="23">
        <f t="shared" si="17"/>
        <v>263.65500000000003</v>
      </c>
      <c r="O141" s="24">
        <f t="shared" si="18"/>
        <v>283.5</v>
      </c>
      <c r="P141" s="14"/>
      <c r="Q141" s="14">
        <f t="shared" ref="Q141:Q172" si="19">G141</f>
        <v>265.59093750000005</v>
      </c>
      <c r="R141" s="14">
        <f t="shared" ref="R141:R172" si="20">H141</f>
        <v>262.3</v>
      </c>
      <c r="S141" s="30">
        <f t="shared" ref="S141:S172" si="21">G141/H141*100-100</f>
        <v>1.2546463972550725</v>
      </c>
      <c r="T141" s="14">
        <f t="shared" ref="T141:T172" si="22">F141</f>
        <v>263.65500000000003</v>
      </c>
      <c r="U141" s="14">
        <f t="shared" si="12"/>
        <v>271</v>
      </c>
    </row>
    <row r="142" spans="1:21" ht="16.5" thickBot="1">
      <c r="A142" s="50">
        <v>1958</v>
      </c>
      <c r="B142" s="49">
        <v>8</v>
      </c>
      <c r="D142" s="38">
        <v>283.5</v>
      </c>
      <c r="E142" s="36">
        <v>242.9</v>
      </c>
      <c r="F142" s="43">
        <f t="shared" si="13"/>
        <v>281.76749999999998</v>
      </c>
      <c r="G142" s="48">
        <f t="shared" si="14"/>
        <v>266.77875</v>
      </c>
      <c r="H142" s="44">
        <v>261.89999999999998</v>
      </c>
      <c r="I142" s="14">
        <f t="shared" si="15"/>
        <v>266.77875</v>
      </c>
      <c r="J142" s="14">
        <f t="shared" si="16"/>
        <v>261.89999999999998</v>
      </c>
      <c r="K142" s="14"/>
      <c r="L142" s="14"/>
      <c r="M142" s="14"/>
      <c r="N142" s="23">
        <f t="shared" si="17"/>
        <v>281.76749999999998</v>
      </c>
      <c r="O142" s="24">
        <f t="shared" si="18"/>
        <v>285.10000000000002</v>
      </c>
      <c r="P142" s="14"/>
      <c r="Q142" s="14">
        <f t="shared" si="19"/>
        <v>266.77875</v>
      </c>
      <c r="R142" s="14">
        <f t="shared" si="20"/>
        <v>261.89999999999998</v>
      </c>
      <c r="S142" s="30">
        <f t="shared" si="21"/>
        <v>1.862829324169553</v>
      </c>
      <c r="T142" s="14">
        <f t="shared" si="22"/>
        <v>281.76749999999998</v>
      </c>
      <c r="U142" s="14">
        <f t="shared" si="12"/>
        <v>283.5</v>
      </c>
    </row>
    <row r="143" spans="1:21" ht="16.5" thickBot="1">
      <c r="A143" s="50">
        <v>1958</v>
      </c>
      <c r="B143" s="49">
        <v>9</v>
      </c>
      <c r="D143" s="38">
        <v>285.10000000000002</v>
      </c>
      <c r="E143" s="36">
        <v>246.2</v>
      </c>
      <c r="F143" s="43">
        <f t="shared" si="13"/>
        <v>286.96499999999997</v>
      </c>
      <c r="G143" s="48">
        <f t="shared" si="14"/>
        <v>265.04624999999999</v>
      </c>
      <c r="H143" s="44">
        <v>260.3</v>
      </c>
      <c r="I143" s="14">
        <f t="shared" si="15"/>
        <v>265.04624999999999</v>
      </c>
      <c r="J143" s="14">
        <f t="shared" si="16"/>
        <v>260.3</v>
      </c>
      <c r="K143" s="14"/>
      <c r="L143" s="14"/>
      <c r="M143" s="14"/>
      <c r="N143" s="23">
        <f t="shared" si="17"/>
        <v>286.96499999999997</v>
      </c>
      <c r="O143" s="24">
        <f t="shared" si="18"/>
        <v>256.89999999999998</v>
      </c>
      <c r="P143" s="14"/>
      <c r="Q143" s="14">
        <f t="shared" si="19"/>
        <v>265.04624999999999</v>
      </c>
      <c r="R143" s="14">
        <f t="shared" si="20"/>
        <v>260.3</v>
      </c>
      <c r="S143" s="30">
        <f t="shared" si="21"/>
        <v>1.8233768728390203</v>
      </c>
      <c r="T143" s="14">
        <f t="shared" si="22"/>
        <v>286.96499999999997</v>
      </c>
      <c r="U143" s="14">
        <f t="shared" si="12"/>
        <v>285.10000000000002</v>
      </c>
    </row>
    <row r="144" spans="1:21" ht="16.5" thickBot="1">
      <c r="A144" s="50">
        <v>1958</v>
      </c>
      <c r="B144" s="49">
        <v>10</v>
      </c>
      <c r="D144" s="38">
        <v>256.89999999999998</v>
      </c>
      <c r="E144" s="36">
        <v>226.4</v>
      </c>
      <c r="F144" s="43">
        <f t="shared" si="13"/>
        <v>255.78</v>
      </c>
      <c r="G144" s="48">
        <f t="shared" si="14"/>
        <v>261.25968749999998</v>
      </c>
      <c r="H144" s="44">
        <v>258.10000000000002</v>
      </c>
      <c r="I144" s="14">
        <f t="shared" si="15"/>
        <v>261.25968749999998</v>
      </c>
      <c r="J144" s="14">
        <f t="shared" si="16"/>
        <v>258.10000000000002</v>
      </c>
      <c r="K144" s="14"/>
      <c r="L144" s="14"/>
      <c r="M144" s="14"/>
      <c r="N144" s="23">
        <f t="shared" si="17"/>
        <v>255.78</v>
      </c>
      <c r="O144" s="24">
        <f t="shared" si="18"/>
        <v>215.6</v>
      </c>
      <c r="P144" s="14"/>
      <c r="Q144" s="14">
        <f t="shared" si="19"/>
        <v>261.25968749999998</v>
      </c>
      <c r="R144" s="14">
        <f t="shared" si="20"/>
        <v>258.10000000000002</v>
      </c>
      <c r="S144" s="30">
        <f t="shared" si="21"/>
        <v>1.224210577295608</v>
      </c>
      <c r="T144" s="14">
        <f t="shared" si="22"/>
        <v>255.78</v>
      </c>
      <c r="U144" s="14">
        <f t="shared" si="12"/>
        <v>256.89999999999998</v>
      </c>
    </row>
    <row r="145" spans="1:21" ht="16.5" thickBot="1">
      <c r="A145" s="50">
        <v>1958</v>
      </c>
      <c r="B145" s="49">
        <v>11</v>
      </c>
      <c r="D145" s="38">
        <v>215.6</v>
      </c>
      <c r="E145" s="36">
        <v>204.6</v>
      </c>
      <c r="F145" s="43">
        <f t="shared" si="13"/>
        <v>221.44499999999999</v>
      </c>
      <c r="G145" s="48">
        <f t="shared" si="14"/>
        <v>258.53624999999994</v>
      </c>
      <c r="H145" s="44">
        <v>255.9</v>
      </c>
      <c r="I145" s="14">
        <f t="shared" si="15"/>
        <v>258.53624999999994</v>
      </c>
      <c r="J145" s="14">
        <f t="shared" si="16"/>
        <v>255.9</v>
      </c>
      <c r="K145" s="14"/>
      <c r="L145" s="14"/>
      <c r="M145" s="14"/>
      <c r="N145" s="23">
        <f t="shared" si="17"/>
        <v>221.44499999999999</v>
      </c>
      <c r="O145" s="24">
        <f t="shared" si="18"/>
        <v>265.7</v>
      </c>
      <c r="P145" s="14"/>
      <c r="Q145" s="14">
        <f t="shared" si="19"/>
        <v>258.53624999999994</v>
      </c>
      <c r="R145" s="14">
        <f t="shared" si="20"/>
        <v>255.9</v>
      </c>
      <c r="S145" s="30">
        <f t="shared" si="21"/>
        <v>1.0301875732707799</v>
      </c>
      <c r="T145" s="14">
        <f t="shared" si="22"/>
        <v>221.44499999999999</v>
      </c>
      <c r="U145" s="14">
        <f t="shared" si="12"/>
        <v>215.6</v>
      </c>
    </row>
    <row r="146" spans="1:21" ht="16.5" thickBot="1">
      <c r="A146" s="50">
        <v>1958</v>
      </c>
      <c r="B146" s="49">
        <v>12</v>
      </c>
      <c r="D146" s="38">
        <v>265.7</v>
      </c>
      <c r="E146" s="36">
        <v>230.8</v>
      </c>
      <c r="F146" s="43">
        <f t="shared" si="13"/>
        <v>262.71000000000004</v>
      </c>
      <c r="G146" s="48">
        <f t="shared" si="14"/>
        <v>257.93906249999998</v>
      </c>
      <c r="H146" s="44">
        <v>255.6</v>
      </c>
      <c r="I146" s="14">
        <f t="shared" si="15"/>
        <v>257.93906249999998</v>
      </c>
      <c r="J146" s="14">
        <f t="shared" si="16"/>
        <v>255.6</v>
      </c>
      <c r="K146" s="14"/>
      <c r="L146" s="14"/>
      <c r="M146" s="14"/>
      <c r="N146" s="23">
        <f t="shared" si="17"/>
        <v>262.71000000000004</v>
      </c>
      <c r="O146" s="24">
        <f t="shared" si="18"/>
        <v>307.7</v>
      </c>
      <c r="P146" s="14"/>
      <c r="Q146" s="14">
        <f t="shared" si="19"/>
        <v>257.93906249999998</v>
      </c>
      <c r="R146" s="14">
        <f t="shared" si="20"/>
        <v>255.6</v>
      </c>
      <c r="S146" s="30">
        <f t="shared" si="21"/>
        <v>0.91512617370892713</v>
      </c>
      <c r="T146" s="14">
        <f t="shared" si="22"/>
        <v>262.71000000000004</v>
      </c>
      <c r="U146" s="14">
        <f t="shared" si="12"/>
        <v>265.7</v>
      </c>
    </row>
    <row r="147" spans="1:21" ht="16.5" thickBot="1">
      <c r="A147" s="50">
        <v>1959</v>
      </c>
      <c r="B147" s="49">
        <v>1</v>
      </c>
      <c r="D147" s="38">
        <v>307.7</v>
      </c>
      <c r="E147" s="36">
        <v>265.7</v>
      </c>
      <c r="F147" s="43">
        <f t="shared" si="13"/>
        <v>317.67749999999995</v>
      </c>
      <c r="G147" s="48">
        <f t="shared" si="14"/>
        <v>256.31156249999998</v>
      </c>
      <c r="H147" s="44">
        <v>252.9</v>
      </c>
      <c r="I147" s="14">
        <f t="shared" si="15"/>
        <v>256.31156249999998</v>
      </c>
      <c r="J147" s="14">
        <f t="shared" si="16"/>
        <v>252.9</v>
      </c>
      <c r="K147" s="14"/>
      <c r="L147" s="14"/>
      <c r="M147" s="14"/>
      <c r="N147" s="23">
        <f t="shared" si="17"/>
        <v>317.67749999999995</v>
      </c>
      <c r="O147" s="24">
        <f t="shared" si="18"/>
        <v>202.6</v>
      </c>
      <c r="P147" s="14"/>
      <c r="Q147" s="14">
        <f t="shared" si="19"/>
        <v>256.31156249999998</v>
      </c>
      <c r="R147" s="14">
        <f t="shared" si="20"/>
        <v>252.9</v>
      </c>
      <c r="S147" s="30">
        <f t="shared" si="21"/>
        <v>1.3489768683273979</v>
      </c>
      <c r="T147" s="14">
        <f t="shared" si="22"/>
        <v>317.67749999999995</v>
      </c>
      <c r="U147" s="14">
        <f t="shared" si="12"/>
        <v>307.7</v>
      </c>
    </row>
    <row r="148" spans="1:21" ht="16.5" thickBot="1">
      <c r="A148" s="50">
        <v>1959</v>
      </c>
      <c r="B148" s="49">
        <v>2</v>
      </c>
      <c r="D148" s="38">
        <v>202.6</v>
      </c>
      <c r="E148" s="36">
        <v>202.8</v>
      </c>
      <c r="F148" s="43">
        <f t="shared" si="13"/>
        <v>218.61</v>
      </c>
      <c r="G148" s="48">
        <f t="shared" si="14"/>
        <v>254.69718749999996</v>
      </c>
      <c r="H148" s="44">
        <v>250.4</v>
      </c>
      <c r="I148" s="14">
        <f t="shared" si="15"/>
        <v>254.69718749999996</v>
      </c>
      <c r="J148" s="14">
        <f t="shared" si="16"/>
        <v>250.4</v>
      </c>
      <c r="K148" s="14"/>
      <c r="L148" s="14"/>
      <c r="M148" s="14"/>
      <c r="N148" s="23">
        <f t="shared" si="17"/>
        <v>218.61</v>
      </c>
      <c r="O148" s="24">
        <f t="shared" si="18"/>
        <v>263</v>
      </c>
      <c r="P148" s="14"/>
      <c r="Q148" s="14">
        <f t="shared" si="19"/>
        <v>254.69718749999996</v>
      </c>
      <c r="R148" s="14">
        <f t="shared" si="20"/>
        <v>250.4</v>
      </c>
      <c r="S148" s="30">
        <f t="shared" si="21"/>
        <v>1.7161291932907119</v>
      </c>
      <c r="T148" s="14">
        <f t="shared" si="22"/>
        <v>218.61</v>
      </c>
      <c r="U148" s="14">
        <f t="shared" si="12"/>
        <v>202.6</v>
      </c>
    </row>
    <row r="149" spans="1:21" ht="16.5" thickBot="1">
      <c r="A149" s="50">
        <v>1959</v>
      </c>
      <c r="B149" s="49">
        <v>3</v>
      </c>
      <c r="D149" s="38">
        <v>263</v>
      </c>
      <c r="E149" s="36">
        <v>227</v>
      </c>
      <c r="F149" s="43">
        <f t="shared" si="13"/>
        <v>256.72499999999997</v>
      </c>
      <c r="G149" s="48">
        <f t="shared" si="14"/>
        <v>251.24531249999995</v>
      </c>
      <c r="H149" s="44">
        <v>247.1</v>
      </c>
      <c r="I149" s="14">
        <f t="shared" si="15"/>
        <v>251.24531249999995</v>
      </c>
      <c r="J149" s="14">
        <f t="shared" si="16"/>
        <v>247.1</v>
      </c>
      <c r="K149" s="14"/>
      <c r="L149" s="14"/>
      <c r="M149" s="14"/>
      <c r="N149" s="23">
        <f t="shared" si="17"/>
        <v>256.72499999999997</v>
      </c>
      <c r="O149" s="24">
        <f t="shared" si="18"/>
        <v>231.3</v>
      </c>
      <c r="P149" s="14"/>
      <c r="Q149" s="14">
        <f t="shared" si="19"/>
        <v>251.24531249999995</v>
      </c>
      <c r="R149" s="14">
        <f t="shared" si="20"/>
        <v>247.1</v>
      </c>
      <c r="S149" s="30">
        <f t="shared" si="21"/>
        <v>1.6775849858356793</v>
      </c>
      <c r="T149" s="14">
        <f t="shared" si="22"/>
        <v>256.72499999999997</v>
      </c>
      <c r="U149" s="14">
        <f t="shared" si="12"/>
        <v>263</v>
      </c>
    </row>
    <row r="150" spans="1:21" ht="16.5" thickBot="1">
      <c r="A150" s="50">
        <v>1959</v>
      </c>
      <c r="B150" s="49">
        <v>4</v>
      </c>
      <c r="D150" s="38">
        <v>231.3</v>
      </c>
      <c r="E150" s="36">
        <v>212</v>
      </c>
      <c r="F150" s="43">
        <f t="shared" si="13"/>
        <v>233.1</v>
      </c>
      <c r="G150" s="48">
        <f t="shared" si="14"/>
        <v>243.90187499999993</v>
      </c>
      <c r="H150" s="44">
        <v>239.7</v>
      </c>
      <c r="I150" s="14">
        <f t="shared" si="15"/>
        <v>243.90187499999993</v>
      </c>
      <c r="J150" s="14">
        <f t="shared" si="16"/>
        <v>239.7</v>
      </c>
      <c r="K150" s="14"/>
      <c r="L150" s="14"/>
      <c r="M150" s="14"/>
      <c r="N150" s="23">
        <f t="shared" si="17"/>
        <v>233.1</v>
      </c>
      <c r="O150" s="24">
        <f t="shared" si="18"/>
        <v>243.6</v>
      </c>
      <c r="P150" s="14"/>
      <c r="Q150" s="14">
        <f t="shared" si="19"/>
        <v>243.90187499999993</v>
      </c>
      <c r="R150" s="14">
        <f t="shared" si="20"/>
        <v>239.7</v>
      </c>
      <c r="S150" s="30">
        <f t="shared" si="21"/>
        <v>1.7529724655819479</v>
      </c>
      <c r="T150" s="14">
        <f t="shared" si="22"/>
        <v>233.1</v>
      </c>
      <c r="U150" s="14">
        <f t="shared" si="12"/>
        <v>231.3</v>
      </c>
    </row>
    <row r="151" spans="1:21" ht="16.5" thickBot="1">
      <c r="A151" s="50">
        <v>1959</v>
      </c>
      <c r="B151" s="49">
        <v>5</v>
      </c>
      <c r="D151" s="38">
        <v>243.6</v>
      </c>
      <c r="E151" s="36">
        <v>217.5</v>
      </c>
      <c r="F151" s="43">
        <f t="shared" si="13"/>
        <v>241.76249999999999</v>
      </c>
      <c r="G151" s="48">
        <f t="shared" si="14"/>
        <v>238.25156249999998</v>
      </c>
      <c r="H151" s="44">
        <v>233.9</v>
      </c>
      <c r="I151" s="14">
        <f t="shared" si="15"/>
        <v>238.25156249999998</v>
      </c>
      <c r="J151" s="14">
        <f t="shared" si="16"/>
        <v>233.9</v>
      </c>
      <c r="K151" s="14"/>
      <c r="L151" s="14"/>
      <c r="M151" s="14"/>
      <c r="N151" s="23">
        <f t="shared" si="17"/>
        <v>241.76249999999999</v>
      </c>
      <c r="O151" s="24">
        <f t="shared" si="18"/>
        <v>238.9</v>
      </c>
      <c r="P151" s="14"/>
      <c r="Q151" s="14">
        <f t="shared" si="19"/>
        <v>238.25156249999998</v>
      </c>
      <c r="R151" s="14">
        <f t="shared" si="20"/>
        <v>233.9</v>
      </c>
      <c r="S151" s="30">
        <f t="shared" si="21"/>
        <v>1.8604371526293164</v>
      </c>
      <c r="T151" s="14">
        <f t="shared" si="22"/>
        <v>241.76249999999999</v>
      </c>
      <c r="U151" s="14">
        <f t="shared" si="12"/>
        <v>243.6</v>
      </c>
    </row>
    <row r="152" spans="1:21" ht="16.5" thickBot="1">
      <c r="A152" s="50">
        <v>1959</v>
      </c>
      <c r="B152" s="49">
        <v>6</v>
      </c>
      <c r="D152" s="38">
        <v>238.9</v>
      </c>
      <c r="E152" s="36">
        <v>224.4</v>
      </c>
      <c r="F152" s="43">
        <f t="shared" si="13"/>
        <v>252.63</v>
      </c>
      <c r="G152" s="48">
        <f t="shared" si="14"/>
        <v>233.12624999999994</v>
      </c>
      <c r="H152" s="44">
        <v>228.5</v>
      </c>
      <c r="I152" s="14">
        <f t="shared" si="15"/>
        <v>233.12624999999994</v>
      </c>
      <c r="J152" s="14">
        <f t="shared" si="16"/>
        <v>228.5</v>
      </c>
      <c r="K152" s="14"/>
      <c r="L152" s="14"/>
      <c r="M152" s="14"/>
      <c r="N152" s="23">
        <f t="shared" si="17"/>
        <v>252.63</v>
      </c>
      <c r="O152" s="24">
        <f t="shared" si="18"/>
        <v>211.9</v>
      </c>
      <c r="P152" s="14"/>
      <c r="Q152" s="14">
        <f t="shared" si="19"/>
        <v>233.12624999999994</v>
      </c>
      <c r="R152" s="14">
        <f t="shared" si="20"/>
        <v>228.5</v>
      </c>
      <c r="S152" s="30">
        <f t="shared" si="21"/>
        <v>2.0246170678336739</v>
      </c>
      <c r="T152" s="14">
        <f t="shared" si="22"/>
        <v>252.63</v>
      </c>
      <c r="U152" s="14">
        <f t="shared" si="12"/>
        <v>238.9</v>
      </c>
    </row>
    <row r="153" spans="1:21" ht="16.5" thickBot="1">
      <c r="A153" s="50">
        <v>1959</v>
      </c>
      <c r="B153" s="49">
        <v>7</v>
      </c>
      <c r="D153" s="38">
        <v>211.9</v>
      </c>
      <c r="E153" s="36">
        <v>209.7</v>
      </c>
      <c r="F153" s="43">
        <f t="shared" si="13"/>
        <v>229.47749999999996</v>
      </c>
      <c r="G153" s="48">
        <f t="shared" si="14"/>
        <v>225.00187499999996</v>
      </c>
      <c r="H153" s="44">
        <v>220.6</v>
      </c>
      <c r="I153" s="14">
        <f t="shared" si="15"/>
        <v>225.00187499999996</v>
      </c>
      <c r="J153" s="14">
        <f t="shared" si="16"/>
        <v>220.6</v>
      </c>
      <c r="K153" s="14"/>
      <c r="L153" s="14"/>
      <c r="M153" s="14"/>
      <c r="N153" s="23">
        <f t="shared" si="17"/>
        <v>229.47749999999996</v>
      </c>
      <c r="O153" s="24">
        <f t="shared" si="18"/>
        <v>282.60000000000002</v>
      </c>
      <c r="P153" s="14"/>
      <c r="Q153" s="14">
        <f t="shared" si="19"/>
        <v>225.00187499999996</v>
      </c>
      <c r="R153" s="14">
        <f t="shared" si="20"/>
        <v>220.6</v>
      </c>
      <c r="S153" s="30">
        <f t="shared" si="21"/>
        <v>1.9954102447869388</v>
      </c>
      <c r="T153" s="14">
        <f t="shared" si="22"/>
        <v>229.47749999999996</v>
      </c>
      <c r="U153" s="14">
        <f t="shared" si="12"/>
        <v>211.9</v>
      </c>
    </row>
    <row r="154" spans="1:21" ht="16.5" thickBot="1">
      <c r="A154" s="50">
        <v>1959</v>
      </c>
      <c r="B154" s="49">
        <v>8</v>
      </c>
      <c r="D154" s="38">
        <v>282.60000000000002</v>
      </c>
      <c r="E154" s="36">
        <v>240</v>
      </c>
      <c r="F154" s="43">
        <f t="shared" si="13"/>
        <v>277.2</v>
      </c>
      <c r="G154" s="48">
        <f t="shared" si="14"/>
        <v>218.05875</v>
      </c>
      <c r="H154" s="44">
        <v>214.2</v>
      </c>
      <c r="I154" s="14">
        <f t="shared" si="15"/>
        <v>218.05875</v>
      </c>
      <c r="J154" s="14">
        <f t="shared" si="16"/>
        <v>214.2</v>
      </c>
      <c r="K154" s="14"/>
      <c r="L154" s="14"/>
      <c r="M154" s="14"/>
      <c r="N154" s="23">
        <f t="shared" si="17"/>
        <v>277.2</v>
      </c>
      <c r="O154" s="24">
        <f t="shared" si="18"/>
        <v>205.6</v>
      </c>
      <c r="P154" s="14"/>
      <c r="Q154" s="14">
        <f t="shared" si="19"/>
        <v>218.05875</v>
      </c>
      <c r="R154" s="14">
        <f t="shared" si="20"/>
        <v>214.2</v>
      </c>
      <c r="S154" s="30">
        <f t="shared" si="21"/>
        <v>1.8014705882353041</v>
      </c>
      <c r="T154" s="14">
        <f t="shared" si="22"/>
        <v>277.2</v>
      </c>
      <c r="U154" s="14">
        <f t="shared" si="12"/>
        <v>282.60000000000002</v>
      </c>
    </row>
    <row r="155" spans="1:21" ht="16.5" thickBot="1">
      <c r="A155" s="50">
        <v>1959</v>
      </c>
      <c r="B155" s="49">
        <v>9</v>
      </c>
      <c r="D155" s="38">
        <v>205.6</v>
      </c>
      <c r="E155" s="36">
        <v>196.5</v>
      </c>
      <c r="F155" s="43">
        <f t="shared" si="13"/>
        <v>208.6875</v>
      </c>
      <c r="G155" s="48">
        <f t="shared" si="14"/>
        <v>210.32156249999994</v>
      </c>
      <c r="H155" s="44">
        <v>207.1</v>
      </c>
      <c r="I155" s="14">
        <f t="shared" si="15"/>
        <v>210.32156249999994</v>
      </c>
      <c r="J155" s="14">
        <f t="shared" si="16"/>
        <v>207.1</v>
      </c>
      <c r="K155" s="14"/>
      <c r="L155" s="14"/>
      <c r="M155" s="14"/>
      <c r="N155" s="23">
        <f t="shared" si="17"/>
        <v>208.6875</v>
      </c>
      <c r="O155" s="24">
        <f t="shared" si="18"/>
        <v>157.69999999999999</v>
      </c>
      <c r="P155" s="14"/>
      <c r="Q155" s="14">
        <f t="shared" si="19"/>
        <v>210.32156249999994</v>
      </c>
      <c r="R155" s="14">
        <f t="shared" si="20"/>
        <v>207.1</v>
      </c>
      <c r="S155" s="30">
        <f t="shared" si="21"/>
        <v>1.5555589087397124</v>
      </c>
      <c r="T155" s="14">
        <f t="shared" si="22"/>
        <v>208.6875</v>
      </c>
      <c r="U155" s="14">
        <f t="shared" si="12"/>
        <v>205.6</v>
      </c>
    </row>
    <row r="156" spans="1:21" ht="16.5" thickBot="1">
      <c r="A156" s="50">
        <v>1959</v>
      </c>
      <c r="B156" s="49">
        <v>10</v>
      </c>
      <c r="D156" s="38">
        <v>157.69999999999999</v>
      </c>
      <c r="E156" s="36">
        <v>164.2</v>
      </c>
      <c r="F156" s="43">
        <f t="shared" si="13"/>
        <v>157.81499999999997</v>
      </c>
      <c r="G156" s="48">
        <f t="shared" si="14"/>
        <v>202.1184375</v>
      </c>
      <c r="H156" s="44">
        <v>199.7</v>
      </c>
      <c r="I156" s="14">
        <f t="shared" si="15"/>
        <v>202.1184375</v>
      </c>
      <c r="J156" s="14">
        <f t="shared" si="16"/>
        <v>199.7</v>
      </c>
      <c r="K156" s="14"/>
      <c r="L156" s="14"/>
      <c r="M156" s="14"/>
      <c r="N156" s="23">
        <f t="shared" si="17"/>
        <v>157.81499999999997</v>
      </c>
      <c r="O156" s="24">
        <f t="shared" si="18"/>
        <v>175.6</v>
      </c>
      <c r="P156" s="14"/>
      <c r="Q156" s="14">
        <f t="shared" si="19"/>
        <v>202.1184375</v>
      </c>
      <c r="R156" s="14">
        <f t="shared" si="20"/>
        <v>199.7</v>
      </c>
      <c r="S156" s="30">
        <f t="shared" si="21"/>
        <v>1.2110353029544285</v>
      </c>
      <c r="T156" s="14">
        <f t="shared" si="22"/>
        <v>157.81499999999997</v>
      </c>
      <c r="U156" s="14">
        <f t="shared" si="12"/>
        <v>157.69999999999999</v>
      </c>
    </row>
    <row r="157" spans="1:21" ht="16.5" thickBot="1">
      <c r="A157" s="50">
        <v>1959</v>
      </c>
      <c r="B157" s="49">
        <v>11</v>
      </c>
      <c r="D157" s="38">
        <v>175.6</v>
      </c>
      <c r="E157" s="36">
        <v>180.7</v>
      </c>
      <c r="F157" s="43">
        <f t="shared" si="13"/>
        <v>183.80249999999998</v>
      </c>
      <c r="G157" s="48">
        <f t="shared" si="14"/>
        <v>195.91687500000003</v>
      </c>
      <c r="H157" s="44">
        <v>194.2</v>
      </c>
      <c r="I157" s="14">
        <f t="shared" si="15"/>
        <v>195.91687500000003</v>
      </c>
      <c r="J157" s="14">
        <f t="shared" si="16"/>
        <v>194.2</v>
      </c>
      <c r="K157" s="14"/>
      <c r="L157" s="14"/>
      <c r="M157" s="14"/>
      <c r="N157" s="23">
        <f t="shared" si="17"/>
        <v>183.80249999999998</v>
      </c>
      <c r="O157" s="24">
        <f t="shared" si="18"/>
        <v>177.1</v>
      </c>
      <c r="P157" s="14"/>
      <c r="Q157" s="14">
        <f t="shared" si="19"/>
        <v>195.91687500000003</v>
      </c>
      <c r="R157" s="14">
        <f t="shared" si="20"/>
        <v>194.2</v>
      </c>
      <c r="S157" s="30">
        <f t="shared" si="21"/>
        <v>0.88407569515965179</v>
      </c>
      <c r="T157" s="14">
        <f t="shared" si="22"/>
        <v>183.80249999999998</v>
      </c>
      <c r="U157" s="14">
        <f t="shared" si="12"/>
        <v>175.6</v>
      </c>
    </row>
    <row r="158" spans="1:21" ht="16.5" thickBot="1">
      <c r="A158" s="50">
        <v>1959</v>
      </c>
      <c r="B158" s="49">
        <v>12</v>
      </c>
      <c r="D158" s="38">
        <v>177.1</v>
      </c>
      <c r="E158" s="36">
        <v>176.6</v>
      </c>
      <c r="F158" s="43">
        <f t="shared" si="13"/>
        <v>177.345</v>
      </c>
      <c r="G158" s="48">
        <f t="shared" si="14"/>
        <v>188.79</v>
      </c>
      <c r="H158" s="44">
        <v>187.6</v>
      </c>
      <c r="I158" s="14">
        <f t="shared" si="15"/>
        <v>188.79</v>
      </c>
      <c r="J158" s="14">
        <f t="shared" si="16"/>
        <v>187.6</v>
      </c>
      <c r="K158" s="14"/>
      <c r="L158" s="14"/>
      <c r="M158" s="14"/>
      <c r="N158" s="23">
        <f t="shared" si="17"/>
        <v>177.345</v>
      </c>
      <c r="O158" s="24">
        <f t="shared" si="18"/>
        <v>207.2</v>
      </c>
      <c r="P158" s="14"/>
      <c r="Q158" s="14">
        <f t="shared" si="19"/>
        <v>188.79</v>
      </c>
      <c r="R158" s="14">
        <f t="shared" si="20"/>
        <v>187.6</v>
      </c>
      <c r="S158" s="30">
        <f t="shared" si="21"/>
        <v>0.63432835820896116</v>
      </c>
      <c r="T158" s="14">
        <f t="shared" si="22"/>
        <v>177.345</v>
      </c>
      <c r="U158" s="14">
        <f t="shared" si="12"/>
        <v>177.1</v>
      </c>
    </row>
    <row r="159" spans="1:21" ht="16.5" thickBot="1">
      <c r="A159" s="50">
        <v>1960</v>
      </c>
      <c r="B159" s="49">
        <v>1</v>
      </c>
      <c r="C159">
        <v>1960</v>
      </c>
      <c r="D159" s="38">
        <v>207.2</v>
      </c>
      <c r="E159" s="36">
        <v>196.1</v>
      </c>
      <c r="F159" s="43">
        <f t="shared" si="13"/>
        <v>208.05749999999998</v>
      </c>
      <c r="G159" s="48">
        <f t="shared" si="14"/>
        <v>182.37187499999996</v>
      </c>
      <c r="H159" s="44">
        <v>182.5</v>
      </c>
      <c r="I159" s="14">
        <f t="shared" si="15"/>
        <v>182.37187499999996</v>
      </c>
      <c r="J159" s="14">
        <f t="shared" si="16"/>
        <v>182.5</v>
      </c>
      <c r="K159" s="14"/>
      <c r="L159" s="14"/>
      <c r="M159" s="14"/>
      <c r="N159" s="23">
        <f t="shared" si="17"/>
        <v>208.05749999999998</v>
      </c>
      <c r="O159" s="24">
        <f t="shared" si="18"/>
        <v>149.9</v>
      </c>
      <c r="P159" s="14"/>
      <c r="Q159" s="14">
        <f t="shared" si="19"/>
        <v>182.37187499999996</v>
      </c>
      <c r="R159" s="14">
        <f t="shared" si="20"/>
        <v>182.5</v>
      </c>
      <c r="S159" s="30">
        <f t="shared" si="21"/>
        <v>-7.0205479452084774E-2</v>
      </c>
      <c r="T159" s="14">
        <f t="shared" si="22"/>
        <v>208.05749999999998</v>
      </c>
      <c r="U159" s="14">
        <f t="shared" si="12"/>
        <v>207.2</v>
      </c>
    </row>
    <row r="160" spans="1:21" ht="16.5" thickBot="1">
      <c r="A160" s="50">
        <v>1960</v>
      </c>
      <c r="B160" s="49">
        <v>2</v>
      </c>
      <c r="D160" s="38">
        <v>149.9</v>
      </c>
      <c r="E160" s="36">
        <v>166.6</v>
      </c>
      <c r="F160" s="43">
        <f t="shared" si="13"/>
        <v>161.595</v>
      </c>
      <c r="G160" s="48">
        <f t="shared" si="14"/>
        <v>175.704375</v>
      </c>
      <c r="H160" s="44">
        <v>177</v>
      </c>
      <c r="I160" s="14">
        <f t="shared" si="15"/>
        <v>175.704375</v>
      </c>
      <c r="J160" s="14">
        <f t="shared" si="16"/>
        <v>177</v>
      </c>
      <c r="K160" s="14"/>
      <c r="L160" s="14"/>
      <c r="M160" s="14"/>
      <c r="N160" s="23">
        <f t="shared" si="17"/>
        <v>161.595</v>
      </c>
      <c r="O160" s="24">
        <f t="shared" si="18"/>
        <v>144.6</v>
      </c>
      <c r="P160" s="14"/>
      <c r="Q160" s="14">
        <f t="shared" si="19"/>
        <v>175.704375</v>
      </c>
      <c r="R160" s="14">
        <f t="shared" si="20"/>
        <v>177</v>
      </c>
      <c r="S160" s="30">
        <f t="shared" si="21"/>
        <v>-0.73199152542372303</v>
      </c>
      <c r="T160" s="14">
        <f t="shared" si="22"/>
        <v>161.595</v>
      </c>
      <c r="U160" s="14">
        <f t="shared" si="12"/>
        <v>149.9</v>
      </c>
    </row>
    <row r="161" spans="1:21" ht="16.5" thickBot="1">
      <c r="A161" s="50">
        <v>1960</v>
      </c>
      <c r="B161" s="49">
        <v>3</v>
      </c>
      <c r="D161" s="38">
        <v>144.6</v>
      </c>
      <c r="E161" s="36">
        <v>145.30000000000001</v>
      </c>
      <c r="F161" s="43">
        <f t="shared" si="13"/>
        <v>128.04750000000001</v>
      </c>
      <c r="G161" s="48">
        <f t="shared" si="14"/>
        <v>169.70624999999998</v>
      </c>
      <c r="H161" s="44">
        <v>172.1</v>
      </c>
      <c r="I161" s="14">
        <f t="shared" si="15"/>
        <v>169.70624999999998</v>
      </c>
      <c r="J161" s="14">
        <f t="shared" si="16"/>
        <v>172.1</v>
      </c>
      <c r="K161" s="14"/>
      <c r="L161" s="14"/>
      <c r="M161" s="14"/>
      <c r="N161" s="23">
        <f t="shared" si="17"/>
        <v>128.04750000000001</v>
      </c>
      <c r="O161" s="24">
        <f t="shared" si="18"/>
        <v>172.7</v>
      </c>
      <c r="P161" s="14"/>
      <c r="Q161" s="14">
        <f t="shared" si="19"/>
        <v>169.70624999999998</v>
      </c>
      <c r="R161" s="14">
        <f t="shared" si="20"/>
        <v>172.1</v>
      </c>
      <c r="S161" s="30">
        <f t="shared" si="21"/>
        <v>-1.3909064497385231</v>
      </c>
      <c r="T161" s="14">
        <f t="shared" si="22"/>
        <v>128.04750000000001</v>
      </c>
      <c r="U161" s="14">
        <f t="shared" si="12"/>
        <v>144.6</v>
      </c>
    </row>
    <row r="162" spans="1:21" ht="16.5" thickBot="1">
      <c r="A162" s="50">
        <v>1960</v>
      </c>
      <c r="B162" s="49">
        <v>4</v>
      </c>
      <c r="D162" s="38">
        <v>172.7</v>
      </c>
      <c r="E162" s="36">
        <v>168.7</v>
      </c>
      <c r="F162" s="43">
        <f t="shared" si="13"/>
        <v>164.90249999999997</v>
      </c>
      <c r="G162" s="48">
        <f t="shared" si="14"/>
        <v>166.22812500000001</v>
      </c>
      <c r="H162" s="44">
        <v>169.4</v>
      </c>
      <c r="I162" s="14">
        <f t="shared" si="15"/>
        <v>166.22812500000001</v>
      </c>
      <c r="J162" s="14">
        <f t="shared" si="16"/>
        <v>169.4</v>
      </c>
      <c r="K162" s="14"/>
      <c r="L162" s="14"/>
      <c r="M162" s="14"/>
      <c r="N162" s="23">
        <f t="shared" si="17"/>
        <v>164.90249999999997</v>
      </c>
      <c r="O162" s="24">
        <f t="shared" si="18"/>
        <v>169.3</v>
      </c>
      <c r="P162" s="14"/>
      <c r="Q162" s="14">
        <f t="shared" si="19"/>
        <v>166.22812500000001</v>
      </c>
      <c r="R162" s="14">
        <f t="shared" si="20"/>
        <v>169.4</v>
      </c>
      <c r="S162" s="30">
        <f t="shared" si="21"/>
        <v>-1.8724173553719083</v>
      </c>
      <c r="T162" s="14">
        <f t="shared" si="22"/>
        <v>164.90249999999997</v>
      </c>
      <c r="U162" s="14">
        <f t="shared" si="12"/>
        <v>172.7</v>
      </c>
    </row>
    <row r="163" spans="1:21" ht="16.5" thickBot="1">
      <c r="A163" s="50">
        <v>1960</v>
      </c>
      <c r="B163" s="49">
        <v>5</v>
      </c>
      <c r="D163" s="38">
        <v>169.3</v>
      </c>
      <c r="E163" s="36">
        <v>166.3</v>
      </c>
      <c r="F163" s="43">
        <f t="shared" si="13"/>
        <v>161.1225</v>
      </c>
      <c r="G163" s="48">
        <f t="shared" si="14"/>
        <v>162.43499999999997</v>
      </c>
      <c r="H163" s="44">
        <v>165.7</v>
      </c>
      <c r="I163" s="14">
        <f t="shared" si="15"/>
        <v>162.43499999999997</v>
      </c>
      <c r="J163" s="14">
        <f t="shared" si="16"/>
        <v>165.7</v>
      </c>
      <c r="K163" s="14"/>
      <c r="L163" s="14"/>
      <c r="M163" s="14"/>
      <c r="N163" s="23">
        <f t="shared" si="17"/>
        <v>161.1225</v>
      </c>
      <c r="O163" s="24">
        <f t="shared" si="18"/>
        <v>156</v>
      </c>
      <c r="P163" s="14"/>
      <c r="Q163" s="14">
        <f t="shared" si="19"/>
        <v>162.43499999999997</v>
      </c>
      <c r="R163" s="14">
        <f t="shared" si="20"/>
        <v>165.7</v>
      </c>
      <c r="S163" s="30">
        <f t="shared" si="21"/>
        <v>-1.9704284852142422</v>
      </c>
      <c r="T163" s="14">
        <f t="shared" si="22"/>
        <v>161.1225</v>
      </c>
      <c r="U163" s="14">
        <f t="shared" si="12"/>
        <v>169.3</v>
      </c>
    </row>
    <row r="164" spans="1:21" ht="16.5" thickBot="1">
      <c r="A164" s="50">
        <v>1960</v>
      </c>
      <c r="B164" s="49">
        <v>6</v>
      </c>
      <c r="D164" s="38">
        <v>156</v>
      </c>
      <c r="E164" s="36">
        <v>167</v>
      </c>
      <c r="F164" s="43">
        <f t="shared" si="13"/>
        <v>162.22499999999999</v>
      </c>
      <c r="G164" s="48">
        <f t="shared" si="14"/>
        <v>157.32937499999997</v>
      </c>
      <c r="H164" s="44">
        <v>161.30000000000001</v>
      </c>
      <c r="I164" s="14">
        <f t="shared" si="15"/>
        <v>157.32937499999997</v>
      </c>
      <c r="J164" s="14">
        <f t="shared" si="16"/>
        <v>161.30000000000001</v>
      </c>
      <c r="K164" s="14"/>
      <c r="L164" s="14"/>
      <c r="M164" s="14"/>
      <c r="N164" s="23">
        <f t="shared" si="17"/>
        <v>162.22499999999999</v>
      </c>
      <c r="O164" s="24">
        <f t="shared" si="18"/>
        <v>172.4</v>
      </c>
      <c r="P164" s="14"/>
      <c r="Q164" s="14">
        <f t="shared" si="19"/>
        <v>157.32937499999997</v>
      </c>
      <c r="R164" s="14">
        <f t="shared" si="20"/>
        <v>161.30000000000001</v>
      </c>
      <c r="S164" s="30">
        <f t="shared" si="21"/>
        <v>-2.4616398016119234</v>
      </c>
      <c r="T164" s="14">
        <f t="shared" si="22"/>
        <v>162.22499999999999</v>
      </c>
      <c r="U164" s="14">
        <f t="shared" si="12"/>
        <v>156</v>
      </c>
    </row>
    <row r="165" spans="1:21" ht="16.5" thickBot="1">
      <c r="A165" s="50">
        <v>1960</v>
      </c>
      <c r="B165" s="49">
        <v>7</v>
      </c>
      <c r="D165" s="38">
        <v>172.4</v>
      </c>
      <c r="E165" s="36">
        <v>169.3</v>
      </c>
      <c r="F165" s="43">
        <f t="shared" si="13"/>
        <v>165.84750000000003</v>
      </c>
      <c r="G165" s="48">
        <f t="shared" si="14"/>
        <v>149.40187499999999</v>
      </c>
      <c r="H165" s="44">
        <v>153.80000000000001</v>
      </c>
      <c r="I165" s="14">
        <f t="shared" si="15"/>
        <v>149.40187499999999</v>
      </c>
      <c r="J165" s="14">
        <f t="shared" si="16"/>
        <v>153.80000000000001</v>
      </c>
      <c r="K165" s="14"/>
      <c r="L165" s="14"/>
      <c r="M165" s="14"/>
      <c r="N165" s="23">
        <f t="shared" si="17"/>
        <v>165.84750000000003</v>
      </c>
      <c r="O165" s="24">
        <f t="shared" si="18"/>
        <v>190</v>
      </c>
      <c r="P165" s="14"/>
      <c r="Q165" s="14">
        <f t="shared" si="19"/>
        <v>149.40187499999999</v>
      </c>
      <c r="R165" s="14">
        <f t="shared" si="20"/>
        <v>153.80000000000001</v>
      </c>
      <c r="S165" s="30">
        <f t="shared" si="21"/>
        <v>-2.8596391417425338</v>
      </c>
      <c r="T165" s="14">
        <f t="shared" si="22"/>
        <v>165.84750000000003</v>
      </c>
      <c r="U165" s="14">
        <f t="shared" si="12"/>
        <v>172.4</v>
      </c>
    </row>
    <row r="166" spans="1:21" ht="16.5" thickBot="1">
      <c r="A166" s="50">
        <v>1960</v>
      </c>
      <c r="B166" s="49">
        <v>8</v>
      </c>
      <c r="D166" s="38">
        <v>190</v>
      </c>
      <c r="E166" s="36">
        <v>178.8</v>
      </c>
      <c r="F166" s="43">
        <f t="shared" si="13"/>
        <v>180.81</v>
      </c>
      <c r="G166" s="48">
        <f t="shared" si="14"/>
        <v>140.16187499999998</v>
      </c>
      <c r="H166" s="44">
        <v>145</v>
      </c>
      <c r="I166" s="14">
        <f t="shared" si="15"/>
        <v>140.16187499999998</v>
      </c>
      <c r="J166" s="14">
        <f t="shared" si="16"/>
        <v>145</v>
      </c>
      <c r="K166" s="14"/>
      <c r="L166" s="14"/>
      <c r="M166" s="14"/>
      <c r="N166" s="23">
        <f t="shared" si="17"/>
        <v>180.81</v>
      </c>
      <c r="O166" s="24">
        <f t="shared" si="18"/>
        <v>180.1</v>
      </c>
      <c r="P166" s="14"/>
      <c r="Q166" s="14">
        <f t="shared" si="19"/>
        <v>140.16187499999998</v>
      </c>
      <c r="R166" s="14">
        <f t="shared" si="20"/>
        <v>145</v>
      </c>
      <c r="S166" s="30">
        <f t="shared" si="21"/>
        <v>-3.3366379310344882</v>
      </c>
      <c r="T166" s="14">
        <f t="shared" si="22"/>
        <v>180.81</v>
      </c>
      <c r="U166" s="14">
        <f t="shared" si="12"/>
        <v>190</v>
      </c>
    </row>
    <row r="167" spans="1:21" ht="16.5" thickBot="1">
      <c r="A167" s="50">
        <v>1960</v>
      </c>
      <c r="B167" s="49">
        <v>9</v>
      </c>
      <c r="D167" s="38">
        <v>180.1</v>
      </c>
      <c r="E167" s="36">
        <v>166.3</v>
      </c>
      <c r="F167" s="43">
        <f t="shared" si="13"/>
        <v>161.1225</v>
      </c>
      <c r="G167" s="48">
        <f t="shared" si="14"/>
        <v>133.31718749999996</v>
      </c>
      <c r="H167" s="44">
        <v>138.6</v>
      </c>
      <c r="I167" s="14">
        <f t="shared" si="15"/>
        <v>133.31718749999996</v>
      </c>
      <c r="J167" s="14">
        <f t="shared" si="16"/>
        <v>138.6</v>
      </c>
      <c r="K167" s="14"/>
      <c r="L167" s="14"/>
      <c r="M167" s="14"/>
      <c r="N167" s="23">
        <f t="shared" si="17"/>
        <v>161.1225</v>
      </c>
      <c r="O167" s="24">
        <f t="shared" si="18"/>
        <v>117.3</v>
      </c>
      <c r="P167" s="14"/>
      <c r="Q167" s="14">
        <f t="shared" si="19"/>
        <v>133.31718749999996</v>
      </c>
      <c r="R167" s="14">
        <f t="shared" si="20"/>
        <v>138.6</v>
      </c>
      <c r="S167" s="30">
        <f t="shared" si="21"/>
        <v>-3.8115530303030454</v>
      </c>
      <c r="T167" s="14">
        <f t="shared" si="22"/>
        <v>161.1225</v>
      </c>
      <c r="U167" s="14">
        <f t="shared" si="12"/>
        <v>180.1</v>
      </c>
    </row>
    <row r="168" spans="1:21" ht="16.5" thickBot="1">
      <c r="A168" s="50">
        <v>1960</v>
      </c>
      <c r="B168" s="49">
        <v>10</v>
      </c>
      <c r="D168" s="38">
        <v>117.3</v>
      </c>
      <c r="E168" s="36">
        <v>141.4</v>
      </c>
      <c r="F168" s="43">
        <f t="shared" si="13"/>
        <v>121.905</v>
      </c>
      <c r="G168" s="48">
        <f t="shared" si="14"/>
        <v>126.46593749999998</v>
      </c>
      <c r="H168" s="44">
        <v>132.1</v>
      </c>
      <c r="I168" s="14">
        <f t="shared" si="15"/>
        <v>126.46593749999998</v>
      </c>
      <c r="J168" s="14">
        <f t="shared" si="16"/>
        <v>132.1</v>
      </c>
      <c r="K168" s="14"/>
      <c r="L168" s="14"/>
      <c r="M168" s="14"/>
      <c r="N168" s="23">
        <f t="shared" si="17"/>
        <v>121.905</v>
      </c>
      <c r="O168" s="24">
        <f t="shared" si="18"/>
        <v>126.9</v>
      </c>
      <c r="P168" s="14"/>
      <c r="Q168" s="14">
        <f t="shared" si="19"/>
        <v>126.46593749999998</v>
      </c>
      <c r="R168" s="14">
        <f t="shared" si="20"/>
        <v>132.1</v>
      </c>
      <c r="S168" s="30">
        <f t="shared" si="21"/>
        <v>-4.2649981074943355</v>
      </c>
      <c r="T168" s="14">
        <f t="shared" si="22"/>
        <v>121.905</v>
      </c>
      <c r="U168" s="14">
        <f t="shared" si="12"/>
        <v>117.3</v>
      </c>
    </row>
    <row r="169" spans="1:21" ht="16.5" thickBot="1">
      <c r="A169" s="50">
        <v>1960</v>
      </c>
      <c r="B169" s="49">
        <v>11</v>
      </c>
      <c r="D169" s="38">
        <v>126.9</v>
      </c>
      <c r="E169" s="36">
        <v>145.69999999999999</v>
      </c>
      <c r="F169" s="43">
        <f t="shared" si="13"/>
        <v>128.67749999999998</v>
      </c>
      <c r="G169" s="48">
        <f t="shared" si="14"/>
        <v>118.09218749999998</v>
      </c>
      <c r="H169" s="44">
        <v>124.5</v>
      </c>
      <c r="I169" s="14">
        <f t="shared" si="15"/>
        <v>118.09218749999998</v>
      </c>
      <c r="J169" s="14">
        <f t="shared" si="16"/>
        <v>124.5</v>
      </c>
      <c r="K169" s="14"/>
      <c r="L169" s="14"/>
      <c r="M169" s="14"/>
      <c r="N169" s="23">
        <f t="shared" si="17"/>
        <v>128.67749999999998</v>
      </c>
      <c r="O169" s="24">
        <f t="shared" si="18"/>
        <v>121.2</v>
      </c>
      <c r="P169" s="14"/>
      <c r="Q169" s="14">
        <f t="shared" si="19"/>
        <v>118.09218749999998</v>
      </c>
      <c r="R169" s="14">
        <f t="shared" si="20"/>
        <v>124.5</v>
      </c>
      <c r="S169" s="30">
        <f t="shared" si="21"/>
        <v>-5.1468373493976003</v>
      </c>
      <c r="T169" s="14">
        <f t="shared" si="22"/>
        <v>128.67749999999998</v>
      </c>
      <c r="U169" s="14">
        <f t="shared" si="12"/>
        <v>126.9</v>
      </c>
    </row>
    <row r="170" spans="1:21" ht="16.5" thickBot="1">
      <c r="A170" s="50">
        <v>1960</v>
      </c>
      <c r="B170" s="49">
        <v>12</v>
      </c>
      <c r="D170" s="38">
        <v>121.2</v>
      </c>
      <c r="E170" s="36">
        <v>133.80000000000001</v>
      </c>
      <c r="F170" s="43">
        <f t="shared" si="13"/>
        <v>109.93500000000002</v>
      </c>
      <c r="G170" s="48">
        <f t="shared" si="14"/>
        <v>110.32875</v>
      </c>
      <c r="H170" s="44">
        <v>118.5</v>
      </c>
      <c r="I170" s="14">
        <f t="shared" si="15"/>
        <v>110.32875</v>
      </c>
      <c r="J170" s="14">
        <f t="shared" si="16"/>
        <v>118.5</v>
      </c>
      <c r="K170" s="14"/>
      <c r="L170" s="14"/>
      <c r="M170" s="14"/>
      <c r="N170" s="23">
        <f t="shared" si="17"/>
        <v>109.93500000000002</v>
      </c>
      <c r="O170" s="24">
        <f t="shared" si="18"/>
        <v>82.1</v>
      </c>
      <c r="P170" s="14"/>
      <c r="Q170" s="14">
        <f t="shared" si="19"/>
        <v>110.32875</v>
      </c>
      <c r="R170" s="14">
        <f t="shared" si="20"/>
        <v>118.5</v>
      </c>
      <c r="S170" s="30">
        <f t="shared" si="21"/>
        <v>-6.8955696202531556</v>
      </c>
      <c r="T170" s="14">
        <f t="shared" si="22"/>
        <v>109.93500000000002</v>
      </c>
      <c r="U170" s="14">
        <f t="shared" si="12"/>
        <v>121.2</v>
      </c>
    </row>
    <row r="171" spans="1:21" ht="16.5" thickBot="1">
      <c r="A171" s="50">
        <v>1961</v>
      </c>
      <c r="B171" s="49">
        <v>1</v>
      </c>
      <c r="D171" s="38">
        <v>82.1</v>
      </c>
      <c r="E171" s="36">
        <v>118.1</v>
      </c>
      <c r="F171" s="43">
        <f t="shared" si="13"/>
        <v>85.207499999999982</v>
      </c>
      <c r="G171" s="48">
        <f t="shared" si="14"/>
        <v>103.595625</v>
      </c>
      <c r="H171" s="44">
        <v>113.6</v>
      </c>
      <c r="I171" s="14">
        <f t="shared" si="15"/>
        <v>103.595625</v>
      </c>
      <c r="J171" s="14">
        <f t="shared" si="16"/>
        <v>113.6</v>
      </c>
      <c r="K171" s="14"/>
      <c r="L171" s="14"/>
      <c r="M171" s="14"/>
      <c r="N171" s="23">
        <f t="shared" si="17"/>
        <v>85.207499999999982</v>
      </c>
      <c r="O171" s="24">
        <f t="shared" si="18"/>
        <v>65.400000000000006</v>
      </c>
      <c r="P171" s="14"/>
      <c r="Q171" s="14">
        <f t="shared" si="19"/>
        <v>103.595625</v>
      </c>
      <c r="R171" s="14">
        <f t="shared" si="20"/>
        <v>113.6</v>
      </c>
      <c r="S171" s="30">
        <f t="shared" si="21"/>
        <v>-8.8066681338028019</v>
      </c>
      <c r="T171" s="14">
        <f t="shared" si="22"/>
        <v>85.207499999999982</v>
      </c>
      <c r="U171" s="14">
        <f t="shared" si="12"/>
        <v>82.1</v>
      </c>
    </row>
    <row r="172" spans="1:21" ht="16.5" thickBot="1">
      <c r="A172" s="50">
        <v>1961</v>
      </c>
      <c r="B172" s="49">
        <v>2</v>
      </c>
      <c r="D172" s="38">
        <v>65.400000000000006</v>
      </c>
      <c r="E172" s="36">
        <v>103.8</v>
      </c>
      <c r="F172" s="43">
        <f t="shared" si="13"/>
        <v>62.684999999999995</v>
      </c>
      <c r="G172" s="48">
        <f t="shared" si="14"/>
        <v>95.792812500000011</v>
      </c>
      <c r="H172" s="44">
        <v>105.9</v>
      </c>
      <c r="I172" s="14">
        <f t="shared" si="15"/>
        <v>95.792812500000011</v>
      </c>
      <c r="J172" s="14">
        <f t="shared" si="16"/>
        <v>105.9</v>
      </c>
      <c r="K172" s="14"/>
      <c r="L172" s="14"/>
      <c r="M172" s="14"/>
      <c r="N172" s="23">
        <f t="shared" si="17"/>
        <v>62.684999999999995</v>
      </c>
      <c r="O172" s="24">
        <f t="shared" si="18"/>
        <v>75.2</v>
      </c>
      <c r="P172" s="14"/>
      <c r="Q172" s="14">
        <f t="shared" si="19"/>
        <v>95.792812500000011</v>
      </c>
      <c r="R172" s="14">
        <f t="shared" si="20"/>
        <v>105.9</v>
      </c>
      <c r="S172" s="30">
        <f t="shared" si="21"/>
        <v>-9.5440864022662879</v>
      </c>
      <c r="T172" s="14">
        <f t="shared" si="22"/>
        <v>62.684999999999995</v>
      </c>
      <c r="U172" s="14">
        <f t="shared" si="12"/>
        <v>65.400000000000006</v>
      </c>
    </row>
    <row r="173" spans="1:21" ht="16.5" thickBot="1">
      <c r="A173" s="50">
        <v>1961</v>
      </c>
      <c r="B173" s="49">
        <v>3</v>
      </c>
      <c r="D173" s="38">
        <v>75.2</v>
      </c>
      <c r="E173" s="36">
        <v>103.8</v>
      </c>
      <c r="F173" s="43">
        <f t="shared" si="13"/>
        <v>62.684999999999995</v>
      </c>
      <c r="G173" s="48">
        <f t="shared" si="14"/>
        <v>87.7734375</v>
      </c>
      <c r="H173" s="44">
        <v>97.5</v>
      </c>
      <c r="I173" s="14">
        <f t="shared" si="15"/>
        <v>87.7734375</v>
      </c>
      <c r="J173" s="14">
        <f t="shared" si="16"/>
        <v>97.5</v>
      </c>
      <c r="K173" s="14"/>
      <c r="L173" s="14"/>
      <c r="M173" s="14"/>
      <c r="N173" s="23">
        <f t="shared" si="17"/>
        <v>62.684999999999995</v>
      </c>
      <c r="O173" s="24">
        <f t="shared" si="18"/>
        <v>86.9</v>
      </c>
      <c r="P173" s="14"/>
      <c r="Q173" s="15">
        <f>AVERAGE(Q109:Q172)</f>
        <v>210.27418945312493</v>
      </c>
      <c r="R173" s="15">
        <f>AVERAGE(R109:R172)</f>
        <v>213.13281250000006</v>
      </c>
      <c r="S173" s="15">
        <f>AVERAGE(S109:S172)</f>
        <v>-2.0086398384754434</v>
      </c>
      <c r="T173" s="15">
        <f>AVERAGE(T109:T172)</f>
        <v>212.38628906250003</v>
      </c>
      <c r="U173" s="15">
        <f>AVERAGE(U109:U172)</f>
        <v>214.97656250000006</v>
      </c>
    </row>
    <row r="174" spans="1:21" ht="16.5" thickBot="1">
      <c r="A174" s="50">
        <v>1961</v>
      </c>
      <c r="B174" s="49">
        <v>4</v>
      </c>
      <c r="D174" s="38">
        <v>86.9</v>
      </c>
      <c r="E174" s="36">
        <v>105.8</v>
      </c>
      <c r="F174" s="43">
        <f t="shared" si="13"/>
        <v>65.834999999999994</v>
      </c>
      <c r="G174" s="48">
        <f t="shared" si="14"/>
        <v>81.368437499999999</v>
      </c>
      <c r="H174" s="44">
        <v>91.1</v>
      </c>
      <c r="I174" s="14">
        <f t="shared" si="15"/>
        <v>81.368437499999999</v>
      </c>
      <c r="J174" s="14">
        <f t="shared" si="16"/>
        <v>91.1</v>
      </c>
      <c r="K174" s="14"/>
      <c r="L174" s="14"/>
      <c r="M174" s="14"/>
      <c r="N174" s="23">
        <f t="shared" si="17"/>
        <v>65.834999999999994</v>
      </c>
      <c r="O174" s="24">
        <f t="shared" si="18"/>
        <v>72.3</v>
      </c>
      <c r="P174" s="14"/>
      <c r="Q174" s="14"/>
      <c r="R174" s="14"/>
      <c r="S174" s="15"/>
      <c r="T174" s="14"/>
      <c r="U174" s="14"/>
    </row>
    <row r="175" spans="1:21" ht="16.5" thickBot="1">
      <c r="A175" s="50">
        <v>1961</v>
      </c>
      <c r="B175" s="49">
        <v>5</v>
      </c>
      <c r="D175" s="38">
        <v>72.3</v>
      </c>
      <c r="E175" s="36">
        <v>101.6</v>
      </c>
      <c r="F175" s="43">
        <f t="shared" si="13"/>
        <v>59.219999999999992</v>
      </c>
      <c r="G175" s="48">
        <f t="shared" si="14"/>
        <v>74.628749999999997</v>
      </c>
      <c r="H175" s="44">
        <v>85.1</v>
      </c>
      <c r="I175" s="15">
        <f>AVERAGE(I108:I174)</f>
        <v>204.63256063432829</v>
      </c>
      <c r="J175" s="15">
        <f>AVERAGE(J108:J174)</f>
        <v>207.76716417910455</v>
      </c>
      <c r="K175" s="15"/>
      <c r="L175" s="15"/>
      <c r="M175" s="15"/>
      <c r="N175" s="21">
        <f>AVERAGE(N108:N174)</f>
        <v>205.8995149253731</v>
      </c>
      <c r="O175" s="15">
        <f>AVERAGE(O108:O174)</f>
        <v>208.84925373134334</v>
      </c>
      <c r="P175" s="15"/>
      <c r="Q175" s="15"/>
      <c r="R175" s="15"/>
      <c r="S175" s="3"/>
      <c r="T175" s="4" t="s">
        <v>16</v>
      </c>
      <c r="U175" s="15"/>
    </row>
    <row r="176" spans="1:21" ht="16.5" thickBot="1">
      <c r="A176" s="50">
        <v>1961</v>
      </c>
      <c r="B176" s="49">
        <v>6</v>
      </c>
      <c r="D176" s="38">
        <v>109.5</v>
      </c>
      <c r="E176" s="36">
        <v>113.4</v>
      </c>
      <c r="F176" s="43">
        <f t="shared" si="13"/>
        <v>77.805000000000007</v>
      </c>
      <c r="G176" s="48">
        <f t="shared" si="14"/>
        <v>68.11218749999999</v>
      </c>
      <c r="H176" s="44">
        <v>79.099999999999994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4"/>
      <c r="T176" s="14">
        <f>T173/U173*100-100</f>
        <v>-1.2049096921902986</v>
      </c>
      <c r="U176" s="3"/>
    </row>
    <row r="177" spans="1:21" ht="16.5" thickBot="1">
      <c r="A177" s="50">
        <v>1961</v>
      </c>
      <c r="B177" s="49">
        <v>7</v>
      </c>
      <c r="D177" s="38">
        <v>99.3</v>
      </c>
      <c r="E177" s="36">
        <v>120.3</v>
      </c>
      <c r="F177" s="43">
        <f t="shared" si="13"/>
        <v>88.672499999999999</v>
      </c>
      <c r="G177" s="48">
        <f t="shared" si="14"/>
        <v>63.643125000000005</v>
      </c>
      <c r="H177" s="44">
        <v>75.3</v>
      </c>
      <c r="I177" s="4" t="s">
        <v>16</v>
      </c>
      <c r="J177" s="4"/>
      <c r="K177" s="4"/>
      <c r="L177" s="4"/>
      <c r="M177" s="4"/>
      <c r="N177" s="4" t="s">
        <v>16</v>
      </c>
      <c r="O177" s="4"/>
      <c r="P177" s="4"/>
      <c r="Q177" s="4" t="s">
        <v>16</v>
      </c>
      <c r="R177" s="4"/>
      <c r="S177" s="3"/>
      <c r="U177" s="4"/>
    </row>
    <row r="178" spans="1:21" ht="16.5" thickBot="1">
      <c r="A178" s="50">
        <v>1961</v>
      </c>
      <c r="B178" s="49">
        <v>8</v>
      </c>
      <c r="D178" s="38">
        <v>79.2</v>
      </c>
      <c r="E178" s="36">
        <v>108.9</v>
      </c>
      <c r="F178" s="43">
        <f t="shared" si="13"/>
        <v>70.717500000000001</v>
      </c>
      <c r="G178" s="48">
        <f t="shared" si="14"/>
        <v>61.654687500000001</v>
      </c>
      <c r="H178" s="44">
        <v>74.400000000000006</v>
      </c>
      <c r="I178" s="14">
        <f>I175/J175*100-100</f>
        <v>-1.5087097892302666</v>
      </c>
      <c r="J178" s="3"/>
      <c r="K178" s="3"/>
      <c r="L178" s="3"/>
      <c r="M178" s="3"/>
      <c r="N178" s="14">
        <f>N175/O175*100-100</f>
        <v>-1.4123769911884381</v>
      </c>
      <c r="O178" s="3"/>
      <c r="P178" s="3"/>
      <c r="Q178" s="14">
        <f>Q173/R173*100-100</f>
        <v>-1.3412402404604507</v>
      </c>
      <c r="R178" s="3"/>
      <c r="S178" s="3"/>
      <c r="U178" s="3"/>
    </row>
    <row r="179" spans="1:21" ht="16.5" thickBot="1">
      <c r="A179" s="50">
        <v>1961</v>
      </c>
      <c r="B179" s="49">
        <v>9</v>
      </c>
      <c r="D179" s="38">
        <v>90.1</v>
      </c>
      <c r="E179" s="36">
        <v>114</v>
      </c>
      <c r="F179" s="43">
        <f t="shared" si="13"/>
        <v>78.75</v>
      </c>
      <c r="G179" s="48">
        <f t="shared" si="14"/>
        <v>61.096875000000004</v>
      </c>
      <c r="H179" s="44">
        <v>74.3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16.5" thickBot="1">
      <c r="A180" s="50">
        <v>1961</v>
      </c>
      <c r="B180" s="49">
        <v>10</v>
      </c>
      <c r="D180" s="38">
        <v>53.7</v>
      </c>
      <c r="E180" s="36">
        <v>96.1</v>
      </c>
      <c r="F180" s="43">
        <f t="shared" si="13"/>
        <v>50.55749999999999</v>
      </c>
      <c r="G180" s="48">
        <f t="shared" si="14"/>
        <v>60.224062500000002</v>
      </c>
      <c r="H180" s="44">
        <v>73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16.5" thickBot="1">
      <c r="A181" s="50">
        <v>1961</v>
      </c>
      <c r="B181" s="49">
        <v>11</v>
      </c>
      <c r="D181" s="38">
        <v>46.5</v>
      </c>
      <c r="E181" s="36">
        <v>88.3</v>
      </c>
      <c r="F181" s="43">
        <f t="shared" si="13"/>
        <v>38.272499999999994</v>
      </c>
      <c r="G181" s="48">
        <f t="shared" si="14"/>
        <v>59.541562499999998</v>
      </c>
      <c r="H181" s="44">
        <v>71.7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16.5" thickBot="1">
      <c r="A182" s="50">
        <v>1961</v>
      </c>
      <c r="B182" s="49">
        <v>12</v>
      </c>
      <c r="D182" s="38">
        <v>56.9</v>
      </c>
      <c r="E182" s="36">
        <v>91.9</v>
      </c>
      <c r="F182" s="43">
        <f t="shared" si="13"/>
        <v>43.94250000000001</v>
      </c>
      <c r="G182" s="48">
        <f t="shared" si="14"/>
        <v>58.163437499999993</v>
      </c>
      <c r="H182" s="44">
        <v>69.099999999999994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16.5" thickBot="1">
      <c r="A183" s="50">
        <v>1962</v>
      </c>
      <c r="B183" s="49">
        <v>1</v>
      </c>
      <c r="D183" s="38">
        <v>55.1</v>
      </c>
      <c r="E183" s="36">
        <v>91.9</v>
      </c>
      <c r="F183" s="43">
        <f t="shared" si="13"/>
        <v>43.94250000000001</v>
      </c>
      <c r="G183" s="48">
        <f t="shared" si="14"/>
        <v>54.455624999999998</v>
      </c>
      <c r="H183" s="44">
        <v>64.2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16.5" thickBot="1">
      <c r="A184" s="50">
        <v>1962</v>
      </c>
      <c r="B184" s="49">
        <v>2</v>
      </c>
      <c r="D184" s="38">
        <v>71.7</v>
      </c>
      <c r="E184" s="36">
        <v>99.7</v>
      </c>
      <c r="F184" s="43">
        <f t="shared" si="13"/>
        <v>56.227500000000006</v>
      </c>
      <c r="G184" s="48">
        <f t="shared" si="14"/>
        <v>50.085000000000001</v>
      </c>
      <c r="H184" s="44">
        <v>59.4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16.5" thickBot="1">
      <c r="A185" s="50">
        <v>1962</v>
      </c>
      <c r="B185" s="49">
        <v>3</v>
      </c>
      <c r="D185" s="38">
        <v>64.900000000000006</v>
      </c>
      <c r="E185" s="36">
        <v>99.4</v>
      </c>
      <c r="F185" s="43">
        <f t="shared" si="13"/>
        <v>55.75500000000001</v>
      </c>
      <c r="G185" s="48">
        <f t="shared" si="14"/>
        <v>46.600312499999994</v>
      </c>
      <c r="H185" s="44">
        <v>56.7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16.5" thickBot="1">
      <c r="A186" s="50">
        <v>1962</v>
      </c>
      <c r="B186" s="49">
        <v>4</v>
      </c>
      <c r="D186" s="38">
        <v>65.900000000000006</v>
      </c>
      <c r="E186" s="36">
        <v>96.9</v>
      </c>
      <c r="F186" s="43">
        <f t="shared" si="13"/>
        <v>51.81750000000001</v>
      </c>
      <c r="G186" s="48">
        <f t="shared" si="14"/>
        <v>44.474062499999995</v>
      </c>
      <c r="H186" s="44">
        <v>56.1</v>
      </c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16.5" thickBot="1">
      <c r="A187" s="50">
        <v>1962</v>
      </c>
      <c r="B187" s="49">
        <v>5</v>
      </c>
      <c r="D187" s="38">
        <v>61.9</v>
      </c>
      <c r="E187" s="36">
        <v>100.1</v>
      </c>
      <c r="F187" s="43">
        <f t="shared" si="13"/>
        <v>56.857499999999987</v>
      </c>
      <c r="G187" s="48">
        <f t="shared" si="14"/>
        <v>43.542187500000004</v>
      </c>
      <c r="H187" s="44">
        <v>55.9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16.5" thickBot="1">
      <c r="A188" s="50">
        <v>1962</v>
      </c>
      <c r="B188" s="49">
        <v>6</v>
      </c>
      <c r="D188" s="38">
        <v>59.6</v>
      </c>
      <c r="E188" s="36">
        <v>93.9</v>
      </c>
      <c r="F188" s="43">
        <f t="shared" si="13"/>
        <v>47.092500000000008</v>
      </c>
      <c r="G188" s="48">
        <f t="shared" si="14"/>
        <v>42.374062500000008</v>
      </c>
      <c r="H188" s="44">
        <v>54.6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16.5" thickBot="1">
      <c r="A189" s="50">
        <v>1962</v>
      </c>
      <c r="B189" s="49">
        <v>7</v>
      </c>
      <c r="D189" s="38">
        <v>31.4</v>
      </c>
      <c r="E189" s="36">
        <v>83.3</v>
      </c>
      <c r="F189" s="43">
        <f t="shared" si="13"/>
        <v>30.397499999999994</v>
      </c>
      <c r="G189" s="48">
        <f t="shared" si="14"/>
        <v>40.575937500000002</v>
      </c>
      <c r="H189" s="44">
        <v>52.5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16.5" thickBot="1">
      <c r="A190" s="50">
        <v>1962</v>
      </c>
      <c r="B190" s="49">
        <v>8</v>
      </c>
      <c r="D190" s="38">
        <v>31.5</v>
      </c>
      <c r="E190" s="36">
        <v>79.3</v>
      </c>
      <c r="F190" s="43">
        <f t="shared" si="13"/>
        <v>24.097499999999997</v>
      </c>
      <c r="G190" s="48">
        <f t="shared" si="14"/>
        <v>38.16093750000001</v>
      </c>
      <c r="H190" s="44">
        <v>49.8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16.5" thickBot="1">
      <c r="A191" s="50">
        <v>1962</v>
      </c>
      <c r="B191" s="49">
        <v>9</v>
      </c>
      <c r="D191" s="38">
        <v>72.7</v>
      </c>
      <c r="E191" s="36">
        <v>90.5</v>
      </c>
      <c r="F191" s="43">
        <f t="shared" si="13"/>
        <v>41.737499999999997</v>
      </c>
      <c r="G191" s="48">
        <f t="shared" si="14"/>
        <v>35.260312500000005</v>
      </c>
      <c r="H191" s="44">
        <v>46.7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16.5" thickBot="1">
      <c r="A192" s="50">
        <v>1962</v>
      </c>
      <c r="B192" s="49">
        <v>10</v>
      </c>
      <c r="D192" s="38">
        <v>56.1</v>
      </c>
      <c r="E192" s="36">
        <v>87.2</v>
      </c>
      <c r="F192" s="43">
        <f t="shared" si="13"/>
        <v>36.540000000000006</v>
      </c>
      <c r="G192" s="48">
        <f t="shared" si="14"/>
        <v>32.6878125</v>
      </c>
      <c r="H192" s="44">
        <v>44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16.5" thickBot="1">
      <c r="A193" s="50">
        <v>1962</v>
      </c>
      <c r="B193" s="49">
        <v>11</v>
      </c>
      <c r="D193" s="38">
        <v>38.799999999999997</v>
      </c>
      <c r="E193" s="36">
        <v>83</v>
      </c>
      <c r="F193" s="43">
        <f t="shared" si="13"/>
        <v>29.925000000000001</v>
      </c>
      <c r="G193" s="48">
        <f t="shared" si="14"/>
        <v>30.896250000000006</v>
      </c>
      <c r="H193" s="44">
        <v>42.9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6.5" thickBot="1">
      <c r="A194" s="50">
        <v>1962</v>
      </c>
      <c r="B194" s="49">
        <v>12</v>
      </c>
      <c r="D194" s="38">
        <v>33.200000000000003</v>
      </c>
      <c r="E194" s="36">
        <v>79.400000000000006</v>
      </c>
      <c r="F194" s="43">
        <f t="shared" si="13"/>
        <v>24.25500000000001</v>
      </c>
      <c r="G194" s="48">
        <f t="shared" si="14"/>
        <v>29.708437500000002</v>
      </c>
      <c r="H194" s="44">
        <v>42.6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16.5" thickBot="1">
      <c r="A195" s="50">
        <v>1963</v>
      </c>
      <c r="B195" s="49">
        <v>1</v>
      </c>
      <c r="D195" s="38">
        <v>28.7</v>
      </c>
      <c r="E195" s="36">
        <v>77</v>
      </c>
      <c r="F195" s="43">
        <f t="shared" si="13"/>
        <v>20.474999999999998</v>
      </c>
      <c r="G195" s="48">
        <f t="shared" si="14"/>
        <v>28.881562500000001</v>
      </c>
      <c r="H195" s="44">
        <v>42.1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16.5" thickBot="1">
      <c r="A196" s="50">
        <v>1963</v>
      </c>
      <c r="B196" s="49">
        <v>2</v>
      </c>
      <c r="D196" s="38">
        <v>35.200000000000003</v>
      </c>
      <c r="E196" s="36">
        <v>77.8</v>
      </c>
      <c r="F196" s="43">
        <f t="shared" si="13"/>
        <v>21.734999999999996</v>
      </c>
      <c r="G196" s="48">
        <f t="shared" si="14"/>
        <v>28.802812500000002</v>
      </c>
      <c r="H196" s="44">
        <v>42.6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16.5" thickBot="1">
      <c r="A197" s="50">
        <v>1963</v>
      </c>
      <c r="B197" s="49">
        <v>3</v>
      </c>
      <c r="D197" s="38">
        <v>24.8</v>
      </c>
      <c r="E197" s="36">
        <v>77.099999999999994</v>
      </c>
      <c r="F197" s="43">
        <f t="shared" si="13"/>
        <v>20.63249999999999</v>
      </c>
      <c r="G197" s="48">
        <f t="shared" si="14"/>
        <v>28.750312500000003</v>
      </c>
      <c r="H197" s="44">
        <v>42.6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6.5" thickBot="1">
      <c r="A198" s="50">
        <v>1963</v>
      </c>
      <c r="B198" s="49">
        <v>4</v>
      </c>
      <c r="D198" s="38">
        <v>41.7</v>
      </c>
      <c r="E198" s="36">
        <v>80</v>
      </c>
      <c r="F198" s="43">
        <f t="shared" ref="F198:F261" si="23">(E198-64)*1.575</f>
        <v>25.2</v>
      </c>
      <c r="G198" s="48">
        <f t="shared" si="14"/>
        <v>28.2778125</v>
      </c>
      <c r="H198" s="44">
        <v>41.6</v>
      </c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16.5" thickBot="1">
      <c r="A199" s="50">
        <v>1963</v>
      </c>
      <c r="B199" s="49">
        <v>5</v>
      </c>
      <c r="D199" s="38">
        <v>61.1</v>
      </c>
      <c r="E199" s="36">
        <v>89.7</v>
      </c>
      <c r="F199" s="43">
        <f t="shared" si="23"/>
        <v>40.477500000000006</v>
      </c>
      <c r="G199" s="48">
        <f t="shared" si="14"/>
        <v>27.897187500000005</v>
      </c>
      <c r="H199" s="44">
        <v>41.1</v>
      </c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16.5" thickBot="1">
      <c r="A200" s="50">
        <v>1963</v>
      </c>
      <c r="B200" s="49">
        <v>6</v>
      </c>
      <c r="D200" s="38">
        <v>51.2</v>
      </c>
      <c r="E200" s="36">
        <v>86.2</v>
      </c>
      <c r="F200" s="43">
        <f t="shared" si="23"/>
        <v>34.965000000000003</v>
      </c>
      <c r="G200" s="48">
        <f t="shared" si="14"/>
        <v>27.470625000000002</v>
      </c>
      <c r="H200" s="44">
        <v>40.4</v>
      </c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16.5" thickBot="1">
      <c r="A201" s="50">
        <v>1963</v>
      </c>
      <c r="B201" s="49">
        <v>7</v>
      </c>
      <c r="D201" s="38">
        <v>28.7</v>
      </c>
      <c r="E201" s="36">
        <v>78.400000000000006</v>
      </c>
      <c r="F201" s="43">
        <f t="shared" si="23"/>
        <v>22.680000000000007</v>
      </c>
      <c r="G201" s="48">
        <f t="shared" si="14"/>
        <v>26.984999999999999</v>
      </c>
      <c r="H201" s="44">
        <v>39.700000000000003</v>
      </c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16.5" thickBot="1">
      <c r="A202" s="50">
        <v>1963</v>
      </c>
      <c r="B202" s="49">
        <v>8</v>
      </c>
      <c r="D202" s="38">
        <v>47.5</v>
      </c>
      <c r="E202" s="36">
        <v>83</v>
      </c>
      <c r="F202" s="43">
        <f t="shared" si="23"/>
        <v>29.925000000000001</v>
      </c>
      <c r="G202" s="48">
        <f t="shared" si="14"/>
        <v>26.538750000000004</v>
      </c>
      <c r="H202" s="44">
        <v>39</v>
      </c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16.5" thickBot="1">
      <c r="A203" s="50">
        <v>1963</v>
      </c>
      <c r="B203" s="49">
        <v>9</v>
      </c>
      <c r="D203" s="38">
        <v>55.2</v>
      </c>
      <c r="E203" s="36">
        <v>86</v>
      </c>
      <c r="F203" s="43">
        <f t="shared" si="23"/>
        <v>34.65</v>
      </c>
      <c r="G203" s="48">
        <f t="shared" ref="G203:G266" si="24">(F197/2+F198+F199+F200+F201+F202+F203+F204+F205+F206+F207+F208+F209/2)/12</f>
        <v>26.223749999999999</v>
      </c>
      <c r="H203" s="44">
        <v>38.6</v>
      </c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16.5" thickBot="1">
      <c r="A204" s="50">
        <v>1963</v>
      </c>
      <c r="B204" s="49">
        <v>10</v>
      </c>
      <c r="D204" s="38">
        <v>50.1</v>
      </c>
      <c r="E204" s="36">
        <v>84.5</v>
      </c>
      <c r="F204" s="43">
        <f t="shared" si="23"/>
        <v>32.287500000000001</v>
      </c>
      <c r="G204" s="48">
        <f t="shared" si="24"/>
        <v>25.639687500000004</v>
      </c>
      <c r="H204" s="44">
        <v>37.4</v>
      </c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16.5" thickBot="1">
      <c r="A205" s="50">
        <v>1963</v>
      </c>
      <c r="B205" s="49">
        <v>11</v>
      </c>
      <c r="D205" s="38">
        <v>33.700000000000003</v>
      </c>
      <c r="E205" s="36">
        <v>79.900000000000006</v>
      </c>
      <c r="F205" s="43">
        <f t="shared" si="23"/>
        <v>25.042500000000008</v>
      </c>
      <c r="G205" s="48">
        <f t="shared" si="24"/>
        <v>23.959687500000001</v>
      </c>
      <c r="H205" s="44">
        <v>34.200000000000003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16.5" thickBot="1">
      <c r="A206" s="50">
        <v>1963</v>
      </c>
      <c r="B206" s="49">
        <v>12</v>
      </c>
      <c r="D206" s="38">
        <v>21.6</v>
      </c>
      <c r="E206" s="36">
        <v>76</v>
      </c>
      <c r="F206" s="43">
        <f t="shared" si="23"/>
        <v>18.899999999999999</v>
      </c>
      <c r="G206" s="48">
        <f t="shared" si="24"/>
        <v>21.748125000000002</v>
      </c>
      <c r="H206" s="44">
        <v>30.7</v>
      </c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16.5" thickBot="1">
      <c r="A207" s="50">
        <v>1964</v>
      </c>
      <c r="B207" s="49">
        <v>1</v>
      </c>
      <c r="D207" s="38">
        <v>22.6</v>
      </c>
      <c r="E207" s="36">
        <v>73</v>
      </c>
      <c r="F207" s="43">
        <f t="shared" si="23"/>
        <v>14.174999999999999</v>
      </c>
      <c r="G207" s="48">
        <f t="shared" si="24"/>
        <v>20.16</v>
      </c>
      <c r="H207" s="44">
        <v>28.1</v>
      </c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16.5" thickBot="1">
      <c r="A208" s="50">
        <v>1964</v>
      </c>
      <c r="B208" s="49">
        <v>2</v>
      </c>
      <c r="D208" s="38">
        <v>25.3</v>
      </c>
      <c r="E208" s="36">
        <v>75</v>
      </c>
      <c r="F208" s="43">
        <f t="shared" si="23"/>
        <v>17.324999999999999</v>
      </c>
      <c r="G208" s="48">
        <f t="shared" si="24"/>
        <v>18.775312499999998</v>
      </c>
      <c r="H208" s="44">
        <v>25.7</v>
      </c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16.5" thickBot="1">
      <c r="A209" s="50">
        <v>1964</v>
      </c>
      <c r="B209" s="49">
        <v>3</v>
      </c>
      <c r="D209" s="38">
        <v>24.1</v>
      </c>
      <c r="E209" s="36">
        <v>75.099999999999994</v>
      </c>
      <c r="F209" s="43">
        <f t="shared" si="23"/>
        <v>17.482499999999991</v>
      </c>
      <c r="G209" s="48">
        <f t="shared" si="24"/>
        <v>17.003437499999997</v>
      </c>
      <c r="H209" s="44">
        <v>22.3</v>
      </c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16.5" thickBot="1">
      <c r="A210" s="50">
        <v>1964</v>
      </c>
      <c r="B210" s="49">
        <v>4</v>
      </c>
      <c r="D210" s="38">
        <v>12.9</v>
      </c>
      <c r="E210" s="36">
        <v>73.099999999999994</v>
      </c>
      <c r="F210" s="43">
        <f t="shared" si="23"/>
        <v>14.332499999999991</v>
      </c>
      <c r="G210" s="48">
        <f t="shared" si="24"/>
        <v>15.251249999999997</v>
      </c>
      <c r="H210" s="44">
        <v>18.600000000000001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16.5" thickBot="1">
      <c r="A211" s="50">
        <v>1964</v>
      </c>
      <c r="B211" s="49">
        <v>5</v>
      </c>
      <c r="D211" s="38">
        <v>14.3</v>
      </c>
      <c r="E211" s="36">
        <v>71</v>
      </c>
      <c r="F211" s="43">
        <f t="shared" si="23"/>
        <v>11.025</v>
      </c>
      <c r="G211" s="48">
        <f t="shared" si="24"/>
        <v>13.978125</v>
      </c>
      <c r="H211" s="44">
        <v>16</v>
      </c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16.5" thickBot="1">
      <c r="A212" s="50">
        <v>1964</v>
      </c>
      <c r="B212" s="49">
        <v>6</v>
      </c>
      <c r="D212" s="38">
        <v>13.5</v>
      </c>
      <c r="E212" s="36">
        <v>71.2</v>
      </c>
      <c r="F212" s="43">
        <f t="shared" si="23"/>
        <v>11.340000000000003</v>
      </c>
      <c r="G212" s="48">
        <f t="shared" si="24"/>
        <v>13.4925</v>
      </c>
      <c r="H212" s="44">
        <v>15</v>
      </c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16.5" thickBot="1">
      <c r="A213" s="50">
        <v>1964</v>
      </c>
      <c r="B213" s="49">
        <v>7</v>
      </c>
      <c r="D213" s="38">
        <v>4.8</v>
      </c>
      <c r="E213" s="36">
        <v>69.2</v>
      </c>
      <c r="F213" s="43">
        <f t="shared" si="23"/>
        <v>8.1900000000000048</v>
      </c>
      <c r="G213" s="48">
        <f t="shared" si="24"/>
        <v>13.722187499999999</v>
      </c>
      <c r="H213" s="44">
        <v>15.2</v>
      </c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16.5" thickBot="1">
      <c r="A214" s="50">
        <v>1964</v>
      </c>
      <c r="B214" s="49">
        <v>8</v>
      </c>
      <c r="D214" s="38">
        <v>13.8</v>
      </c>
      <c r="E214" s="36">
        <v>71.099999999999994</v>
      </c>
      <c r="F214" s="43">
        <f t="shared" si="23"/>
        <v>11.18249999999999</v>
      </c>
      <c r="G214" s="48">
        <f t="shared" si="24"/>
        <v>13.820625</v>
      </c>
      <c r="H214" s="44">
        <v>15.1</v>
      </c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16.5" thickBot="1">
      <c r="A215" s="50">
        <v>1964</v>
      </c>
      <c r="B215" s="49">
        <v>9</v>
      </c>
      <c r="D215" s="38">
        <v>7</v>
      </c>
      <c r="E215" s="36">
        <v>70.900000000000006</v>
      </c>
      <c r="F215" s="43">
        <f t="shared" si="23"/>
        <v>10.867500000000009</v>
      </c>
      <c r="G215" s="48">
        <f t="shared" si="24"/>
        <v>13.6040625</v>
      </c>
      <c r="H215" s="44">
        <v>14.6</v>
      </c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16.5" thickBot="1">
      <c r="A216" s="50">
        <v>1964</v>
      </c>
      <c r="B216" s="49">
        <v>10</v>
      </c>
      <c r="D216" s="38">
        <v>9.1999999999999993</v>
      </c>
      <c r="E216" s="36">
        <v>72.900000000000006</v>
      </c>
      <c r="F216" s="43">
        <f t="shared" si="23"/>
        <v>14.017500000000009</v>
      </c>
      <c r="G216" s="48">
        <f t="shared" si="24"/>
        <v>13.459687500000003</v>
      </c>
      <c r="H216" s="44">
        <v>14.3</v>
      </c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16.5" thickBot="1">
      <c r="A217" s="50">
        <v>1964</v>
      </c>
      <c r="B217" s="49">
        <v>11</v>
      </c>
      <c r="D217" s="38">
        <v>11.1</v>
      </c>
      <c r="E217" s="36">
        <v>72.099999999999994</v>
      </c>
      <c r="F217" s="43">
        <f t="shared" si="23"/>
        <v>12.757499999999991</v>
      </c>
      <c r="G217" s="48">
        <f t="shared" si="24"/>
        <v>14.0175</v>
      </c>
      <c r="H217" s="44">
        <v>15</v>
      </c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16.5" thickBot="1">
      <c r="A218" s="50">
        <v>1964</v>
      </c>
      <c r="B218" s="49">
        <v>12</v>
      </c>
      <c r="D218" s="38">
        <v>22.1</v>
      </c>
      <c r="E218" s="36">
        <v>76.400000000000006</v>
      </c>
      <c r="F218" s="43">
        <f t="shared" si="23"/>
        <v>19.530000000000008</v>
      </c>
      <c r="G218" s="48">
        <f t="shared" si="24"/>
        <v>15.14625</v>
      </c>
      <c r="H218" s="44">
        <v>16.2</v>
      </c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16.5" thickBot="1">
      <c r="A219" s="50">
        <v>1965</v>
      </c>
      <c r="B219" s="49">
        <v>1</v>
      </c>
      <c r="D219" s="38">
        <v>25.4</v>
      </c>
      <c r="E219" s="36">
        <v>76.099999999999994</v>
      </c>
      <c r="F219" s="43">
        <f t="shared" si="23"/>
        <v>19.05749999999999</v>
      </c>
      <c r="G219" s="48">
        <f t="shared" si="24"/>
        <v>16.183125</v>
      </c>
      <c r="H219" s="44">
        <v>17.2</v>
      </c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16.5" thickBot="1">
      <c r="A220" s="50">
        <v>1965</v>
      </c>
      <c r="B220" s="49">
        <v>2</v>
      </c>
      <c r="D220" s="38">
        <v>20.8</v>
      </c>
      <c r="E220" s="36">
        <v>73.400000000000006</v>
      </c>
      <c r="F220" s="43">
        <f t="shared" si="23"/>
        <v>14.805000000000009</v>
      </c>
      <c r="G220" s="48">
        <f t="shared" si="24"/>
        <v>17.042812499999997</v>
      </c>
      <c r="H220" s="44">
        <v>17.7</v>
      </c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16.5" thickBot="1">
      <c r="A221" s="50">
        <v>1965</v>
      </c>
      <c r="B221" s="49">
        <v>3</v>
      </c>
      <c r="D221" s="38">
        <v>17.5</v>
      </c>
      <c r="E221" s="36">
        <v>73.400000000000006</v>
      </c>
      <c r="F221" s="43">
        <f t="shared" si="23"/>
        <v>14.805000000000009</v>
      </c>
      <c r="G221" s="48">
        <f t="shared" si="24"/>
        <v>17.830312500000002</v>
      </c>
      <c r="H221" s="44">
        <v>18.399999999999999</v>
      </c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16.5" thickBot="1">
      <c r="A222" s="50">
        <v>1965</v>
      </c>
      <c r="B222" s="49">
        <v>4</v>
      </c>
      <c r="D222" s="38">
        <v>10.199999999999999</v>
      </c>
      <c r="E222" s="36">
        <v>72.599999999999994</v>
      </c>
      <c r="F222" s="43">
        <f t="shared" si="23"/>
        <v>13.544999999999991</v>
      </c>
      <c r="G222" s="48">
        <f t="shared" si="24"/>
        <v>18.703125000000004</v>
      </c>
      <c r="H222" s="44">
        <v>19.899999999999999</v>
      </c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16.5" thickBot="1">
      <c r="A223" s="50">
        <v>1965</v>
      </c>
      <c r="B223" s="49">
        <v>5</v>
      </c>
      <c r="D223" s="38">
        <v>34.5</v>
      </c>
      <c r="E223" s="36">
        <v>80</v>
      </c>
      <c r="F223" s="43">
        <f t="shared" si="23"/>
        <v>25.2</v>
      </c>
      <c r="G223" s="48">
        <f t="shared" si="24"/>
        <v>19.405312500000001</v>
      </c>
      <c r="H223" s="44">
        <v>21.2</v>
      </c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ht="16.5" thickBot="1">
      <c r="A224" s="50">
        <v>1965</v>
      </c>
      <c r="B224" s="49">
        <v>6</v>
      </c>
      <c r="D224" s="38">
        <v>23.3</v>
      </c>
      <c r="E224" s="36">
        <v>79.400000000000006</v>
      </c>
      <c r="F224" s="43">
        <f t="shared" si="23"/>
        <v>24.25500000000001</v>
      </c>
      <c r="G224" s="48">
        <f t="shared" si="24"/>
        <v>19.582500000000003</v>
      </c>
      <c r="H224" s="44">
        <v>21.8</v>
      </c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ht="16.5" thickBot="1">
      <c r="A225" s="50">
        <v>1965</v>
      </c>
      <c r="B225" s="49">
        <v>7</v>
      </c>
      <c r="D225" s="38">
        <v>17.3</v>
      </c>
      <c r="E225" s="36">
        <v>76.8</v>
      </c>
      <c r="F225" s="43">
        <f t="shared" si="23"/>
        <v>20.159999999999997</v>
      </c>
      <c r="G225" s="48">
        <f t="shared" si="24"/>
        <v>20.094375000000003</v>
      </c>
      <c r="H225" s="44">
        <v>22.6</v>
      </c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ht="16.5" thickBot="1">
      <c r="A226" s="50">
        <v>1965</v>
      </c>
      <c r="B226" s="49">
        <v>8</v>
      </c>
      <c r="D226" s="38">
        <v>13.3</v>
      </c>
      <c r="E226" s="36">
        <v>76.599999999999994</v>
      </c>
      <c r="F226" s="43">
        <f t="shared" si="23"/>
        <v>19.844999999999992</v>
      </c>
      <c r="G226" s="48">
        <f t="shared" si="24"/>
        <v>21.255937500000002</v>
      </c>
      <c r="H226" s="44">
        <v>23.8</v>
      </c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ht="16.5" thickBot="1">
      <c r="A227" s="50">
        <v>1965</v>
      </c>
      <c r="B227" s="49">
        <v>9</v>
      </c>
      <c r="D227" s="38">
        <v>24.5</v>
      </c>
      <c r="E227" s="36">
        <v>77.400000000000006</v>
      </c>
      <c r="F227" s="43">
        <f t="shared" si="23"/>
        <v>21.105000000000008</v>
      </c>
      <c r="G227" s="48">
        <f t="shared" si="24"/>
        <v>22.876875000000002</v>
      </c>
      <c r="H227" s="44">
        <v>25.2</v>
      </c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ht="16.5" thickBot="1">
      <c r="A228" s="50">
        <v>1965</v>
      </c>
      <c r="B228" s="49">
        <v>10</v>
      </c>
      <c r="D228" s="38">
        <v>29.1</v>
      </c>
      <c r="E228" s="36">
        <v>79.7</v>
      </c>
      <c r="F228" s="43">
        <f t="shared" si="23"/>
        <v>24.727500000000003</v>
      </c>
      <c r="G228" s="48">
        <f t="shared" si="24"/>
        <v>25.580625000000001</v>
      </c>
      <c r="H228" s="44">
        <v>28.4</v>
      </c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ht="16.5" thickBot="1">
      <c r="A229" s="50">
        <v>1965</v>
      </c>
      <c r="B229" s="49">
        <v>11</v>
      </c>
      <c r="D229" s="38">
        <v>22.8</v>
      </c>
      <c r="E229" s="36">
        <v>76</v>
      </c>
      <c r="F229" s="43">
        <f t="shared" si="23"/>
        <v>18.899999999999999</v>
      </c>
      <c r="G229" s="48">
        <f t="shared" si="24"/>
        <v>28.599375000000006</v>
      </c>
      <c r="H229" s="44">
        <v>32.1</v>
      </c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ht="16.5" thickBot="1">
      <c r="A230" s="50">
        <v>1965</v>
      </c>
      <c r="B230" s="49">
        <v>12</v>
      </c>
      <c r="D230" s="38">
        <v>24.7</v>
      </c>
      <c r="E230" s="36">
        <v>75.2</v>
      </c>
      <c r="F230" s="43">
        <f t="shared" si="23"/>
        <v>17.640000000000004</v>
      </c>
      <c r="G230" s="48">
        <f t="shared" si="24"/>
        <v>31.276875</v>
      </c>
      <c r="H230" s="44">
        <v>35.200000000000003</v>
      </c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ht="16.5" thickBot="1">
      <c r="A231" s="50">
        <v>1966</v>
      </c>
      <c r="B231" s="49">
        <v>1</v>
      </c>
      <c r="D231" s="38">
        <v>40.299999999999997</v>
      </c>
      <c r="E231" s="36">
        <v>85.1</v>
      </c>
      <c r="F231" s="43">
        <f t="shared" si="23"/>
        <v>33.232499999999987</v>
      </c>
      <c r="G231" s="48">
        <f t="shared" si="24"/>
        <v>34.781249999999993</v>
      </c>
      <c r="H231" s="44">
        <v>39.700000000000003</v>
      </c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ht="16.5" thickBot="1">
      <c r="A232" s="50">
        <v>1966</v>
      </c>
      <c r="B232" s="49">
        <v>2</v>
      </c>
      <c r="D232" s="38">
        <v>35.299999999999997</v>
      </c>
      <c r="E232" s="36">
        <v>82.1</v>
      </c>
      <c r="F232" s="43">
        <f t="shared" si="23"/>
        <v>28.50749999999999</v>
      </c>
      <c r="G232" s="48">
        <f t="shared" si="24"/>
        <v>39.11249999999999</v>
      </c>
      <c r="H232" s="44">
        <v>44.8</v>
      </c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ht="16.5" thickBot="1">
      <c r="A233" s="50">
        <v>1966</v>
      </c>
      <c r="B233" s="49">
        <v>3</v>
      </c>
      <c r="D233" s="38">
        <v>36.4</v>
      </c>
      <c r="E233" s="36">
        <v>89.4</v>
      </c>
      <c r="F233" s="43">
        <f t="shared" si="23"/>
        <v>40.00500000000001</v>
      </c>
      <c r="G233" s="48">
        <f t="shared" si="24"/>
        <v>43.522500000000001</v>
      </c>
      <c r="H233" s="44">
        <v>49.2</v>
      </c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ht="16.5" thickBot="1">
      <c r="A234" s="50">
        <v>1966</v>
      </c>
      <c r="B234" s="49">
        <v>4</v>
      </c>
      <c r="D234" s="38">
        <v>69</v>
      </c>
      <c r="E234" s="36">
        <v>97.8</v>
      </c>
      <c r="F234" s="43">
        <f t="shared" si="23"/>
        <v>53.234999999999992</v>
      </c>
      <c r="G234" s="48">
        <f t="shared" si="24"/>
        <v>47.64374999999999</v>
      </c>
      <c r="H234" s="44">
        <v>53.3</v>
      </c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ht="16.5" thickBot="1">
      <c r="A235" s="50">
        <v>1966</v>
      </c>
      <c r="B235" s="49">
        <v>5</v>
      </c>
      <c r="D235" s="38">
        <v>64.2</v>
      </c>
      <c r="E235" s="36">
        <v>100.8</v>
      </c>
      <c r="F235" s="43">
        <f t="shared" si="23"/>
        <v>57.959999999999994</v>
      </c>
      <c r="G235" s="48">
        <f t="shared" si="24"/>
        <v>51.778124999999996</v>
      </c>
      <c r="H235" s="44">
        <v>57.9</v>
      </c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ht="16.5" thickBot="1">
      <c r="A236" s="50">
        <v>1966</v>
      </c>
      <c r="B236" s="49">
        <v>6</v>
      </c>
      <c r="D236" s="38">
        <v>67.7</v>
      </c>
      <c r="E236" s="36">
        <v>99.4</v>
      </c>
      <c r="F236" s="43">
        <f t="shared" si="23"/>
        <v>55.75500000000001</v>
      </c>
      <c r="G236" s="48">
        <f t="shared" si="24"/>
        <v>57.047812499999999</v>
      </c>
      <c r="H236" s="44">
        <v>63.4</v>
      </c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ht="16.5" thickBot="1">
      <c r="A237" s="50">
        <v>1966</v>
      </c>
      <c r="B237" s="49">
        <v>7</v>
      </c>
      <c r="D237" s="38">
        <v>80.2</v>
      </c>
      <c r="E237" s="36">
        <v>110.2</v>
      </c>
      <c r="F237" s="43">
        <f t="shared" si="23"/>
        <v>72.765000000000001</v>
      </c>
      <c r="G237" s="48">
        <f t="shared" si="24"/>
        <v>63.833437500000002</v>
      </c>
      <c r="H237" s="44">
        <v>71.400000000000006</v>
      </c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ht="16.5" thickBot="1">
      <c r="A238" s="50">
        <v>1966</v>
      </c>
      <c r="B238" s="49">
        <v>8</v>
      </c>
      <c r="D238" s="38">
        <v>72.599999999999994</v>
      </c>
      <c r="E238" s="36">
        <v>109.2</v>
      </c>
      <c r="F238" s="43">
        <f t="shared" si="23"/>
        <v>71.19</v>
      </c>
      <c r="G238" s="48">
        <f t="shared" si="24"/>
        <v>71.655937500000007</v>
      </c>
      <c r="H238" s="44">
        <v>80.3</v>
      </c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ht="16.5" thickBot="1">
      <c r="A239" s="50">
        <v>1966</v>
      </c>
      <c r="B239" s="49">
        <v>9</v>
      </c>
      <c r="D239" s="38">
        <v>71.099999999999994</v>
      </c>
      <c r="E239" s="36">
        <v>112</v>
      </c>
      <c r="F239" s="43">
        <f t="shared" si="23"/>
        <v>75.599999999999994</v>
      </c>
      <c r="G239" s="48">
        <f t="shared" si="24"/>
        <v>80.246249999999989</v>
      </c>
      <c r="H239" s="44">
        <v>89.5</v>
      </c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0"/>
      <c r="T239" s="3"/>
      <c r="U239" s="3"/>
    </row>
    <row r="240" spans="1:21" ht="16.5" thickBot="1">
      <c r="A240" s="50">
        <v>1966</v>
      </c>
      <c r="B240" s="49">
        <v>10</v>
      </c>
      <c r="D240" s="38">
        <v>81.2</v>
      </c>
      <c r="E240" s="36">
        <v>107.9</v>
      </c>
      <c r="F240" s="43">
        <f t="shared" si="23"/>
        <v>69.142500000000013</v>
      </c>
      <c r="G240" s="48">
        <f t="shared" si="24"/>
        <v>86.97937499999999</v>
      </c>
      <c r="H240" s="44">
        <v>95.8</v>
      </c>
      <c r="I240" s="14">
        <f t="shared" ref="I240:I271" si="25">G240</f>
        <v>86.97937499999999</v>
      </c>
      <c r="J240" s="14">
        <f t="shared" ref="J240:J271" si="26">H240</f>
        <v>95.8</v>
      </c>
      <c r="K240" s="14"/>
      <c r="L240" s="14"/>
      <c r="M240" s="14"/>
      <c r="N240" s="23">
        <f t="shared" ref="N240:N271" si="27">F240</f>
        <v>69.142500000000013</v>
      </c>
      <c r="O240" s="24">
        <f t="shared" ref="O240:O271" si="28">D241</f>
        <v>81</v>
      </c>
      <c r="Q240" s="14"/>
      <c r="R240" s="14"/>
      <c r="S240" s="30"/>
      <c r="T240" s="14"/>
      <c r="U240" s="14"/>
    </row>
    <row r="241" spans="1:21" ht="16.5" thickBot="1">
      <c r="A241" s="50">
        <v>1966</v>
      </c>
      <c r="B241" s="49">
        <v>11</v>
      </c>
      <c r="D241" s="38">
        <v>81</v>
      </c>
      <c r="E241" s="36">
        <v>110.8</v>
      </c>
      <c r="F241" s="43">
        <f t="shared" si="23"/>
        <v>73.709999999999994</v>
      </c>
      <c r="G241" s="48">
        <f t="shared" si="24"/>
        <v>92.130937500000002</v>
      </c>
      <c r="H241" s="44">
        <v>99.4</v>
      </c>
      <c r="I241" s="14">
        <f t="shared" si="25"/>
        <v>92.130937500000002</v>
      </c>
      <c r="J241" s="14">
        <f t="shared" si="26"/>
        <v>99.4</v>
      </c>
      <c r="K241" s="14"/>
      <c r="L241" s="14"/>
      <c r="M241" s="14"/>
      <c r="N241" s="23">
        <f t="shared" si="27"/>
        <v>73.709999999999994</v>
      </c>
      <c r="O241" s="24">
        <f t="shared" si="28"/>
        <v>99.8</v>
      </c>
      <c r="Q241" s="14"/>
      <c r="R241" s="14"/>
      <c r="S241" s="30"/>
      <c r="T241" s="14"/>
      <c r="U241" s="14"/>
    </row>
    <row r="242" spans="1:21" ht="16.5" thickBot="1">
      <c r="A242" s="50">
        <v>1966</v>
      </c>
      <c r="B242" s="49">
        <v>12</v>
      </c>
      <c r="D242" s="38">
        <v>99.8</v>
      </c>
      <c r="E242" s="36">
        <v>120.7</v>
      </c>
      <c r="F242" s="43">
        <f t="shared" si="23"/>
        <v>89.302499999999995</v>
      </c>
      <c r="G242" s="48">
        <f t="shared" si="24"/>
        <v>96.731250000000003</v>
      </c>
      <c r="H242" s="44">
        <v>103</v>
      </c>
      <c r="I242" s="14">
        <f t="shared" si="25"/>
        <v>96.731250000000003</v>
      </c>
      <c r="J242" s="14">
        <f t="shared" si="26"/>
        <v>103</v>
      </c>
      <c r="K242" s="14"/>
      <c r="L242" s="14"/>
      <c r="M242" s="14"/>
      <c r="N242" s="23">
        <f t="shared" si="27"/>
        <v>89.302499999999995</v>
      </c>
      <c r="O242" s="24">
        <f t="shared" si="28"/>
        <v>157</v>
      </c>
      <c r="Q242" s="14">
        <f t="shared" ref="Q242:Q273" si="29">G242</f>
        <v>96.731250000000003</v>
      </c>
      <c r="R242" s="14">
        <f t="shared" ref="R242:R273" si="30">H242</f>
        <v>103</v>
      </c>
      <c r="S242" s="30">
        <f t="shared" ref="S242:S273" si="31">G242/H242*100-100</f>
        <v>-6.0861650485436911</v>
      </c>
      <c r="T242" s="14">
        <f t="shared" ref="T242:T273" si="32">F242</f>
        <v>89.302499999999995</v>
      </c>
      <c r="U242" s="14">
        <f>D242</f>
        <v>99.8</v>
      </c>
    </row>
    <row r="243" spans="1:21" ht="16.5" thickBot="1">
      <c r="A243" s="50">
        <v>1967</v>
      </c>
      <c r="B243" s="49">
        <v>1</v>
      </c>
      <c r="D243" s="38">
        <v>157</v>
      </c>
      <c r="E243" s="36">
        <v>143</v>
      </c>
      <c r="F243" s="43">
        <f t="shared" si="23"/>
        <v>124.425</v>
      </c>
      <c r="G243" s="48">
        <f t="shared" si="24"/>
        <v>100.62281249999999</v>
      </c>
      <c r="H243" s="44">
        <v>106.2</v>
      </c>
      <c r="I243" s="14">
        <f t="shared" si="25"/>
        <v>100.62281249999999</v>
      </c>
      <c r="J243" s="14">
        <f t="shared" si="26"/>
        <v>106.2</v>
      </c>
      <c r="K243" s="14"/>
      <c r="L243" s="14"/>
      <c r="M243" s="14"/>
      <c r="N243" s="23">
        <f t="shared" si="27"/>
        <v>124.425</v>
      </c>
      <c r="O243" s="24">
        <f t="shared" si="28"/>
        <v>132.6</v>
      </c>
      <c r="Q243" s="14">
        <f t="shared" si="29"/>
        <v>100.62281249999999</v>
      </c>
      <c r="R243" s="14">
        <f t="shared" si="30"/>
        <v>106.2</v>
      </c>
      <c r="S243" s="30">
        <f t="shared" si="31"/>
        <v>-5.2515889830508655</v>
      </c>
      <c r="T243" s="14">
        <f t="shared" si="32"/>
        <v>124.425</v>
      </c>
      <c r="U243" s="14">
        <f t="shared" ref="U243:U306" si="33">D243</f>
        <v>157</v>
      </c>
    </row>
    <row r="244" spans="1:21" ht="16.5" thickBot="1">
      <c r="A244" s="50">
        <v>1967</v>
      </c>
      <c r="B244" s="49">
        <v>2</v>
      </c>
      <c r="D244" s="38">
        <v>132.6</v>
      </c>
      <c r="E244" s="36">
        <v>143.4</v>
      </c>
      <c r="F244" s="43">
        <f t="shared" si="23"/>
        <v>125.05500000000001</v>
      </c>
      <c r="G244" s="48">
        <f t="shared" si="24"/>
        <v>106.07625000000002</v>
      </c>
      <c r="H244" s="44">
        <v>111.6</v>
      </c>
      <c r="I244" s="14">
        <f t="shared" si="25"/>
        <v>106.07625000000002</v>
      </c>
      <c r="J244" s="14">
        <f t="shared" si="26"/>
        <v>111.6</v>
      </c>
      <c r="K244" s="14"/>
      <c r="L244" s="14"/>
      <c r="M244" s="14"/>
      <c r="N244" s="23">
        <f t="shared" si="27"/>
        <v>125.05500000000001</v>
      </c>
      <c r="O244" s="24">
        <f t="shared" si="28"/>
        <v>158.30000000000001</v>
      </c>
      <c r="Q244" s="14">
        <f t="shared" si="29"/>
        <v>106.07625000000002</v>
      </c>
      <c r="R244" s="14">
        <f t="shared" si="30"/>
        <v>111.6</v>
      </c>
      <c r="S244" s="30">
        <f t="shared" si="31"/>
        <v>-4.9495967741935374</v>
      </c>
      <c r="T244" s="14">
        <f t="shared" si="32"/>
        <v>125.05500000000001</v>
      </c>
      <c r="U244" s="14">
        <f t="shared" si="33"/>
        <v>132.6</v>
      </c>
    </row>
    <row r="245" spans="1:21" ht="16.5" thickBot="1">
      <c r="A245" s="50">
        <v>1967</v>
      </c>
      <c r="B245" s="49">
        <v>3</v>
      </c>
      <c r="D245" s="38">
        <v>158.30000000000001</v>
      </c>
      <c r="E245" s="36">
        <v>159</v>
      </c>
      <c r="F245" s="43">
        <f t="shared" si="23"/>
        <v>149.625</v>
      </c>
      <c r="G245" s="48">
        <f t="shared" si="24"/>
        <v>110.6634375</v>
      </c>
      <c r="H245" s="44">
        <v>116.5</v>
      </c>
      <c r="I245" s="14">
        <f t="shared" si="25"/>
        <v>110.6634375</v>
      </c>
      <c r="J245" s="14">
        <f t="shared" si="26"/>
        <v>116.5</v>
      </c>
      <c r="K245" s="14"/>
      <c r="L245" s="14"/>
      <c r="M245" s="14"/>
      <c r="N245" s="23">
        <f t="shared" si="27"/>
        <v>149.625</v>
      </c>
      <c r="O245" s="24">
        <f t="shared" si="28"/>
        <v>98.4</v>
      </c>
      <c r="Q245" s="14">
        <f t="shared" si="29"/>
        <v>110.6634375</v>
      </c>
      <c r="R245" s="14">
        <f t="shared" si="30"/>
        <v>116.5</v>
      </c>
      <c r="S245" s="30">
        <f t="shared" si="31"/>
        <v>-5.0099248927038644</v>
      </c>
      <c r="T245" s="14">
        <f t="shared" si="32"/>
        <v>149.625</v>
      </c>
      <c r="U245" s="14">
        <f t="shared" si="33"/>
        <v>158.30000000000001</v>
      </c>
    </row>
    <row r="246" spans="1:21" ht="16.5" thickBot="1">
      <c r="A246" s="50">
        <v>1967</v>
      </c>
      <c r="B246" s="49">
        <v>4</v>
      </c>
      <c r="D246" s="38">
        <v>98.4</v>
      </c>
      <c r="E246" s="36">
        <v>130.80000000000001</v>
      </c>
      <c r="F246" s="43">
        <f t="shared" si="23"/>
        <v>105.21000000000001</v>
      </c>
      <c r="G246" s="48">
        <f t="shared" si="24"/>
        <v>113.85937500000001</v>
      </c>
      <c r="H246" s="44">
        <v>119.8</v>
      </c>
      <c r="I246" s="14">
        <f t="shared" si="25"/>
        <v>113.85937500000001</v>
      </c>
      <c r="J246" s="14">
        <f t="shared" si="26"/>
        <v>119.8</v>
      </c>
      <c r="K246" s="14"/>
      <c r="L246" s="14"/>
      <c r="M246" s="14"/>
      <c r="N246" s="23">
        <f t="shared" si="27"/>
        <v>105.21000000000001</v>
      </c>
      <c r="O246" s="24">
        <f t="shared" si="28"/>
        <v>122.5</v>
      </c>
      <c r="Q246" s="14">
        <f t="shared" si="29"/>
        <v>113.85937500000001</v>
      </c>
      <c r="R246" s="14">
        <f t="shared" si="30"/>
        <v>119.8</v>
      </c>
      <c r="S246" s="30">
        <f t="shared" si="31"/>
        <v>-4.9587854757929648</v>
      </c>
      <c r="T246" s="14">
        <f t="shared" si="32"/>
        <v>105.21000000000001</v>
      </c>
      <c r="U246" s="14">
        <f t="shared" si="33"/>
        <v>98.4</v>
      </c>
    </row>
    <row r="247" spans="1:21" ht="16.5" thickBot="1">
      <c r="A247" s="50">
        <v>1967</v>
      </c>
      <c r="B247" s="49">
        <v>5</v>
      </c>
      <c r="D247" s="38">
        <v>122.5</v>
      </c>
      <c r="E247" s="36">
        <v>146.30000000000001</v>
      </c>
      <c r="F247" s="43">
        <f t="shared" si="23"/>
        <v>129.6225</v>
      </c>
      <c r="G247" s="48">
        <f t="shared" si="24"/>
        <v>117.69843750000003</v>
      </c>
      <c r="H247" s="44">
        <v>123.9</v>
      </c>
      <c r="I247" s="14">
        <f t="shared" si="25"/>
        <v>117.69843750000003</v>
      </c>
      <c r="J247" s="14">
        <f t="shared" si="26"/>
        <v>123.9</v>
      </c>
      <c r="K247" s="14"/>
      <c r="L247" s="14"/>
      <c r="M247" s="14"/>
      <c r="N247" s="23">
        <f t="shared" si="27"/>
        <v>129.6225</v>
      </c>
      <c r="O247" s="24">
        <f t="shared" si="28"/>
        <v>95.4</v>
      </c>
      <c r="Q247" s="14">
        <f t="shared" si="29"/>
        <v>117.69843750000003</v>
      </c>
      <c r="R247" s="14">
        <f t="shared" si="30"/>
        <v>123.9</v>
      </c>
      <c r="S247" s="30">
        <f t="shared" si="31"/>
        <v>-5.0052966101694807</v>
      </c>
      <c r="T247" s="14">
        <f t="shared" si="32"/>
        <v>129.6225</v>
      </c>
      <c r="U247" s="14">
        <f t="shared" si="33"/>
        <v>122.5</v>
      </c>
    </row>
    <row r="248" spans="1:21" ht="16.5" thickBot="1">
      <c r="A248" s="50">
        <v>1967</v>
      </c>
      <c r="B248" s="49">
        <v>6</v>
      </c>
      <c r="D248" s="38">
        <v>95.4</v>
      </c>
      <c r="E248" s="36">
        <v>124</v>
      </c>
      <c r="F248" s="43">
        <f t="shared" si="23"/>
        <v>94.5</v>
      </c>
      <c r="G248" s="48">
        <f t="shared" si="24"/>
        <v>122.19375000000002</v>
      </c>
      <c r="H248" s="44">
        <v>129.4</v>
      </c>
      <c r="I248" s="14">
        <f t="shared" si="25"/>
        <v>122.19375000000002</v>
      </c>
      <c r="J248" s="14">
        <f t="shared" si="26"/>
        <v>129.4</v>
      </c>
      <c r="K248" s="14"/>
      <c r="L248" s="14"/>
      <c r="M248" s="14"/>
      <c r="N248" s="23">
        <f t="shared" si="27"/>
        <v>94.5</v>
      </c>
      <c r="O248" s="24">
        <f t="shared" si="28"/>
        <v>129.5</v>
      </c>
      <c r="Q248" s="14">
        <f t="shared" si="29"/>
        <v>122.19375000000002</v>
      </c>
      <c r="R248" s="14">
        <f t="shared" si="30"/>
        <v>129.4</v>
      </c>
      <c r="S248" s="30">
        <f t="shared" si="31"/>
        <v>-5.5689721792890055</v>
      </c>
      <c r="T248" s="14">
        <f t="shared" si="32"/>
        <v>94.5</v>
      </c>
      <c r="U248" s="14">
        <f t="shared" si="33"/>
        <v>95.4</v>
      </c>
    </row>
    <row r="249" spans="1:21" ht="16.5" thickBot="1">
      <c r="A249" s="50">
        <v>1967</v>
      </c>
      <c r="B249" s="49">
        <v>7</v>
      </c>
      <c r="D249" s="38">
        <v>129.5</v>
      </c>
      <c r="E249" s="36">
        <v>144.9</v>
      </c>
      <c r="F249" s="43">
        <f t="shared" si="23"/>
        <v>127.4175</v>
      </c>
      <c r="G249" s="48">
        <f t="shared" si="24"/>
        <v>127.26656250000001</v>
      </c>
      <c r="H249" s="44">
        <v>133.30000000000001</v>
      </c>
      <c r="I249" s="14">
        <f t="shared" si="25"/>
        <v>127.26656250000001</v>
      </c>
      <c r="J249" s="14">
        <f t="shared" si="26"/>
        <v>133.30000000000001</v>
      </c>
      <c r="K249" s="14"/>
      <c r="L249" s="14"/>
      <c r="M249" s="14"/>
      <c r="N249" s="23">
        <f t="shared" si="27"/>
        <v>127.4175</v>
      </c>
      <c r="O249" s="24">
        <f t="shared" si="28"/>
        <v>151.80000000000001</v>
      </c>
      <c r="Q249" s="14">
        <f t="shared" si="29"/>
        <v>127.26656250000001</v>
      </c>
      <c r="R249" s="14">
        <f t="shared" si="30"/>
        <v>133.30000000000001</v>
      </c>
      <c r="S249" s="30">
        <f t="shared" si="31"/>
        <v>-4.5262096774193594</v>
      </c>
      <c r="T249" s="14">
        <f t="shared" si="32"/>
        <v>127.4175</v>
      </c>
      <c r="U249" s="14">
        <f t="shared" si="33"/>
        <v>129.5</v>
      </c>
    </row>
    <row r="250" spans="1:21" ht="16.5" thickBot="1">
      <c r="A250" s="50">
        <v>1967</v>
      </c>
      <c r="B250" s="49">
        <v>8</v>
      </c>
      <c r="D250" s="38">
        <v>151.80000000000001</v>
      </c>
      <c r="E250" s="36">
        <v>157.6</v>
      </c>
      <c r="F250" s="43">
        <f t="shared" si="23"/>
        <v>147.41999999999999</v>
      </c>
      <c r="G250" s="48">
        <f t="shared" si="24"/>
        <v>131.5715625</v>
      </c>
      <c r="H250" s="44">
        <v>135</v>
      </c>
      <c r="I250" s="14">
        <f t="shared" si="25"/>
        <v>131.5715625</v>
      </c>
      <c r="J250" s="14">
        <f t="shared" si="26"/>
        <v>135</v>
      </c>
      <c r="K250" s="14"/>
      <c r="L250" s="14"/>
      <c r="M250" s="14"/>
      <c r="N250" s="23">
        <f t="shared" si="27"/>
        <v>147.41999999999999</v>
      </c>
      <c r="O250" s="24">
        <f t="shared" si="28"/>
        <v>108.7</v>
      </c>
      <c r="Q250" s="14">
        <f t="shared" si="29"/>
        <v>131.5715625</v>
      </c>
      <c r="R250" s="14">
        <f t="shared" si="30"/>
        <v>135</v>
      </c>
      <c r="S250" s="30">
        <f t="shared" si="31"/>
        <v>-2.53958333333334</v>
      </c>
      <c r="T250" s="14">
        <f t="shared" si="32"/>
        <v>147.41999999999999</v>
      </c>
      <c r="U250" s="14">
        <f t="shared" si="33"/>
        <v>151.80000000000001</v>
      </c>
    </row>
    <row r="251" spans="1:21" ht="16.5" thickBot="1">
      <c r="A251" s="50">
        <v>1967</v>
      </c>
      <c r="B251" s="49">
        <v>9</v>
      </c>
      <c r="D251" s="38">
        <v>108.7</v>
      </c>
      <c r="E251" s="36">
        <v>133.5</v>
      </c>
      <c r="F251" s="43">
        <f t="shared" si="23"/>
        <v>109.46249999999999</v>
      </c>
      <c r="G251" s="48">
        <f t="shared" si="24"/>
        <v>132.076875</v>
      </c>
      <c r="H251" s="44">
        <v>134.9</v>
      </c>
      <c r="I251" s="14">
        <f t="shared" si="25"/>
        <v>132.076875</v>
      </c>
      <c r="J251" s="14">
        <f t="shared" si="26"/>
        <v>134.9</v>
      </c>
      <c r="K251" s="14"/>
      <c r="L251" s="14"/>
      <c r="M251" s="14"/>
      <c r="N251" s="23">
        <f t="shared" si="27"/>
        <v>109.46249999999999</v>
      </c>
      <c r="O251" s="24">
        <f t="shared" si="28"/>
        <v>125</v>
      </c>
      <c r="Q251" s="14">
        <f t="shared" si="29"/>
        <v>132.076875</v>
      </c>
      <c r="R251" s="14">
        <f t="shared" si="30"/>
        <v>134.9</v>
      </c>
      <c r="S251" s="30">
        <f t="shared" si="31"/>
        <v>-2.0927538917716788</v>
      </c>
      <c r="T251" s="14">
        <f t="shared" si="32"/>
        <v>109.46249999999999</v>
      </c>
      <c r="U251" s="14">
        <f t="shared" si="33"/>
        <v>108.7</v>
      </c>
    </row>
    <row r="252" spans="1:21" ht="16.5" thickBot="1">
      <c r="A252" s="50">
        <v>1967</v>
      </c>
      <c r="B252" s="49">
        <v>10</v>
      </c>
      <c r="D252" s="38">
        <v>125</v>
      </c>
      <c r="E252" s="36">
        <v>135.1</v>
      </c>
      <c r="F252" s="43">
        <f t="shared" si="23"/>
        <v>111.98249999999999</v>
      </c>
      <c r="G252" s="48">
        <f t="shared" si="24"/>
        <v>130.88249999999996</v>
      </c>
      <c r="H252" s="44">
        <v>134.5</v>
      </c>
      <c r="I252" s="14">
        <f t="shared" si="25"/>
        <v>130.88249999999996</v>
      </c>
      <c r="J252" s="14">
        <f t="shared" si="26"/>
        <v>134.5</v>
      </c>
      <c r="K252" s="14"/>
      <c r="L252" s="14"/>
      <c r="M252" s="14"/>
      <c r="N252" s="23">
        <f t="shared" si="27"/>
        <v>111.98249999999999</v>
      </c>
      <c r="O252" s="24">
        <f t="shared" si="28"/>
        <v>133.6</v>
      </c>
      <c r="Q252" s="14">
        <f t="shared" si="29"/>
        <v>130.88249999999996</v>
      </c>
      <c r="R252" s="14">
        <f t="shared" si="30"/>
        <v>134.5</v>
      </c>
      <c r="S252" s="30">
        <f t="shared" si="31"/>
        <v>-2.6895910780669396</v>
      </c>
      <c r="T252" s="14">
        <f t="shared" si="32"/>
        <v>111.98249999999999</v>
      </c>
      <c r="U252" s="14">
        <f t="shared" si="33"/>
        <v>125</v>
      </c>
    </row>
    <row r="253" spans="1:21" ht="16.5" thickBot="1">
      <c r="A253" s="50">
        <v>1967</v>
      </c>
      <c r="B253" s="49">
        <v>11</v>
      </c>
      <c r="D253" s="38">
        <v>133.6</v>
      </c>
      <c r="E253" s="36">
        <v>142.1</v>
      </c>
      <c r="F253" s="43">
        <f t="shared" si="23"/>
        <v>123.00749999999999</v>
      </c>
      <c r="G253" s="48">
        <f t="shared" si="24"/>
        <v>131.65031249999998</v>
      </c>
      <c r="H253" s="44">
        <v>137.6</v>
      </c>
      <c r="I253" s="14">
        <f t="shared" si="25"/>
        <v>131.65031249999998</v>
      </c>
      <c r="J253" s="14">
        <f t="shared" si="26"/>
        <v>137.6</v>
      </c>
      <c r="K253" s="14"/>
      <c r="L253" s="14"/>
      <c r="M253" s="14"/>
      <c r="N253" s="23">
        <f t="shared" si="27"/>
        <v>123.00749999999999</v>
      </c>
      <c r="O253" s="24">
        <f t="shared" si="28"/>
        <v>179</v>
      </c>
      <c r="Q253" s="14">
        <f t="shared" si="29"/>
        <v>131.65031249999998</v>
      </c>
      <c r="R253" s="14">
        <f t="shared" si="30"/>
        <v>137.6</v>
      </c>
      <c r="S253" s="30">
        <f t="shared" si="31"/>
        <v>-4.3239007994186096</v>
      </c>
      <c r="T253" s="14">
        <f t="shared" si="32"/>
        <v>123.00749999999999</v>
      </c>
      <c r="U253" s="14">
        <f t="shared" si="33"/>
        <v>133.6</v>
      </c>
    </row>
    <row r="254" spans="1:21" ht="16.5" thickBot="1">
      <c r="A254" s="50">
        <v>1967</v>
      </c>
      <c r="B254" s="49">
        <v>12</v>
      </c>
      <c r="D254" s="38">
        <v>179</v>
      </c>
      <c r="E254" s="36">
        <v>157.9</v>
      </c>
      <c r="F254" s="43">
        <f t="shared" si="23"/>
        <v>147.89250000000001</v>
      </c>
      <c r="G254" s="48">
        <f t="shared" si="24"/>
        <v>133.94062499999998</v>
      </c>
      <c r="H254" s="44">
        <v>142.5</v>
      </c>
      <c r="I254" s="14">
        <f t="shared" si="25"/>
        <v>133.94062499999998</v>
      </c>
      <c r="J254" s="14">
        <f t="shared" si="26"/>
        <v>142.5</v>
      </c>
      <c r="K254" s="14"/>
      <c r="L254" s="14"/>
      <c r="M254" s="14"/>
      <c r="N254" s="23">
        <f t="shared" si="27"/>
        <v>147.89250000000001</v>
      </c>
      <c r="O254" s="24">
        <f t="shared" si="28"/>
        <v>172.5</v>
      </c>
      <c r="Q254" s="14">
        <f t="shared" si="29"/>
        <v>133.94062499999998</v>
      </c>
      <c r="R254" s="14">
        <f t="shared" si="30"/>
        <v>142.5</v>
      </c>
      <c r="S254" s="30">
        <f t="shared" si="31"/>
        <v>-6.006578947368439</v>
      </c>
      <c r="T254" s="14">
        <f t="shared" si="32"/>
        <v>147.89250000000001</v>
      </c>
      <c r="U254" s="14">
        <f t="shared" si="33"/>
        <v>179</v>
      </c>
    </row>
    <row r="255" spans="1:21" ht="16.5" thickBot="1">
      <c r="A255" s="50">
        <v>1968</v>
      </c>
      <c r="B255" s="49">
        <v>1</v>
      </c>
      <c r="D255" s="38">
        <v>172.5</v>
      </c>
      <c r="E255" s="36">
        <v>183.1</v>
      </c>
      <c r="F255" s="43">
        <f t="shared" si="23"/>
        <v>187.58249999999998</v>
      </c>
      <c r="G255" s="48">
        <f t="shared" si="24"/>
        <v>135.22687500000001</v>
      </c>
      <c r="H255" s="44">
        <v>145.30000000000001</v>
      </c>
      <c r="I255" s="14">
        <f t="shared" si="25"/>
        <v>135.22687500000001</v>
      </c>
      <c r="J255" s="14">
        <f t="shared" si="26"/>
        <v>145.30000000000001</v>
      </c>
      <c r="K255" s="14"/>
      <c r="L255" s="14"/>
      <c r="M255" s="14"/>
      <c r="N255" s="23">
        <f t="shared" si="27"/>
        <v>187.58249999999998</v>
      </c>
      <c r="O255" s="24">
        <f t="shared" si="28"/>
        <v>158.5</v>
      </c>
      <c r="Q255" s="14">
        <f t="shared" si="29"/>
        <v>135.22687500000001</v>
      </c>
      <c r="R255" s="14">
        <f t="shared" si="30"/>
        <v>145.30000000000001</v>
      </c>
      <c r="S255" s="30">
        <f t="shared" si="31"/>
        <v>-6.9326393668272601</v>
      </c>
      <c r="T255" s="14">
        <f t="shared" si="32"/>
        <v>187.58249999999998</v>
      </c>
      <c r="U255" s="14">
        <f t="shared" si="33"/>
        <v>172.5</v>
      </c>
    </row>
    <row r="256" spans="1:21" ht="16.5" thickBot="1">
      <c r="A256" s="50">
        <v>1968</v>
      </c>
      <c r="B256" s="49">
        <v>2</v>
      </c>
      <c r="D256" s="38">
        <v>158.5</v>
      </c>
      <c r="E256" s="36">
        <v>168.9</v>
      </c>
      <c r="F256" s="43">
        <f t="shared" si="23"/>
        <v>165.2175</v>
      </c>
      <c r="G256" s="48">
        <f t="shared" si="24"/>
        <v>134.23593750000001</v>
      </c>
      <c r="H256" s="44">
        <v>145.69999999999999</v>
      </c>
      <c r="I256" s="14">
        <f t="shared" si="25"/>
        <v>134.23593750000001</v>
      </c>
      <c r="J256" s="14">
        <f t="shared" si="26"/>
        <v>145.69999999999999</v>
      </c>
      <c r="K256" s="14"/>
      <c r="L256" s="14"/>
      <c r="M256" s="14"/>
      <c r="N256" s="23">
        <f t="shared" si="27"/>
        <v>165.2175</v>
      </c>
      <c r="O256" s="24">
        <f t="shared" si="28"/>
        <v>130.5</v>
      </c>
      <c r="Q256" s="14">
        <f t="shared" si="29"/>
        <v>134.23593750000001</v>
      </c>
      <c r="R256" s="14">
        <f t="shared" si="30"/>
        <v>145.69999999999999</v>
      </c>
      <c r="S256" s="30">
        <f t="shared" si="31"/>
        <v>-7.8682652711050025</v>
      </c>
      <c r="T256" s="14">
        <f t="shared" si="32"/>
        <v>165.2175</v>
      </c>
      <c r="U256" s="14">
        <f t="shared" si="33"/>
        <v>158.5</v>
      </c>
    </row>
    <row r="257" spans="1:21" ht="16.5" thickBot="1">
      <c r="A257" s="50">
        <v>1968</v>
      </c>
      <c r="B257" s="49">
        <v>3</v>
      </c>
      <c r="D257" s="38">
        <v>130.5</v>
      </c>
      <c r="E257" s="36">
        <v>141.19999999999999</v>
      </c>
      <c r="F257" s="43">
        <f t="shared" si="23"/>
        <v>121.58999999999997</v>
      </c>
      <c r="G257" s="48">
        <f t="shared" si="24"/>
        <v>134.045625</v>
      </c>
      <c r="H257" s="44">
        <v>148.19999999999999</v>
      </c>
      <c r="I257" s="14">
        <f t="shared" si="25"/>
        <v>134.045625</v>
      </c>
      <c r="J257" s="14">
        <f t="shared" si="26"/>
        <v>148.19999999999999</v>
      </c>
      <c r="K257" s="14"/>
      <c r="L257" s="14"/>
      <c r="M257" s="14"/>
      <c r="N257" s="23">
        <f t="shared" si="27"/>
        <v>121.58999999999997</v>
      </c>
      <c r="O257" s="24">
        <f t="shared" si="28"/>
        <v>115</v>
      </c>
      <c r="Q257" s="14">
        <f t="shared" si="29"/>
        <v>134.045625</v>
      </c>
      <c r="R257" s="14">
        <f t="shared" si="30"/>
        <v>148.19999999999999</v>
      </c>
      <c r="S257" s="30">
        <f t="shared" si="31"/>
        <v>-9.5508603238866385</v>
      </c>
      <c r="T257" s="14">
        <f t="shared" si="32"/>
        <v>121.58999999999997</v>
      </c>
      <c r="U257" s="14">
        <f t="shared" si="33"/>
        <v>130.5</v>
      </c>
    </row>
    <row r="258" spans="1:21" ht="16.5" thickBot="1">
      <c r="A258" s="50">
        <v>1968</v>
      </c>
      <c r="B258" s="49">
        <v>4</v>
      </c>
      <c r="D258" s="38">
        <v>115</v>
      </c>
      <c r="E258" s="36">
        <v>130.4</v>
      </c>
      <c r="F258" s="43">
        <f t="shared" si="23"/>
        <v>104.58000000000001</v>
      </c>
      <c r="G258" s="48">
        <f t="shared" si="24"/>
        <v>135.70593750000003</v>
      </c>
      <c r="H258" s="44">
        <v>151.80000000000001</v>
      </c>
      <c r="I258" s="14">
        <f t="shared" si="25"/>
        <v>135.70593750000003</v>
      </c>
      <c r="J258" s="14">
        <f t="shared" si="26"/>
        <v>151.80000000000001</v>
      </c>
      <c r="K258" s="14"/>
      <c r="L258" s="14"/>
      <c r="M258" s="14"/>
      <c r="N258" s="23">
        <f t="shared" si="27"/>
        <v>104.58000000000001</v>
      </c>
      <c r="O258" s="24">
        <f t="shared" si="28"/>
        <v>180</v>
      </c>
      <c r="Q258" s="14">
        <f t="shared" si="29"/>
        <v>135.70593750000003</v>
      </c>
      <c r="R258" s="14">
        <f t="shared" si="30"/>
        <v>151.80000000000001</v>
      </c>
      <c r="S258" s="30">
        <f t="shared" si="31"/>
        <v>-10.602149209486157</v>
      </c>
      <c r="T258" s="14">
        <f t="shared" si="32"/>
        <v>104.58000000000001</v>
      </c>
      <c r="U258" s="14">
        <f t="shared" si="33"/>
        <v>115</v>
      </c>
    </row>
    <row r="259" spans="1:21" ht="16.5" thickBot="1">
      <c r="A259" s="50">
        <v>1968</v>
      </c>
      <c r="B259" s="49">
        <v>5</v>
      </c>
      <c r="D259" s="38">
        <v>180</v>
      </c>
      <c r="E259" s="36">
        <v>158.4</v>
      </c>
      <c r="F259" s="43">
        <f t="shared" si="23"/>
        <v>148.68</v>
      </c>
      <c r="G259" s="48">
        <f t="shared" si="24"/>
        <v>136.3425</v>
      </c>
      <c r="H259" s="44">
        <v>152.4</v>
      </c>
      <c r="I259" s="14">
        <f t="shared" si="25"/>
        <v>136.3425</v>
      </c>
      <c r="J259" s="14">
        <f t="shared" si="26"/>
        <v>152.4</v>
      </c>
      <c r="K259" s="14"/>
      <c r="L259" s="14"/>
      <c r="M259" s="14"/>
      <c r="N259" s="23">
        <f t="shared" si="27"/>
        <v>148.68</v>
      </c>
      <c r="O259" s="24">
        <f t="shared" si="28"/>
        <v>156.19999999999999</v>
      </c>
      <c r="Q259" s="14">
        <f t="shared" si="29"/>
        <v>136.3425</v>
      </c>
      <c r="R259" s="14">
        <f t="shared" si="30"/>
        <v>152.4</v>
      </c>
      <c r="S259" s="30">
        <f t="shared" si="31"/>
        <v>-10.536417322834652</v>
      </c>
      <c r="T259" s="14">
        <f t="shared" si="32"/>
        <v>148.68</v>
      </c>
      <c r="U259" s="14">
        <f t="shared" si="33"/>
        <v>180</v>
      </c>
    </row>
    <row r="260" spans="1:21" ht="16.5" thickBot="1">
      <c r="A260" s="50">
        <v>1968</v>
      </c>
      <c r="B260" s="49">
        <v>6</v>
      </c>
      <c r="D260" s="38">
        <v>156.19999999999999</v>
      </c>
      <c r="E260" s="36">
        <v>146.80000000000001</v>
      </c>
      <c r="F260" s="43">
        <f t="shared" si="23"/>
        <v>130.41000000000003</v>
      </c>
      <c r="G260" s="48">
        <f t="shared" si="24"/>
        <v>134.98406250000002</v>
      </c>
      <c r="H260" s="44">
        <v>150.9</v>
      </c>
      <c r="I260" s="14">
        <f t="shared" si="25"/>
        <v>134.98406250000002</v>
      </c>
      <c r="J260" s="14">
        <f t="shared" si="26"/>
        <v>150.9</v>
      </c>
      <c r="K260" s="14"/>
      <c r="L260" s="14"/>
      <c r="M260" s="14"/>
      <c r="N260" s="23">
        <f t="shared" si="27"/>
        <v>130.41000000000003</v>
      </c>
      <c r="O260" s="24">
        <f t="shared" si="28"/>
        <v>136.19999999999999</v>
      </c>
      <c r="Q260" s="14">
        <f t="shared" si="29"/>
        <v>134.98406250000002</v>
      </c>
      <c r="R260" s="14">
        <f t="shared" si="30"/>
        <v>150.9</v>
      </c>
      <c r="S260" s="30">
        <f t="shared" si="31"/>
        <v>-10.547340954274347</v>
      </c>
      <c r="T260" s="14">
        <f t="shared" si="32"/>
        <v>130.41000000000003</v>
      </c>
      <c r="U260" s="14">
        <f t="shared" si="33"/>
        <v>156.19999999999999</v>
      </c>
    </row>
    <row r="261" spans="1:21" ht="16.5" thickBot="1">
      <c r="A261" s="50">
        <v>1968</v>
      </c>
      <c r="B261" s="49">
        <v>7</v>
      </c>
      <c r="D261" s="38">
        <v>136.19999999999999</v>
      </c>
      <c r="E261" s="36">
        <v>141.69999999999999</v>
      </c>
      <c r="F261" s="43">
        <f t="shared" si="23"/>
        <v>122.37749999999998</v>
      </c>
      <c r="G261" s="48">
        <f t="shared" si="24"/>
        <v>131.74218749999997</v>
      </c>
      <c r="H261" s="44">
        <v>148.9</v>
      </c>
      <c r="I261" s="14">
        <f t="shared" si="25"/>
        <v>131.74218749999997</v>
      </c>
      <c r="J261" s="14">
        <f t="shared" si="26"/>
        <v>148.9</v>
      </c>
      <c r="K261" s="14"/>
      <c r="L261" s="14"/>
      <c r="M261" s="14"/>
      <c r="N261" s="23">
        <f t="shared" si="27"/>
        <v>122.37749999999998</v>
      </c>
      <c r="O261" s="24">
        <f t="shared" si="28"/>
        <v>154.80000000000001</v>
      </c>
      <c r="Q261" s="14">
        <f t="shared" si="29"/>
        <v>131.74218749999997</v>
      </c>
      <c r="R261" s="14">
        <f t="shared" si="30"/>
        <v>148.9</v>
      </c>
      <c r="S261" s="30">
        <f t="shared" si="31"/>
        <v>-11.52304398925456</v>
      </c>
      <c r="T261" s="14">
        <f t="shared" si="32"/>
        <v>122.37749999999998</v>
      </c>
      <c r="U261" s="14">
        <f t="shared" si="33"/>
        <v>136.19999999999999</v>
      </c>
    </row>
    <row r="262" spans="1:21" ht="16.5" thickBot="1">
      <c r="A262" s="50">
        <v>1968</v>
      </c>
      <c r="B262" s="49">
        <v>8</v>
      </c>
      <c r="D262" s="38">
        <v>154.80000000000001</v>
      </c>
      <c r="E262" s="36">
        <v>145.69999999999999</v>
      </c>
      <c r="F262" s="43">
        <f t="shared" ref="F262:F325" si="34">(E262-64)*1.575</f>
        <v>128.67749999999998</v>
      </c>
      <c r="G262" s="48">
        <f t="shared" si="24"/>
        <v>128.28374999999997</v>
      </c>
      <c r="H262" s="44">
        <v>148.4</v>
      </c>
      <c r="I262" s="14">
        <f t="shared" si="25"/>
        <v>128.28374999999997</v>
      </c>
      <c r="J262" s="14">
        <f t="shared" si="26"/>
        <v>148.4</v>
      </c>
      <c r="K262" s="14"/>
      <c r="L262" s="14"/>
      <c r="M262" s="14"/>
      <c r="N262" s="23">
        <f t="shared" si="27"/>
        <v>128.67749999999998</v>
      </c>
      <c r="O262" s="24">
        <f t="shared" si="28"/>
        <v>166</v>
      </c>
      <c r="Q262" s="14">
        <f t="shared" si="29"/>
        <v>128.28374999999997</v>
      </c>
      <c r="R262" s="14">
        <f t="shared" si="30"/>
        <v>148.4</v>
      </c>
      <c r="S262" s="30">
        <f t="shared" si="31"/>
        <v>-13.555424528301913</v>
      </c>
      <c r="T262" s="14">
        <f t="shared" si="32"/>
        <v>128.67749999999998</v>
      </c>
      <c r="U262" s="14">
        <f t="shared" si="33"/>
        <v>154.80000000000001</v>
      </c>
    </row>
    <row r="263" spans="1:21" ht="16.5" thickBot="1">
      <c r="A263" s="50">
        <v>1968</v>
      </c>
      <c r="B263" s="49">
        <v>9</v>
      </c>
      <c r="D263" s="38">
        <v>166</v>
      </c>
      <c r="E263" s="36">
        <v>142.5</v>
      </c>
      <c r="F263" s="43">
        <f t="shared" si="34"/>
        <v>123.6375</v>
      </c>
      <c r="G263" s="48">
        <f t="shared" si="24"/>
        <v>129.07124999999999</v>
      </c>
      <c r="H263" s="44">
        <v>151.5</v>
      </c>
      <c r="I263" s="14">
        <f t="shared" si="25"/>
        <v>129.07124999999999</v>
      </c>
      <c r="J263" s="14">
        <f t="shared" si="26"/>
        <v>151.5</v>
      </c>
      <c r="K263" s="14"/>
      <c r="L263" s="14"/>
      <c r="M263" s="14"/>
      <c r="N263" s="23">
        <f t="shared" si="27"/>
        <v>123.6375</v>
      </c>
      <c r="O263" s="24">
        <f t="shared" si="28"/>
        <v>152.5</v>
      </c>
      <c r="Q263" s="14">
        <f t="shared" si="29"/>
        <v>129.07124999999999</v>
      </c>
      <c r="R263" s="14">
        <f t="shared" si="30"/>
        <v>151.5</v>
      </c>
      <c r="S263" s="30">
        <f t="shared" si="31"/>
        <v>-14.804455445544562</v>
      </c>
      <c r="T263" s="14">
        <f t="shared" si="32"/>
        <v>123.6375</v>
      </c>
      <c r="U263" s="14">
        <f t="shared" si="33"/>
        <v>166</v>
      </c>
    </row>
    <row r="264" spans="1:21" ht="16.5" thickBot="1">
      <c r="A264" s="50">
        <v>1968</v>
      </c>
      <c r="B264" s="49">
        <v>10</v>
      </c>
      <c r="D264" s="38">
        <v>152.5</v>
      </c>
      <c r="E264" s="36">
        <v>151.4</v>
      </c>
      <c r="F264" s="43">
        <f t="shared" si="34"/>
        <v>137.655</v>
      </c>
      <c r="G264" s="48">
        <f t="shared" si="24"/>
        <v>132.71343750000003</v>
      </c>
      <c r="H264" s="44">
        <v>155.5</v>
      </c>
      <c r="I264" s="14">
        <f t="shared" si="25"/>
        <v>132.71343750000003</v>
      </c>
      <c r="J264" s="14">
        <f t="shared" si="26"/>
        <v>155.5</v>
      </c>
      <c r="K264" s="14"/>
      <c r="L264" s="14"/>
      <c r="M264" s="14"/>
      <c r="N264" s="23">
        <f t="shared" si="27"/>
        <v>137.655</v>
      </c>
      <c r="O264" s="24">
        <f t="shared" si="28"/>
        <v>121.7</v>
      </c>
      <c r="Q264" s="14">
        <f t="shared" si="29"/>
        <v>132.71343750000003</v>
      </c>
      <c r="R264" s="14">
        <f t="shared" si="30"/>
        <v>155.5</v>
      </c>
      <c r="S264" s="30">
        <f t="shared" si="31"/>
        <v>-14.653737942122163</v>
      </c>
      <c r="T264" s="14">
        <f t="shared" si="32"/>
        <v>137.655</v>
      </c>
      <c r="U264" s="14">
        <f t="shared" si="33"/>
        <v>152.5</v>
      </c>
    </row>
    <row r="265" spans="1:21" ht="16.5" thickBot="1">
      <c r="A265" s="50">
        <v>1968</v>
      </c>
      <c r="B265" s="49">
        <v>11</v>
      </c>
      <c r="D265" s="38">
        <v>121.7</v>
      </c>
      <c r="E265" s="36">
        <v>135.5</v>
      </c>
      <c r="F265" s="43">
        <f t="shared" si="34"/>
        <v>112.6125</v>
      </c>
      <c r="G265" s="48">
        <f t="shared" si="24"/>
        <v>133.78968750000001</v>
      </c>
      <c r="H265" s="45">
        <v>156.6</v>
      </c>
      <c r="I265" s="14">
        <f t="shared" si="25"/>
        <v>133.78968750000001</v>
      </c>
      <c r="J265" s="14">
        <f t="shared" si="26"/>
        <v>156.6</v>
      </c>
      <c r="K265" s="14"/>
      <c r="L265" s="14"/>
      <c r="M265" s="14"/>
      <c r="N265" s="23">
        <f t="shared" si="27"/>
        <v>112.6125</v>
      </c>
      <c r="O265" s="24">
        <f t="shared" si="28"/>
        <v>155.5</v>
      </c>
      <c r="Q265" s="14">
        <f t="shared" si="29"/>
        <v>133.78968750000001</v>
      </c>
      <c r="R265" s="14">
        <f t="shared" si="30"/>
        <v>156.6</v>
      </c>
      <c r="S265" s="30">
        <f t="shared" si="31"/>
        <v>-14.565972222222214</v>
      </c>
      <c r="T265" s="14">
        <f t="shared" si="32"/>
        <v>112.6125</v>
      </c>
      <c r="U265" s="14">
        <f t="shared" si="33"/>
        <v>121.7</v>
      </c>
    </row>
    <row r="266" spans="1:21" ht="16.5" thickBot="1">
      <c r="A266" s="50">
        <v>1968</v>
      </c>
      <c r="B266" s="49">
        <v>12</v>
      </c>
      <c r="D266" s="38">
        <v>155.5</v>
      </c>
      <c r="E266" s="36">
        <v>143.80000000000001</v>
      </c>
      <c r="F266" s="43">
        <f t="shared" si="34"/>
        <v>125.68500000000002</v>
      </c>
      <c r="G266" s="48">
        <f t="shared" si="24"/>
        <v>134.49843749999999</v>
      </c>
      <c r="H266" s="44">
        <v>156</v>
      </c>
      <c r="I266" s="14">
        <f t="shared" si="25"/>
        <v>134.49843749999999</v>
      </c>
      <c r="J266" s="14">
        <f t="shared" si="26"/>
        <v>156</v>
      </c>
      <c r="K266" s="14"/>
      <c r="L266" s="14"/>
      <c r="M266" s="14"/>
      <c r="N266" s="23">
        <f t="shared" si="27"/>
        <v>125.68500000000002</v>
      </c>
      <c r="O266" s="24">
        <f t="shared" si="28"/>
        <v>147.80000000000001</v>
      </c>
      <c r="Q266" s="14">
        <f t="shared" si="29"/>
        <v>134.49843749999999</v>
      </c>
      <c r="R266" s="14">
        <f t="shared" si="30"/>
        <v>156</v>
      </c>
      <c r="S266" s="30">
        <f t="shared" si="31"/>
        <v>-13.783052884615387</v>
      </c>
      <c r="T266" s="14">
        <f t="shared" si="32"/>
        <v>125.68500000000002</v>
      </c>
      <c r="U266" s="14">
        <f t="shared" si="33"/>
        <v>155.5</v>
      </c>
    </row>
    <row r="267" spans="1:21" ht="16.5" thickBot="1">
      <c r="A267" s="50">
        <v>1969</v>
      </c>
      <c r="B267" s="49">
        <v>1</v>
      </c>
      <c r="D267" s="38">
        <v>147.80000000000001</v>
      </c>
      <c r="E267" s="36">
        <v>147.80000000000001</v>
      </c>
      <c r="F267" s="43">
        <f t="shared" si="34"/>
        <v>131.98500000000001</v>
      </c>
      <c r="G267" s="48">
        <f t="shared" ref="G267:G330" si="35">(F261/2+F262+F263+F264+F265+F266+F267+F268+F269+F270+F271+F272+F273/2)/12</f>
        <v>135.80437499999996</v>
      </c>
      <c r="H267" s="44">
        <v>155.69999999999999</v>
      </c>
      <c r="I267" s="14">
        <f t="shared" si="25"/>
        <v>135.80437499999996</v>
      </c>
      <c r="J267" s="14">
        <f t="shared" si="26"/>
        <v>155.69999999999999</v>
      </c>
      <c r="K267" s="14"/>
      <c r="L267" s="14"/>
      <c r="M267" s="14"/>
      <c r="N267" s="23">
        <f t="shared" si="27"/>
        <v>131.98500000000001</v>
      </c>
      <c r="O267" s="24">
        <f t="shared" si="28"/>
        <v>170.5</v>
      </c>
      <c r="Q267" s="14">
        <f t="shared" si="29"/>
        <v>135.80437499999996</v>
      </c>
      <c r="R267" s="14">
        <f t="shared" si="30"/>
        <v>155.69999999999999</v>
      </c>
      <c r="S267" s="30">
        <f t="shared" si="31"/>
        <v>-12.778179190751459</v>
      </c>
      <c r="T267" s="14">
        <f t="shared" si="32"/>
        <v>131.98500000000001</v>
      </c>
      <c r="U267" s="14">
        <f t="shared" si="33"/>
        <v>147.80000000000001</v>
      </c>
    </row>
    <row r="268" spans="1:21" ht="16.5" thickBot="1">
      <c r="A268" s="50">
        <v>1969</v>
      </c>
      <c r="B268" s="49">
        <v>2</v>
      </c>
      <c r="D268" s="38">
        <v>170.5</v>
      </c>
      <c r="E268" s="36">
        <v>151.5</v>
      </c>
      <c r="F268" s="43">
        <f t="shared" si="34"/>
        <v>137.8125</v>
      </c>
      <c r="G268" s="48">
        <f t="shared" si="35"/>
        <v>135.8240625</v>
      </c>
      <c r="H268" s="44">
        <v>155.1</v>
      </c>
      <c r="I268" s="14">
        <f t="shared" si="25"/>
        <v>135.8240625</v>
      </c>
      <c r="J268" s="14">
        <f t="shared" si="26"/>
        <v>155.1</v>
      </c>
      <c r="K268" s="14"/>
      <c r="L268" s="14"/>
      <c r="M268" s="14"/>
      <c r="N268" s="23">
        <f t="shared" si="27"/>
        <v>137.8125</v>
      </c>
      <c r="O268" s="24">
        <f t="shared" si="28"/>
        <v>192.3</v>
      </c>
      <c r="P268" s="4" t="s">
        <v>16</v>
      </c>
      <c r="Q268" s="14">
        <f t="shared" si="29"/>
        <v>135.8240625</v>
      </c>
      <c r="R268" s="14">
        <f t="shared" si="30"/>
        <v>155.1</v>
      </c>
      <c r="S268" s="30">
        <f t="shared" si="31"/>
        <v>-12.42807059961315</v>
      </c>
      <c r="T268" s="14">
        <f t="shared" si="32"/>
        <v>137.8125</v>
      </c>
      <c r="U268" s="14">
        <f t="shared" si="33"/>
        <v>170.5</v>
      </c>
    </row>
    <row r="269" spans="1:21" ht="16.5" thickBot="1">
      <c r="A269" s="50">
        <v>1969</v>
      </c>
      <c r="B269" s="49">
        <v>3</v>
      </c>
      <c r="D269" s="39">
        <v>192.3</v>
      </c>
      <c r="E269" s="36">
        <v>170.6</v>
      </c>
      <c r="F269" s="43">
        <f t="shared" si="34"/>
        <v>167.89499999999998</v>
      </c>
      <c r="G269" s="48">
        <f t="shared" si="35"/>
        <v>135.63374999999999</v>
      </c>
      <c r="H269" s="44">
        <v>152.9</v>
      </c>
      <c r="I269" s="14">
        <f t="shared" si="25"/>
        <v>135.63374999999999</v>
      </c>
      <c r="J269" s="14">
        <f t="shared" si="26"/>
        <v>152.9</v>
      </c>
      <c r="K269" s="14"/>
      <c r="L269" s="14"/>
      <c r="M269" s="14"/>
      <c r="N269" s="23">
        <f t="shared" si="27"/>
        <v>167.89499999999998</v>
      </c>
      <c r="O269" s="24">
        <f t="shared" si="28"/>
        <v>151.1</v>
      </c>
      <c r="P269" s="14">
        <f>F255/D270*100-100</f>
        <v>24.144606221045663</v>
      </c>
      <c r="Q269" s="14">
        <f t="shared" si="29"/>
        <v>135.63374999999999</v>
      </c>
      <c r="R269" s="14">
        <f t="shared" si="30"/>
        <v>152.9</v>
      </c>
      <c r="S269" s="30">
        <f t="shared" si="31"/>
        <v>-11.292511445389152</v>
      </c>
      <c r="T269" s="14">
        <f t="shared" si="32"/>
        <v>167.89499999999998</v>
      </c>
      <c r="U269" s="14">
        <f t="shared" si="33"/>
        <v>192.3</v>
      </c>
    </row>
    <row r="270" spans="1:21" ht="16.5" thickBot="1">
      <c r="A270" s="50">
        <v>1969</v>
      </c>
      <c r="B270" s="49">
        <v>4</v>
      </c>
      <c r="D270" s="38">
        <v>151.1</v>
      </c>
      <c r="E270" s="36">
        <v>156.5</v>
      </c>
      <c r="F270" s="43">
        <f t="shared" si="34"/>
        <v>145.6875</v>
      </c>
      <c r="G270" s="48">
        <f t="shared" si="35"/>
        <v>135.48281249999999</v>
      </c>
      <c r="H270" s="44">
        <v>150.69999999999999</v>
      </c>
      <c r="I270" s="14">
        <f t="shared" si="25"/>
        <v>135.48281249999999</v>
      </c>
      <c r="J270" s="14">
        <f t="shared" si="26"/>
        <v>150.69999999999999</v>
      </c>
      <c r="K270" s="14"/>
      <c r="L270" s="14"/>
      <c r="M270" s="14"/>
      <c r="N270" s="23">
        <f t="shared" si="27"/>
        <v>145.6875</v>
      </c>
      <c r="O270" s="24">
        <f t="shared" si="28"/>
        <v>169.9</v>
      </c>
      <c r="Q270" s="14">
        <f t="shared" si="29"/>
        <v>135.48281249999999</v>
      </c>
      <c r="R270" s="14">
        <f t="shared" si="30"/>
        <v>150.69999999999999</v>
      </c>
      <c r="S270" s="30">
        <f t="shared" si="31"/>
        <v>-10.097669210351683</v>
      </c>
      <c r="T270" s="14">
        <f t="shared" si="32"/>
        <v>145.6875</v>
      </c>
      <c r="U270" s="14">
        <f t="shared" si="33"/>
        <v>151.1</v>
      </c>
    </row>
    <row r="271" spans="1:21" ht="16.5" thickBot="1">
      <c r="A271" s="50">
        <v>1969</v>
      </c>
      <c r="B271" s="49">
        <v>5</v>
      </c>
      <c r="D271" s="38">
        <v>169.9</v>
      </c>
      <c r="E271" s="36">
        <v>148.69999999999999</v>
      </c>
      <c r="F271" s="43">
        <f t="shared" si="34"/>
        <v>133.40249999999997</v>
      </c>
      <c r="G271" s="48">
        <f t="shared" si="35"/>
        <v>136.74281249999999</v>
      </c>
      <c r="H271" s="44">
        <v>150.4</v>
      </c>
      <c r="I271" s="14">
        <f t="shared" si="25"/>
        <v>136.74281249999999</v>
      </c>
      <c r="J271" s="14">
        <f t="shared" si="26"/>
        <v>150.4</v>
      </c>
      <c r="K271" s="14"/>
      <c r="L271" s="14"/>
      <c r="M271" s="14"/>
      <c r="N271" s="23">
        <f t="shared" si="27"/>
        <v>133.40249999999997</v>
      </c>
      <c r="O271" s="24">
        <f t="shared" si="28"/>
        <v>150.1</v>
      </c>
      <c r="Q271" s="14">
        <f t="shared" si="29"/>
        <v>136.74281249999999</v>
      </c>
      <c r="R271" s="14">
        <f t="shared" si="30"/>
        <v>150.4</v>
      </c>
      <c r="S271" s="30">
        <f t="shared" si="31"/>
        <v>-9.0805767952127781</v>
      </c>
      <c r="T271" s="14">
        <f t="shared" si="32"/>
        <v>133.40249999999997</v>
      </c>
      <c r="U271" s="14">
        <f t="shared" si="33"/>
        <v>169.9</v>
      </c>
    </row>
    <row r="272" spans="1:21" ht="16.5" thickBot="1">
      <c r="A272" s="50">
        <v>1969</v>
      </c>
      <c r="B272" s="49">
        <v>6</v>
      </c>
      <c r="D272" s="38">
        <v>150.1</v>
      </c>
      <c r="E272" s="36">
        <v>167.3</v>
      </c>
      <c r="F272" s="43">
        <f t="shared" si="34"/>
        <v>162.69750000000002</v>
      </c>
      <c r="G272" s="48">
        <f t="shared" si="35"/>
        <v>137.59593749999996</v>
      </c>
      <c r="H272" s="44">
        <v>150.1</v>
      </c>
      <c r="I272" s="14">
        <f t="shared" ref="I272:I303" si="36">G272</f>
        <v>137.59593749999996</v>
      </c>
      <c r="J272" s="14">
        <f t="shared" ref="J272:J303" si="37">H272</f>
        <v>150.1</v>
      </c>
      <c r="K272" s="14"/>
      <c r="L272" s="14"/>
      <c r="M272" s="14"/>
      <c r="N272" s="23">
        <f t="shared" ref="N272:N303" si="38">F272</f>
        <v>162.69750000000002</v>
      </c>
      <c r="O272" s="24">
        <f t="shared" ref="O272:O303" si="39">D273</f>
        <v>137.1</v>
      </c>
      <c r="Q272" s="14">
        <f t="shared" si="29"/>
        <v>137.59593749999996</v>
      </c>
      <c r="R272" s="14">
        <f t="shared" si="30"/>
        <v>150.1</v>
      </c>
      <c r="S272" s="30">
        <f t="shared" si="31"/>
        <v>-8.3304880079947026</v>
      </c>
      <c r="T272" s="14">
        <f t="shared" si="32"/>
        <v>162.69750000000002</v>
      </c>
      <c r="U272" s="14">
        <f t="shared" si="33"/>
        <v>150.1</v>
      </c>
    </row>
    <row r="273" spans="1:21" ht="16.5" thickBot="1">
      <c r="A273" s="50">
        <v>1969</v>
      </c>
      <c r="B273" s="49">
        <v>7</v>
      </c>
      <c r="D273" s="38">
        <v>137.1</v>
      </c>
      <c r="E273" s="36">
        <v>141.1</v>
      </c>
      <c r="F273" s="43">
        <f t="shared" si="34"/>
        <v>121.43249999999999</v>
      </c>
      <c r="G273" s="48">
        <f t="shared" si="35"/>
        <v>137.64187499999997</v>
      </c>
      <c r="H273" s="44">
        <v>149.9</v>
      </c>
      <c r="I273" s="14">
        <f t="shared" si="36"/>
        <v>137.64187499999997</v>
      </c>
      <c r="J273" s="14">
        <f t="shared" si="37"/>
        <v>149.9</v>
      </c>
      <c r="K273" s="14"/>
      <c r="L273" s="14"/>
      <c r="M273" s="14"/>
      <c r="N273" s="23">
        <f t="shared" si="38"/>
        <v>121.43249999999999</v>
      </c>
      <c r="O273" s="24">
        <f t="shared" si="39"/>
        <v>138.80000000000001</v>
      </c>
      <c r="Q273" s="14">
        <f t="shared" si="29"/>
        <v>137.64187499999997</v>
      </c>
      <c r="R273" s="14">
        <f t="shared" si="30"/>
        <v>149.9</v>
      </c>
      <c r="S273" s="30">
        <f t="shared" si="31"/>
        <v>-8.1775350233489235</v>
      </c>
      <c r="T273" s="14">
        <f t="shared" si="32"/>
        <v>121.43249999999999</v>
      </c>
      <c r="U273" s="14">
        <f t="shared" si="33"/>
        <v>137.1</v>
      </c>
    </row>
    <row r="274" spans="1:21" ht="16.5" thickBot="1">
      <c r="A274" s="50">
        <v>1969</v>
      </c>
      <c r="B274" s="49">
        <v>8</v>
      </c>
      <c r="D274" s="38">
        <v>138.80000000000001</v>
      </c>
      <c r="E274" s="36">
        <v>146.6</v>
      </c>
      <c r="F274" s="43">
        <f t="shared" si="34"/>
        <v>130.095</v>
      </c>
      <c r="G274" s="48">
        <f t="shared" si="35"/>
        <v>139.2890625</v>
      </c>
      <c r="H274" s="44">
        <v>150.69999999999999</v>
      </c>
      <c r="I274" s="14">
        <f t="shared" si="36"/>
        <v>139.2890625</v>
      </c>
      <c r="J274" s="14">
        <f t="shared" si="37"/>
        <v>150.69999999999999</v>
      </c>
      <c r="K274" s="14"/>
      <c r="L274" s="14"/>
      <c r="M274" s="14"/>
      <c r="N274" s="23">
        <f t="shared" si="38"/>
        <v>130.095</v>
      </c>
      <c r="O274" s="24">
        <f t="shared" si="39"/>
        <v>129.30000000000001</v>
      </c>
      <c r="Q274" s="14">
        <f t="shared" ref="Q274:Q307" si="40">G274</f>
        <v>139.2890625</v>
      </c>
      <c r="R274" s="14">
        <f t="shared" ref="R274:R307" si="41">H274</f>
        <v>150.69999999999999</v>
      </c>
      <c r="S274" s="30">
        <f t="shared" ref="S274:S307" si="42">G274/H274*100-100</f>
        <v>-7.5719558725945433</v>
      </c>
      <c r="T274" s="14">
        <f t="shared" ref="T274:T307" si="43">F274</f>
        <v>130.095</v>
      </c>
      <c r="U274" s="14">
        <f t="shared" si="33"/>
        <v>138.80000000000001</v>
      </c>
    </row>
    <row r="275" spans="1:21" ht="16.5" thickBot="1">
      <c r="A275" s="50">
        <v>1969</v>
      </c>
      <c r="B275" s="49">
        <v>9</v>
      </c>
      <c r="D275" s="38">
        <v>129.30000000000001</v>
      </c>
      <c r="E275" s="36">
        <v>138.69999999999999</v>
      </c>
      <c r="F275" s="43">
        <f t="shared" si="34"/>
        <v>117.65249999999997</v>
      </c>
      <c r="G275" s="48">
        <f t="shared" si="35"/>
        <v>139.67624999999998</v>
      </c>
      <c r="H275" s="44">
        <v>149.19999999999999</v>
      </c>
      <c r="I275" s="14">
        <f t="shared" si="36"/>
        <v>139.67624999999998</v>
      </c>
      <c r="J275" s="14">
        <f t="shared" si="37"/>
        <v>149.19999999999999</v>
      </c>
      <c r="K275" s="14"/>
      <c r="L275" s="14"/>
      <c r="M275" s="14"/>
      <c r="N275" s="23">
        <f t="shared" si="38"/>
        <v>117.65249999999997</v>
      </c>
      <c r="O275" s="24">
        <f t="shared" si="39"/>
        <v>135.4</v>
      </c>
      <c r="Q275" s="14">
        <f t="shared" si="40"/>
        <v>139.67624999999998</v>
      </c>
      <c r="R275" s="14">
        <f t="shared" si="41"/>
        <v>149.19999999999999</v>
      </c>
      <c r="S275" s="30">
        <f t="shared" si="42"/>
        <v>-6.3832104557640719</v>
      </c>
      <c r="T275" s="14">
        <f t="shared" si="43"/>
        <v>117.65249999999997</v>
      </c>
      <c r="U275" s="14">
        <f t="shared" si="33"/>
        <v>129.30000000000001</v>
      </c>
    </row>
    <row r="276" spans="1:21" ht="16.5" thickBot="1">
      <c r="A276" s="50">
        <v>1969</v>
      </c>
      <c r="B276" s="49">
        <v>10</v>
      </c>
      <c r="D276" s="38">
        <v>135.4</v>
      </c>
      <c r="E276" s="36">
        <v>152.9</v>
      </c>
      <c r="F276" s="43">
        <f t="shared" si="34"/>
        <v>140.01750000000001</v>
      </c>
      <c r="G276" s="48">
        <f t="shared" si="35"/>
        <v>139.20374999999999</v>
      </c>
      <c r="H276" s="44">
        <v>147.4</v>
      </c>
      <c r="I276" s="14">
        <f t="shared" si="36"/>
        <v>139.20374999999999</v>
      </c>
      <c r="J276" s="14">
        <f t="shared" si="37"/>
        <v>147.4</v>
      </c>
      <c r="K276" s="14"/>
      <c r="L276" s="14"/>
      <c r="M276" s="14"/>
      <c r="N276" s="23">
        <f t="shared" si="38"/>
        <v>140.01750000000001</v>
      </c>
      <c r="O276" s="24">
        <f t="shared" si="39"/>
        <v>132.4</v>
      </c>
      <c r="Q276" s="14">
        <f t="shared" si="40"/>
        <v>139.20374999999999</v>
      </c>
      <c r="R276" s="14">
        <f t="shared" si="41"/>
        <v>147.4</v>
      </c>
      <c r="S276" s="30">
        <f t="shared" si="42"/>
        <v>-5.5605495251017771</v>
      </c>
      <c r="T276" s="14">
        <f t="shared" si="43"/>
        <v>140.01750000000001</v>
      </c>
      <c r="U276" s="14">
        <f t="shared" si="33"/>
        <v>135.4</v>
      </c>
    </row>
    <row r="277" spans="1:21" ht="16.5" thickBot="1">
      <c r="A277" s="50">
        <v>1969</v>
      </c>
      <c r="B277" s="49">
        <v>11</v>
      </c>
      <c r="D277" s="38">
        <v>132.4</v>
      </c>
      <c r="E277" s="36">
        <v>153.19999999999999</v>
      </c>
      <c r="F277" s="43">
        <f t="shared" si="34"/>
        <v>140.48999999999998</v>
      </c>
      <c r="G277" s="48">
        <f t="shared" si="35"/>
        <v>141.17906249999999</v>
      </c>
      <c r="H277" s="44">
        <v>148</v>
      </c>
      <c r="I277" s="14">
        <f t="shared" si="36"/>
        <v>141.17906249999999</v>
      </c>
      <c r="J277" s="14">
        <f t="shared" si="37"/>
        <v>148</v>
      </c>
      <c r="K277" s="14"/>
      <c r="L277" s="14"/>
      <c r="M277" s="14"/>
      <c r="N277" s="23">
        <f t="shared" si="38"/>
        <v>140.48999999999998</v>
      </c>
      <c r="O277" s="24">
        <f t="shared" si="39"/>
        <v>138.6</v>
      </c>
      <c r="Q277" s="14">
        <f t="shared" si="40"/>
        <v>141.17906249999999</v>
      </c>
      <c r="R277" s="14">
        <f t="shared" si="41"/>
        <v>148</v>
      </c>
      <c r="S277" s="30">
        <f t="shared" si="42"/>
        <v>-4.6087415540540633</v>
      </c>
      <c r="T277" s="14">
        <f t="shared" si="43"/>
        <v>140.48999999999998</v>
      </c>
      <c r="U277" s="14">
        <f t="shared" si="33"/>
        <v>132.4</v>
      </c>
    </row>
    <row r="278" spans="1:21" ht="16.5" thickBot="1">
      <c r="A278" s="50">
        <v>1969</v>
      </c>
      <c r="B278" s="49">
        <v>12</v>
      </c>
      <c r="D278" s="38">
        <v>138.6</v>
      </c>
      <c r="E278" s="36">
        <v>139.1</v>
      </c>
      <c r="F278" s="43">
        <f t="shared" si="34"/>
        <v>118.28249999999998</v>
      </c>
      <c r="G278" s="48">
        <f t="shared" si="35"/>
        <v>142.235625</v>
      </c>
      <c r="H278" s="44">
        <v>148.5</v>
      </c>
      <c r="I278" s="14">
        <f t="shared" si="36"/>
        <v>142.235625</v>
      </c>
      <c r="J278" s="14">
        <f t="shared" si="37"/>
        <v>148.5</v>
      </c>
      <c r="K278" s="14"/>
      <c r="L278" s="14"/>
      <c r="M278" s="14"/>
      <c r="N278" s="23">
        <f t="shared" si="38"/>
        <v>118.28249999999998</v>
      </c>
      <c r="O278" s="24">
        <f t="shared" si="39"/>
        <v>157.9</v>
      </c>
      <c r="Q278" s="14">
        <f t="shared" si="40"/>
        <v>142.235625</v>
      </c>
      <c r="R278" s="14">
        <f t="shared" si="41"/>
        <v>148.5</v>
      </c>
      <c r="S278" s="30">
        <f t="shared" si="42"/>
        <v>-4.218434343434339</v>
      </c>
      <c r="T278" s="14">
        <f t="shared" si="43"/>
        <v>118.28249999999998</v>
      </c>
      <c r="U278" s="14">
        <f t="shared" si="33"/>
        <v>138.6</v>
      </c>
    </row>
    <row r="279" spans="1:21" ht="16.5" thickBot="1">
      <c r="A279" s="50">
        <v>1970</v>
      </c>
      <c r="B279" s="49">
        <v>1</v>
      </c>
      <c r="C279">
        <v>1970</v>
      </c>
      <c r="D279" s="38">
        <v>157.9</v>
      </c>
      <c r="E279" s="36">
        <v>153.19999999999999</v>
      </c>
      <c r="F279" s="43">
        <f t="shared" si="34"/>
        <v>140.48999999999998</v>
      </c>
      <c r="G279" s="48">
        <f t="shared" si="35"/>
        <v>142.79343750000001</v>
      </c>
      <c r="H279" s="44">
        <v>149.5</v>
      </c>
      <c r="I279" s="14">
        <f t="shared" si="36"/>
        <v>142.79343750000001</v>
      </c>
      <c r="J279" s="14">
        <f t="shared" si="37"/>
        <v>149.5</v>
      </c>
      <c r="K279" s="14"/>
      <c r="L279" s="14"/>
      <c r="M279" s="14"/>
      <c r="N279" s="23">
        <f t="shared" si="38"/>
        <v>140.48999999999998</v>
      </c>
      <c r="O279" s="24">
        <f t="shared" si="39"/>
        <v>180.8</v>
      </c>
      <c r="Q279" s="14">
        <f t="shared" si="40"/>
        <v>142.79343750000001</v>
      </c>
      <c r="R279" s="14">
        <f t="shared" si="41"/>
        <v>149.5</v>
      </c>
      <c r="S279" s="30">
        <f t="shared" si="42"/>
        <v>-4.4859949832775925</v>
      </c>
      <c r="T279" s="14">
        <f t="shared" si="43"/>
        <v>140.48999999999998</v>
      </c>
      <c r="U279" s="14">
        <f t="shared" si="33"/>
        <v>157.9</v>
      </c>
    </row>
    <row r="280" spans="1:21" ht="16.5" thickBot="1">
      <c r="A280" s="50">
        <v>1970</v>
      </c>
      <c r="B280" s="49">
        <v>2</v>
      </c>
      <c r="D280" s="38">
        <v>180.8</v>
      </c>
      <c r="E280" s="36">
        <v>171.2</v>
      </c>
      <c r="F280" s="43">
        <f t="shared" si="34"/>
        <v>168.83999999999997</v>
      </c>
      <c r="G280" s="48">
        <f t="shared" si="35"/>
        <v>143.50874999999999</v>
      </c>
      <c r="H280" s="44">
        <v>150.1</v>
      </c>
      <c r="I280" s="14">
        <f t="shared" si="36"/>
        <v>143.50874999999999</v>
      </c>
      <c r="J280" s="14">
        <f t="shared" si="37"/>
        <v>150.1</v>
      </c>
      <c r="K280" s="14"/>
      <c r="L280" s="14"/>
      <c r="M280" s="14"/>
      <c r="N280" s="23">
        <f t="shared" si="38"/>
        <v>168.83999999999997</v>
      </c>
      <c r="O280" s="24">
        <f t="shared" si="39"/>
        <v>145.69999999999999</v>
      </c>
      <c r="Q280" s="14">
        <f t="shared" si="40"/>
        <v>143.50874999999999</v>
      </c>
      <c r="R280" s="14">
        <f t="shared" si="41"/>
        <v>150.1</v>
      </c>
      <c r="S280" s="30">
        <f t="shared" si="42"/>
        <v>-4.3912391738840739</v>
      </c>
      <c r="T280" s="14">
        <f t="shared" si="43"/>
        <v>168.83999999999997</v>
      </c>
      <c r="U280" s="14">
        <f t="shared" si="33"/>
        <v>180.8</v>
      </c>
    </row>
    <row r="281" spans="1:21" ht="16.5" thickBot="1">
      <c r="A281" s="50">
        <v>1970</v>
      </c>
      <c r="B281" s="49">
        <v>3</v>
      </c>
      <c r="D281" s="38">
        <v>145.69999999999999</v>
      </c>
      <c r="E281" s="36">
        <v>156.80000000000001</v>
      </c>
      <c r="F281" s="43">
        <f t="shared" si="34"/>
        <v>146.16000000000003</v>
      </c>
      <c r="G281" s="48">
        <f t="shared" si="35"/>
        <v>143.5809375</v>
      </c>
      <c r="H281" s="44">
        <v>150.30000000000001</v>
      </c>
      <c r="I281" s="14">
        <f t="shared" si="36"/>
        <v>143.5809375</v>
      </c>
      <c r="J281" s="14">
        <f t="shared" si="37"/>
        <v>150.30000000000001</v>
      </c>
      <c r="K281" s="14"/>
      <c r="L281" s="14"/>
      <c r="M281" s="14"/>
      <c r="N281" s="23">
        <f t="shared" si="38"/>
        <v>146.16000000000003</v>
      </c>
      <c r="O281" s="24">
        <f t="shared" si="39"/>
        <v>155.1</v>
      </c>
      <c r="Q281" s="14">
        <f t="shared" si="40"/>
        <v>143.5809375</v>
      </c>
      <c r="R281" s="14">
        <f t="shared" si="41"/>
        <v>150.30000000000001</v>
      </c>
      <c r="S281" s="30">
        <f t="shared" si="42"/>
        <v>-4.470434131736539</v>
      </c>
      <c r="T281" s="14">
        <f t="shared" si="43"/>
        <v>146.16000000000003</v>
      </c>
      <c r="U281" s="14">
        <f t="shared" si="33"/>
        <v>145.69999999999999</v>
      </c>
    </row>
    <row r="282" spans="1:21" ht="16.5" thickBot="1">
      <c r="A282" s="50">
        <v>1970</v>
      </c>
      <c r="B282" s="49">
        <v>4</v>
      </c>
      <c r="D282" s="38">
        <v>155.1</v>
      </c>
      <c r="E282" s="36">
        <v>163.1</v>
      </c>
      <c r="F282" s="43">
        <f t="shared" si="34"/>
        <v>156.08249999999998</v>
      </c>
      <c r="G282" s="48">
        <f t="shared" si="35"/>
        <v>143.61375000000001</v>
      </c>
      <c r="H282" s="44">
        <v>150.30000000000001</v>
      </c>
      <c r="I282" s="14">
        <f t="shared" si="36"/>
        <v>143.61375000000001</v>
      </c>
      <c r="J282" s="14">
        <f t="shared" si="37"/>
        <v>150.30000000000001</v>
      </c>
      <c r="K282" s="14"/>
      <c r="L282" s="14"/>
      <c r="M282" s="14"/>
      <c r="N282" s="23">
        <f t="shared" si="38"/>
        <v>156.08249999999998</v>
      </c>
      <c r="O282" s="24">
        <f t="shared" si="39"/>
        <v>180.5</v>
      </c>
      <c r="Q282" s="14">
        <f t="shared" si="40"/>
        <v>143.61375000000001</v>
      </c>
      <c r="R282" s="14">
        <f t="shared" si="41"/>
        <v>150.30000000000001</v>
      </c>
      <c r="S282" s="30">
        <f t="shared" si="42"/>
        <v>-4.4486027944111868</v>
      </c>
      <c r="T282" s="14">
        <f t="shared" si="43"/>
        <v>156.08249999999998</v>
      </c>
      <c r="U282" s="14">
        <f t="shared" si="33"/>
        <v>155.1</v>
      </c>
    </row>
    <row r="283" spans="1:21" ht="16.5" thickBot="1">
      <c r="A283" s="50">
        <v>1970</v>
      </c>
      <c r="B283" s="49">
        <v>5</v>
      </c>
      <c r="D283" s="38">
        <v>180.5</v>
      </c>
      <c r="E283" s="36">
        <v>172.2</v>
      </c>
      <c r="F283" s="43">
        <f t="shared" si="34"/>
        <v>170.41499999999996</v>
      </c>
      <c r="G283" s="48">
        <f t="shared" si="35"/>
        <v>143.59406249999998</v>
      </c>
      <c r="H283" s="44">
        <v>149.80000000000001</v>
      </c>
      <c r="I283" s="14">
        <f t="shared" si="36"/>
        <v>143.59406249999998</v>
      </c>
      <c r="J283" s="14">
        <f t="shared" si="37"/>
        <v>149.80000000000001</v>
      </c>
      <c r="K283" s="14"/>
      <c r="L283" s="14"/>
      <c r="M283" s="14"/>
      <c r="N283" s="23">
        <f t="shared" si="38"/>
        <v>170.41499999999996</v>
      </c>
      <c r="O283" s="24">
        <f t="shared" si="39"/>
        <v>151.30000000000001</v>
      </c>
      <c r="Q283" s="14">
        <f t="shared" si="40"/>
        <v>143.59406249999998</v>
      </c>
      <c r="R283" s="14">
        <f t="shared" si="41"/>
        <v>149.80000000000001</v>
      </c>
      <c r="S283" s="30">
        <f t="shared" si="42"/>
        <v>-4.1428154205607797</v>
      </c>
      <c r="T283" s="14">
        <f t="shared" si="43"/>
        <v>170.41499999999996</v>
      </c>
      <c r="U283" s="14">
        <f t="shared" si="33"/>
        <v>180.5</v>
      </c>
    </row>
    <row r="284" spans="1:21" ht="16.5" thickBot="1">
      <c r="A284" s="50">
        <v>1970</v>
      </c>
      <c r="B284" s="49">
        <v>6</v>
      </c>
      <c r="D284" s="38">
        <v>151.30000000000001</v>
      </c>
      <c r="E284" s="36">
        <v>159.9</v>
      </c>
      <c r="F284" s="43">
        <f t="shared" si="34"/>
        <v>151.04250000000002</v>
      </c>
      <c r="G284" s="48">
        <f t="shared" si="35"/>
        <v>144.5259375</v>
      </c>
      <c r="H284" s="44">
        <v>149.1</v>
      </c>
      <c r="I284" s="14">
        <f t="shared" si="36"/>
        <v>144.5259375</v>
      </c>
      <c r="J284" s="14">
        <f t="shared" si="37"/>
        <v>149.1</v>
      </c>
      <c r="K284" s="14"/>
      <c r="L284" s="14"/>
      <c r="M284" s="14"/>
      <c r="N284" s="23">
        <f t="shared" si="38"/>
        <v>151.04250000000002</v>
      </c>
      <c r="O284" s="24">
        <f t="shared" si="39"/>
        <v>159.30000000000001</v>
      </c>
      <c r="Q284" s="14">
        <f t="shared" si="40"/>
        <v>144.5259375</v>
      </c>
      <c r="R284" s="14">
        <f t="shared" si="41"/>
        <v>149.1</v>
      </c>
      <c r="S284" s="30">
        <f t="shared" si="42"/>
        <v>-3.0677816901408477</v>
      </c>
      <c r="T284" s="14">
        <f t="shared" si="43"/>
        <v>151.04250000000002</v>
      </c>
      <c r="U284" s="14">
        <f t="shared" si="33"/>
        <v>151.30000000000001</v>
      </c>
    </row>
    <row r="285" spans="1:21" ht="16.5" thickBot="1">
      <c r="A285" s="50">
        <v>1970</v>
      </c>
      <c r="B285" s="49">
        <v>7</v>
      </c>
      <c r="D285" s="38">
        <v>159.30000000000001</v>
      </c>
      <c r="E285" s="36">
        <v>157</v>
      </c>
      <c r="F285" s="43">
        <f t="shared" si="34"/>
        <v>146.47499999999999</v>
      </c>
      <c r="G285" s="48">
        <f t="shared" si="35"/>
        <v>145.385625</v>
      </c>
      <c r="H285" s="44">
        <v>147</v>
      </c>
      <c r="I285" s="14">
        <f t="shared" si="36"/>
        <v>145.385625</v>
      </c>
      <c r="J285" s="14">
        <f t="shared" si="37"/>
        <v>147</v>
      </c>
      <c r="K285" s="14"/>
      <c r="L285" s="14"/>
      <c r="M285" s="14"/>
      <c r="N285" s="23">
        <f t="shared" si="38"/>
        <v>146.47499999999999</v>
      </c>
      <c r="O285" s="24">
        <f t="shared" si="39"/>
        <v>131.69999999999999</v>
      </c>
      <c r="Q285" s="14">
        <f t="shared" si="40"/>
        <v>145.385625</v>
      </c>
      <c r="R285" s="14">
        <f t="shared" si="41"/>
        <v>147</v>
      </c>
      <c r="S285" s="30">
        <f t="shared" si="42"/>
        <v>-1.0982142857142776</v>
      </c>
      <c r="T285" s="14">
        <f t="shared" si="43"/>
        <v>146.47499999999999</v>
      </c>
      <c r="U285" s="14">
        <f t="shared" si="33"/>
        <v>159.30000000000001</v>
      </c>
    </row>
    <row r="286" spans="1:21" ht="16.5" thickBot="1">
      <c r="A286" s="50">
        <v>1970</v>
      </c>
      <c r="B286" s="49">
        <v>8</v>
      </c>
      <c r="D286" s="38">
        <v>131.69999999999999</v>
      </c>
      <c r="E286" s="36">
        <v>141.6</v>
      </c>
      <c r="F286" s="43">
        <f t="shared" si="34"/>
        <v>122.21999999999998</v>
      </c>
      <c r="G286" s="48">
        <f t="shared" si="35"/>
        <v>143.24625</v>
      </c>
      <c r="H286" s="44">
        <v>143</v>
      </c>
      <c r="I286" s="14">
        <f t="shared" si="36"/>
        <v>143.24625</v>
      </c>
      <c r="J286" s="14">
        <f t="shared" si="37"/>
        <v>143</v>
      </c>
      <c r="K286" s="14"/>
      <c r="L286" s="14"/>
      <c r="M286" s="14"/>
      <c r="N286" s="23">
        <f t="shared" si="38"/>
        <v>122.21999999999998</v>
      </c>
      <c r="O286" s="24">
        <f t="shared" si="39"/>
        <v>140.80000000000001</v>
      </c>
      <c r="Q286" s="14">
        <f t="shared" si="40"/>
        <v>143.24625</v>
      </c>
      <c r="R286" s="14">
        <f t="shared" si="41"/>
        <v>143</v>
      </c>
      <c r="S286" s="30">
        <f t="shared" si="42"/>
        <v>0.17220279720280018</v>
      </c>
      <c r="T286" s="14">
        <f t="shared" si="43"/>
        <v>122.21999999999998</v>
      </c>
      <c r="U286" s="14">
        <f t="shared" si="33"/>
        <v>131.69999999999999</v>
      </c>
    </row>
    <row r="287" spans="1:21" ht="16.5" thickBot="1">
      <c r="A287" s="50">
        <v>1970</v>
      </c>
      <c r="B287" s="49">
        <v>9</v>
      </c>
      <c r="D287" s="38">
        <v>140.80000000000001</v>
      </c>
      <c r="E287" s="36">
        <v>144.80000000000001</v>
      </c>
      <c r="F287" s="43">
        <f t="shared" si="34"/>
        <v>127.26000000000002</v>
      </c>
      <c r="G287" s="48">
        <f t="shared" si="35"/>
        <v>137.81250000000003</v>
      </c>
      <c r="H287" s="44">
        <v>137.6</v>
      </c>
      <c r="I287" s="14">
        <f t="shared" si="36"/>
        <v>137.81250000000003</v>
      </c>
      <c r="J287" s="14">
        <f t="shared" si="37"/>
        <v>137.6</v>
      </c>
      <c r="K287" s="14"/>
      <c r="L287" s="14"/>
      <c r="M287" s="14"/>
      <c r="N287" s="23">
        <f t="shared" si="38"/>
        <v>127.26000000000002</v>
      </c>
      <c r="O287" s="24">
        <f t="shared" si="39"/>
        <v>122.6</v>
      </c>
      <c r="Q287" s="14">
        <f t="shared" si="40"/>
        <v>137.81250000000003</v>
      </c>
      <c r="R287" s="14">
        <f t="shared" si="41"/>
        <v>137.6</v>
      </c>
      <c r="S287" s="30">
        <f t="shared" si="42"/>
        <v>0.15443313953491611</v>
      </c>
      <c r="T287" s="14">
        <f t="shared" si="43"/>
        <v>127.26000000000002</v>
      </c>
      <c r="U287" s="14">
        <f t="shared" si="33"/>
        <v>140.80000000000001</v>
      </c>
    </row>
    <row r="288" spans="1:21" ht="16.5" thickBot="1">
      <c r="A288" s="50">
        <v>1970</v>
      </c>
      <c r="B288" s="49">
        <v>10</v>
      </c>
      <c r="D288" s="38">
        <v>122.6</v>
      </c>
      <c r="E288" s="36">
        <v>147.30000000000001</v>
      </c>
      <c r="F288" s="43">
        <f t="shared" si="34"/>
        <v>131.19750000000002</v>
      </c>
      <c r="G288" s="48">
        <f t="shared" si="35"/>
        <v>131.80125000000001</v>
      </c>
      <c r="H288" s="44">
        <v>132.9</v>
      </c>
      <c r="I288" s="14">
        <f t="shared" si="36"/>
        <v>131.80125000000001</v>
      </c>
      <c r="J288" s="14">
        <f t="shared" si="37"/>
        <v>132.9</v>
      </c>
      <c r="K288" s="14"/>
      <c r="L288" s="14"/>
      <c r="M288" s="14"/>
      <c r="N288" s="23">
        <f t="shared" si="38"/>
        <v>131.19750000000002</v>
      </c>
      <c r="O288" s="24">
        <f t="shared" si="39"/>
        <v>134.80000000000001</v>
      </c>
      <c r="Q288" s="14">
        <f t="shared" si="40"/>
        <v>131.80125000000001</v>
      </c>
      <c r="R288" s="14">
        <f t="shared" si="41"/>
        <v>132.9</v>
      </c>
      <c r="S288" s="30">
        <f t="shared" si="42"/>
        <v>-0.82674943566590287</v>
      </c>
      <c r="T288" s="14">
        <f t="shared" si="43"/>
        <v>131.19750000000002</v>
      </c>
      <c r="U288" s="14">
        <f t="shared" si="33"/>
        <v>122.6</v>
      </c>
    </row>
    <row r="289" spans="1:21" ht="16.5" thickBot="1">
      <c r="A289" s="50">
        <v>1970</v>
      </c>
      <c r="B289" s="49">
        <v>11</v>
      </c>
      <c r="D289" s="38">
        <v>134.80000000000001</v>
      </c>
      <c r="E289" s="36">
        <v>158.5</v>
      </c>
      <c r="F289" s="43">
        <f t="shared" si="34"/>
        <v>148.83750000000001</v>
      </c>
      <c r="G289" s="48">
        <f t="shared" si="35"/>
        <v>124.88437500000002</v>
      </c>
      <c r="H289" s="44">
        <v>126.5</v>
      </c>
      <c r="I289" s="14">
        <f t="shared" si="36"/>
        <v>124.88437500000002</v>
      </c>
      <c r="J289" s="14">
        <f t="shared" si="37"/>
        <v>126.5</v>
      </c>
      <c r="K289" s="14"/>
      <c r="L289" s="14"/>
      <c r="M289" s="14"/>
      <c r="N289" s="23">
        <f t="shared" si="38"/>
        <v>148.83750000000001</v>
      </c>
      <c r="O289" s="24">
        <f t="shared" si="39"/>
        <v>118.2</v>
      </c>
      <c r="Q289" s="14">
        <f t="shared" si="40"/>
        <v>124.88437500000002</v>
      </c>
      <c r="R289" s="14">
        <f t="shared" si="41"/>
        <v>126.5</v>
      </c>
      <c r="S289" s="30">
        <f t="shared" si="42"/>
        <v>-1.2771739130434554</v>
      </c>
      <c r="T289" s="14">
        <f t="shared" si="43"/>
        <v>148.83750000000001</v>
      </c>
      <c r="U289" s="14">
        <f t="shared" si="33"/>
        <v>134.80000000000001</v>
      </c>
    </row>
    <row r="290" spans="1:21" ht="16.5" thickBot="1">
      <c r="A290" s="50">
        <v>1970</v>
      </c>
      <c r="B290" s="49">
        <v>12</v>
      </c>
      <c r="D290" s="38">
        <v>118.2</v>
      </c>
      <c r="E290" s="36">
        <v>148</v>
      </c>
      <c r="F290" s="43">
        <f t="shared" si="34"/>
        <v>132.29999999999998</v>
      </c>
      <c r="G290" s="48">
        <f t="shared" si="35"/>
        <v>117.35062500000002</v>
      </c>
      <c r="H290" s="44">
        <v>119</v>
      </c>
      <c r="I290" s="14">
        <f t="shared" si="36"/>
        <v>117.35062500000002</v>
      </c>
      <c r="J290" s="14">
        <f t="shared" si="37"/>
        <v>119</v>
      </c>
      <c r="K290" s="14"/>
      <c r="L290" s="14"/>
      <c r="M290" s="14"/>
      <c r="N290" s="23">
        <f t="shared" si="38"/>
        <v>132.29999999999998</v>
      </c>
      <c r="O290" s="24">
        <f t="shared" si="39"/>
        <v>129.19999999999999</v>
      </c>
      <c r="Q290" s="14">
        <f t="shared" si="40"/>
        <v>117.35062500000002</v>
      </c>
      <c r="R290" s="14">
        <f t="shared" si="41"/>
        <v>119</v>
      </c>
      <c r="S290" s="30">
        <f t="shared" si="42"/>
        <v>-1.3860294117646959</v>
      </c>
      <c r="T290" s="14">
        <f t="shared" si="43"/>
        <v>132.29999999999998</v>
      </c>
      <c r="U290" s="14">
        <f t="shared" si="33"/>
        <v>118.2</v>
      </c>
    </row>
    <row r="291" spans="1:21" ht="16.5" thickBot="1">
      <c r="A291" s="50">
        <v>1971</v>
      </c>
      <c r="B291" s="49">
        <v>1</v>
      </c>
      <c r="D291" s="38">
        <v>129.19999999999999</v>
      </c>
      <c r="E291" s="36">
        <v>157.4</v>
      </c>
      <c r="F291" s="43">
        <f t="shared" si="34"/>
        <v>147.10500000000002</v>
      </c>
      <c r="G291" s="48">
        <f t="shared" si="35"/>
        <v>111.39187500000001</v>
      </c>
      <c r="H291" s="44">
        <v>113.8</v>
      </c>
      <c r="I291" s="14">
        <f t="shared" si="36"/>
        <v>111.39187500000001</v>
      </c>
      <c r="J291" s="14">
        <f t="shared" si="37"/>
        <v>113.8</v>
      </c>
      <c r="K291" s="14"/>
      <c r="L291" s="14"/>
      <c r="M291" s="14"/>
      <c r="N291" s="23">
        <f t="shared" si="38"/>
        <v>147.10500000000002</v>
      </c>
      <c r="O291" s="24">
        <f t="shared" si="39"/>
        <v>111.8</v>
      </c>
      <c r="Q291" s="14">
        <f t="shared" si="40"/>
        <v>111.39187500000001</v>
      </c>
      <c r="R291" s="14">
        <f t="shared" si="41"/>
        <v>113.8</v>
      </c>
      <c r="S291" s="30">
        <f t="shared" si="42"/>
        <v>-2.1161028119507819</v>
      </c>
      <c r="T291" s="14">
        <f t="shared" si="43"/>
        <v>147.10500000000002</v>
      </c>
      <c r="U291" s="14">
        <f t="shared" si="33"/>
        <v>129.19999999999999</v>
      </c>
    </row>
    <row r="292" spans="1:21" ht="16.5" thickBot="1">
      <c r="A292" s="50">
        <v>1971</v>
      </c>
      <c r="B292" s="49">
        <v>2</v>
      </c>
      <c r="D292" s="38">
        <v>111.8</v>
      </c>
      <c r="E292" s="36">
        <v>134.4</v>
      </c>
      <c r="F292" s="43">
        <f t="shared" si="34"/>
        <v>110.88000000000001</v>
      </c>
      <c r="G292" s="48">
        <f t="shared" si="35"/>
        <v>107.42156249999999</v>
      </c>
      <c r="H292" s="44">
        <v>110.1</v>
      </c>
      <c r="I292" s="14">
        <f t="shared" si="36"/>
        <v>107.42156249999999</v>
      </c>
      <c r="J292" s="14">
        <f t="shared" si="37"/>
        <v>110.1</v>
      </c>
      <c r="K292" s="14"/>
      <c r="L292" s="14"/>
      <c r="M292" s="14"/>
      <c r="N292" s="23">
        <f t="shared" si="38"/>
        <v>110.88000000000001</v>
      </c>
      <c r="O292" s="24">
        <f t="shared" si="39"/>
        <v>85.9</v>
      </c>
      <c r="Q292" s="14">
        <f t="shared" si="40"/>
        <v>107.42156249999999</v>
      </c>
      <c r="R292" s="14">
        <f t="shared" si="41"/>
        <v>110.1</v>
      </c>
      <c r="S292" s="30">
        <f t="shared" si="42"/>
        <v>-2.432731607629421</v>
      </c>
      <c r="T292" s="14">
        <f t="shared" si="43"/>
        <v>110.88000000000001</v>
      </c>
      <c r="U292" s="14">
        <f t="shared" si="33"/>
        <v>111.8</v>
      </c>
    </row>
    <row r="293" spans="1:21" ht="16.5" thickBot="1">
      <c r="A293" s="50">
        <v>1971</v>
      </c>
      <c r="B293" s="49">
        <v>3</v>
      </c>
      <c r="D293" s="38">
        <v>85.9</v>
      </c>
      <c r="E293" s="36">
        <v>110.8</v>
      </c>
      <c r="F293" s="43">
        <f t="shared" si="34"/>
        <v>73.709999999999994</v>
      </c>
      <c r="G293" s="48">
        <f t="shared" si="35"/>
        <v>103.19531250000001</v>
      </c>
      <c r="H293" s="44">
        <v>105.3</v>
      </c>
      <c r="I293" s="14">
        <f t="shared" si="36"/>
        <v>103.19531250000001</v>
      </c>
      <c r="J293" s="14">
        <f t="shared" si="37"/>
        <v>105.3</v>
      </c>
      <c r="K293" s="14"/>
      <c r="L293" s="14"/>
      <c r="M293" s="14"/>
      <c r="N293" s="23">
        <f t="shared" si="38"/>
        <v>73.709999999999994</v>
      </c>
      <c r="O293" s="24">
        <f t="shared" si="39"/>
        <v>101.6</v>
      </c>
      <c r="Q293" s="14">
        <f t="shared" si="40"/>
        <v>103.19531250000001</v>
      </c>
      <c r="R293" s="14">
        <f t="shared" si="41"/>
        <v>105.3</v>
      </c>
      <c r="S293" s="30">
        <f t="shared" si="42"/>
        <v>-1.9987535612535368</v>
      </c>
      <c r="T293" s="14">
        <f t="shared" si="43"/>
        <v>73.709999999999994</v>
      </c>
      <c r="U293" s="14">
        <f t="shared" si="33"/>
        <v>85.9</v>
      </c>
    </row>
    <row r="294" spans="1:21" ht="16.5" thickBot="1">
      <c r="A294" s="50">
        <v>1971</v>
      </c>
      <c r="B294" s="49">
        <v>4</v>
      </c>
      <c r="D294" s="38">
        <v>101.6</v>
      </c>
      <c r="E294" s="36">
        <v>117.5</v>
      </c>
      <c r="F294" s="43">
        <f t="shared" si="34"/>
        <v>84.262500000000003</v>
      </c>
      <c r="G294" s="48">
        <f t="shared" si="35"/>
        <v>97.905937500000036</v>
      </c>
      <c r="H294" s="44">
        <v>100.4</v>
      </c>
      <c r="I294" s="14">
        <f t="shared" si="36"/>
        <v>97.905937500000036</v>
      </c>
      <c r="J294" s="14">
        <f t="shared" si="37"/>
        <v>100.4</v>
      </c>
      <c r="K294" s="14"/>
      <c r="L294" s="14"/>
      <c r="M294" s="14"/>
      <c r="N294" s="23">
        <f t="shared" si="38"/>
        <v>84.262500000000003</v>
      </c>
      <c r="O294" s="24">
        <f t="shared" si="39"/>
        <v>81.5</v>
      </c>
      <c r="Q294" s="14">
        <f t="shared" si="40"/>
        <v>97.905937500000036</v>
      </c>
      <c r="R294" s="14">
        <f t="shared" si="41"/>
        <v>100.4</v>
      </c>
      <c r="S294" s="30">
        <f t="shared" si="42"/>
        <v>-2.484125996015905</v>
      </c>
      <c r="T294" s="14">
        <f t="shared" si="43"/>
        <v>84.262500000000003</v>
      </c>
      <c r="U294" s="14">
        <f t="shared" si="33"/>
        <v>101.6</v>
      </c>
    </row>
    <row r="295" spans="1:21" ht="16.5" thickBot="1">
      <c r="A295" s="50">
        <v>1971</v>
      </c>
      <c r="B295" s="49">
        <v>5</v>
      </c>
      <c r="D295" s="38">
        <v>81.5</v>
      </c>
      <c r="E295" s="36">
        <v>112.4</v>
      </c>
      <c r="F295" s="43">
        <f t="shared" si="34"/>
        <v>76.23</v>
      </c>
      <c r="G295" s="48">
        <f t="shared" si="35"/>
        <v>92.137500000000003</v>
      </c>
      <c r="H295" s="44">
        <v>96.5</v>
      </c>
      <c r="I295" s="14">
        <f t="shared" si="36"/>
        <v>92.137500000000003</v>
      </c>
      <c r="J295" s="14">
        <f t="shared" si="37"/>
        <v>96.5</v>
      </c>
      <c r="K295" s="14"/>
      <c r="L295" s="14"/>
      <c r="M295" s="14"/>
      <c r="N295" s="23">
        <f t="shared" si="38"/>
        <v>76.23</v>
      </c>
      <c r="O295" s="24">
        <f t="shared" si="39"/>
        <v>70.7</v>
      </c>
      <c r="Q295" s="14">
        <f t="shared" si="40"/>
        <v>92.137500000000003</v>
      </c>
      <c r="R295" s="14">
        <f t="shared" si="41"/>
        <v>96.5</v>
      </c>
      <c r="S295" s="30">
        <f t="shared" si="42"/>
        <v>-4.5207253886010363</v>
      </c>
      <c r="T295" s="14">
        <f t="shared" si="43"/>
        <v>76.23</v>
      </c>
      <c r="U295" s="14">
        <f t="shared" si="33"/>
        <v>81.5</v>
      </c>
    </row>
    <row r="296" spans="1:21" ht="16.5" thickBot="1">
      <c r="A296" s="50">
        <v>1971</v>
      </c>
      <c r="B296" s="49">
        <v>6</v>
      </c>
      <c r="D296" s="38">
        <v>70.7</v>
      </c>
      <c r="E296" s="36">
        <v>104.9</v>
      </c>
      <c r="F296" s="43">
        <f t="shared" si="34"/>
        <v>64.417500000000004</v>
      </c>
      <c r="G296" s="48">
        <f t="shared" si="35"/>
        <v>87.261562499999982</v>
      </c>
      <c r="H296" s="44">
        <v>94.5</v>
      </c>
      <c r="I296" s="14">
        <f t="shared" si="36"/>
        <v>87.261562499999982</v>
      </c>
      <c r="J296" s="14">
        <f t="shared" si="37"/>
        <v>94.5</v>
      </c>
      <c r="K296" s="14"/>
      <c r="L296" s="14"/>
      <c r="M296" s="14"/>
      <c r="N296" s="23">
        <f t="shared" si="38"/>
        <v>64.417500000000004</v>
      </c>
      <c r="O296" s="24">
        <f t="shared" si="39"/>
        <v>114.7</v>
      </c>
      <c r="Q296" s="14">
        <f t="shared" si="40"/>
        <v>87.261562499999982</v>
      </c>
      <c r="R296" s="14">
        <f t="shared" si="41"/>
        <v>94.5</v>
      </c>
      <c r="S296" s="30">
        <f t="shared" si="42"/>
        <v>-7.6597222222222427</v>
      </c>
      <c r="T296" s="14">
        <f t="shared" si="43"/>
        <v>64.417500000000004</v>
      </c>
      <c r="U296" s="14">
        <f t="shared" si="33"/>
        <v>70.7</v>
      </c>
    </row>
    <row r="297" spans="1:21" ht="16.5" thickBot="1">
      <c r="A297" s="50">
        <v>1971</v>
      </c>
      <c r="B297" s="49">
        <v>7</v>
      </c>
      <c r="D297" s="38">
        <v>114.7</v>
      </c>
      <c r="E297" s="36">
        <v>121.2</v>
      </c>
      <c r="F297" s="43">
        <f t="shared" si="34"/>
        <v>90.09</v>
      </c>
      <c r="G297" s="48">
        <f t="shared" si="35"/>
        <v>82.431562499999998</v>
      </c>
      <c r="H297" s="44">
        <v>92.7</v>
      </c>
      <c r="I297" s="14">
        <f t="shared" si="36"/>
        <v>82.431562499999998</v>
      </c>
      <c r="J297" s="14">
        <f t="shared" si="37"/>
        <v>92.7</v>
      </c>
      <c r="K297" s="14"/>
      <c r="L297" s="14"/>
      <c r="M297" s="14"/>
      <c r="N297" s="23">
        <f t="shared" si="38"/>
        <v>90.09</v>
      </c>
      <c r="O297" s="24">
        <f t="shared" si="39"/>
        <v>87</v>
      </c>
      <c r="Q297" s="14">
        <f t="shared" si="40"/>
        <v>82.431562499999998</v>
      </c>
      <c r="R297" s="14">
        <f t="shared" si="41"/>
        <v>92.7</v>
      </c>
      <c r="S297" s="30">
        <f t="shared" si="42"/>
        <v>-11.077063106796132</v>
      </c>
      <c r="T297" s="14">
        <f t="shared" si="43"/>
        <v>90.09</v>
      </c>
      <c r="U297" s="14">
        <f t="shared" si="33"/>
        <v>114.7</v>
      </c>
    </row>
    <row r="298" spans="1:21" ht="16.5" thickBot="1">
      <c r="A298" s="50">
        <v>1971</v>
      </c>
      <c r="B298" s="49">
        <v>8</v>
      </c>
      <c r="D298" s="38">
        <v>87</v>
      </c>
      <c r="E298" s="36">
        <v>116.9</v>
      </c>
      <c r="F298" s="43">
        <f t="shared" si="34"/>
        <v>83.31750000000001</v>
      </c>
      <c r="G298" s="48">
        <f t="shared" si="35"/>
        <v>79.655625000000001</v>
      </c>
      <c r="H298" s="44">
        <v>91.5</v>
      </c>
      <c r="I298" s="14">
        <f t="shared" si="36"/>
        <v>79.655625000000001</v>
      </c>
      <c r="J298" s="14">
        <f t="shared" si="37"/>
        <v>91.5</v>
      </c>
      <c r="K298" s="14"/>
      <c r="L298" s="14"/>
      <c r="M298" s="14"/>
      <c r="N298" s="23">
        <f t="shared" si="38"/>
        <v>83.31750000000001</v>
      </c>
      <c r="O298" s="24">
        <f t="shared" si="39"/>
        <v>71.3</v>
      </c>
      <c r="Q298" s="14">
        <f t="shared" si="40"/>
        <v>79.655625000000001</v>
      </c>
      <c r="R298" s="14">
        <f t="shared" si="41"/>
        <v>91.5</v>
      </c>
      <c r="S298" s="30">
        <f t="shared" si="42"/>
        <v>-12.944672131147541</v>
      </c>
      <c r="T298" s="14">
        <f t="shared" si="43"/>
        <v>83.31750000000001</v>
      </c>
      <c r="U298" s="14">
        <f t="shared" si="33"/>
        <v>87</v>
      </c>
    </row>
    <row r="299" spans="1:21" ht="16.5" thickBot="1">
      <c r="A299" s="50">
        <v>1971</v>
      </c>
      <c r="B299" s="49">
        <v>9</v>
      </c>
      <c r="D299" s="38">
        <v>71.3</v>
      </c>
      <c r="E299" s="36">
        <v>105.1</v>
      </c>
      <c r="F299" s="43">
        <f t="shared" si="34"/>
        <v>64.732499999999987</v>
      </c>
      <c r="G299" s="48">
        <f t="shared" si="35"/>
        <v>80.98781249999999</v>
      </c>
      <c r="H299" s="44">
        <v>93.2</v>
      </c>
      <c r="I299" s="14">
        <f t="shared" si="36"/>
        <v>80.98781249999999</v>
      </c>
      <c r="J299" s="14">
        <f t="shared" si="37"/>
        <v>93.2</v>
      </c>
      <c r="K299" s="14"/>
      <c r="L299" s="14"/>
      <c r="M299" s="14"/>
      <c r="N299" s="23">
        <f t="shared" si="38"/>
        <v>64.732499999999987</v>
      </c>
      <c r="O299" s="24">
        <f t="shared" si="39"/>
        <v>73.400000000000006</v>
      </c>
      <c r="Q299" s="14">
        <f t="shared" si="40"/>
        <v>80.98781249999999</v>
      </c>
      <c r="R299" s="14">
        <f t="shared" si="41"/>
        <v>93.2</v>
      </c>
      <c r="S299" s="30">
        <f t="shared" si="42"/>
        <v>-13.103205472103014</v>
      </c>
      <c r="T299" s="14">
        <f t="shared" si="43"/>
        <v>64.732499999999987</v>
      </c>
      <c r="U299" s="14">
        <f t="shared" si="33"/>
        <v>71.3</v>
      </c>
    </row>
    <row r="300" spans="1:21" ht="16.5" thickBot="1">
      <c r="A300" s="50">
        <v>1971</v>
      </c>
      <c r="B300" s="49">
        <v>10</v>
      </c>
      <c r="D300" s="38">
        <v>73.400000000000006</v>
      </c>
      <c r="E300" s="36">
        <v>106.4</v>
      </c>
      <c r="F300" s="43">
        <f t="shared" si="34"/>
        <v>66.78</v>
      </c>
      <c r="G300" s="48">
        <f t="shared" si="35"/>
        <v>81.80812499999999</v>
      </c>
      <c r="H300" s="44">
        <v>93.8</v>
      </c>
      <c r="I300" s="14">
        <f t="shared" si="36"/>
        <v>81.80812499999999</v>
      </c>
      <c r="J300" s="14">
        <f t="shared" si="37"/>
        <v>93.8</v>
      </c>
      <c r="K300" s="14"/>
      <c r="L300" s="14"/>
      <c r="M300" s="14"/>
      <c r="N300" s="23">
        <f t="shared" si="38"/>
        <v>66.78</v>
      </c>
      <c r="O300" s="24">
        <f t="shared" si="39"/>
        <v>89.5</v>
      </c>
      <c r="Q300" s="14">
        <f t="shared" si="40"/>
        <v>81.80812499999999</v>
      </c>
      <c r="R300" s="14">
        <f t="shared" si="41"/>
        <v>93.8</v>
      </c>
      <c r="S300" s="30">
        <f t="shared" si="42"/>
        <v>-12.784514925373145</v>
      </c>
      <c r="T300" s="14">
        <f t="shared" si="43"/>
        <v>66.78</v>
      </c>
      <c r="U300" s="14">
        <f t="shared" si="33"/>
        <v>73.400000000000006</v>
      </c>
    </row>
    <row r="301" spans="1:21" ht="16.5" thickBot="1">
      <c r="A301" s="50">
        <v>1971</v>
      </c>
      <c r="B301" s="49">
        <v>11</v>
      </c>
      <c r="D301" s="38">
        <v>89.5</v>
      </c>
      <c r="E301" s="36">
        <v>111.5</v>
      </c>
      <c r="F301" s="43">
        <f t="shared" si="34"/>
        <v>74.8125</v>
      </c>
      <c r="G301" s="48">
        <f t="shared" si="35"/>
        <v>82.877812500000005</v>
      </c>
      <c r="H301" s="44">
        <v>94.7</v>
      </c>
      <c r="I301" s="14">
        <f t="shared" si="36"/>
        <v>82.877812500000005</v>
      </c>
      <c r="J301" s="14">
        <f t="shared" si="37"/>
        <v>94.7</v>
      </c>
      <c r="K301" s="14"/>
      <c r="L301" s="14"/>
      <c r="M301" s="14"/>
      <c r="N301" s="23">
        <f t="shared" si="38"/>
        <v>74.8125</v>
      </c>
      <c r="O301" s="24">
        <f t="shared" si="39"/>
        <v>116.5</v>
      </c>
      <c r="Q301" s="14">
        <f t="shared" si="40"/>
        <v>82.877812500000005</v>
      </c>
      <c r="R301" s="14">
        <f t="shared" si="41"/>
        <v>94.7</v>
      </c>
      <c r="S301" s="30">
        <f t="shared" si="42"/>
        <v>-12.483830517423442</v>
      </c>
      <c r="T301" s="14">
        <f t="shared" si="43"/>
        <v>74.8125</v>
      </c>
      <c r="U301" s="14">
        <f t="shared" si="33"/>
        <v>89.5</v>
      </c>
    </row>
    <row r="302" spans="1:21" ht="16.5" thickBot="1">
      <c r="A302" s="50">
        <v>1971</v>
      </c>
      <c r="B302" s="49">
        <v>12</v>
      </c>
      <c r="D302" s="38">
        <v>116.5</v>
      </c>
      <c r="E302" s="36">
        <v>120.7</v>
      </c>
      <c r="F302" s="43">
        <f t="shared" si="34"/>
        <v>89.302499999999995</v>
      </c>
      <c r="G302" s="48">
        <f t="shared" si="35"/>
        <v>86.480625000000018</v>
      </c>
      <c r="H302" s="44">
        <v>98.3</v>
      </c>
      <c r="I302" s="14">
        <f t="shared" si="36"/>
        <v>86.480625000000018</v>
      </c>
      <c r="J302" s="14">
        <f t="shared" si="37"/>
        <v>98.3</v>
      </c>
      <c r="K302" s="14"/>
      <c r="L302" s="14"/>
      <c r="M302" s="14"/>
      <c r="N302" s="23">
        <f t="shared" si="38"/>
        <v>89.302499999999995</v>
      </c>
      <c r="O302" s="24">
        <f t="shared" si="39"/>
        <v>87</v>
      </c>
      <c r="Q302" s="14">
        <f t="shared" si="40"/>
        <v>86.480625000000018</v>
      </c>
      <c r="R302" s="14">
        <f t="shared" si="41"/>
        <v>98.3</v>
      </c>
      <c r="S302" s="30">
        <f t="shared" si="42"/>
        <v>-12.023779247202427</v>
      </c>
      <c r="T302" s="14">
        <f t="shared" si="43"/>
        <v>89.302499999999995</v>
      </c>
      <c r="U302" s="14">
        <f t="shared" si="33"/>
        <v>116.5</v>
      </c>
    </row>
    <row r="303" spans="1:21" ht="16.5" thickBot="1">
      <c r="A303" s="50">
        <v>1972</v>
      </c>
      <c r="B303" s="49">
        <v>1</v>
      </c>
      <c r="D303" s="38">
        <v>87</v>
      </c>
      <c r="E303" s="36">
        <v>111.1</v>
      </c>
      <c r="F303" s="43">
        <f t="shared" si="34"/>
        <v>74.18249999999999</v>
      </c>
      <c r="G303" s="48">
        <f t="shared" si="35"/>
        <v>89.079374999999985</v>
      </c>
      <c r="H303" s="44">
        <v>100.3</v>
      </c>
      <c r="I303" s="14">
        <f t="shared" si="36"/>
        <v>89.079374999999985</v>
      </c>
      <c r="J303" s="14">
        <f t="shared" si="37"/>
        <v>100.3</v>
      </c>
      <c r="K303" s="14"/>
      <c r="L303" s="14"/>
      <c r="M303" s="14"/>
      <c r="N303" s="23">
        <f t="shared" si="38"/>
        <v>74.18249999999999</v>
      </c>
      <c r="O303" s="24">
        <f t="shared" si="39"/>
        <v>125.3</v>
      </c>
      <c r="Q303" s="14">
        <f t="shared" si="40"/>
        <v>89.079374999999985</v>
      </c>
      <c r="R303" s="14">
        <f t="shared" si="41"/>
        <v>100.3</v>
      </c>
      <c r="S303" s="30">
        <f t="shared" si="42"/>
        <v>-11.187063808574294</v>
      </c>
      <c r="T303" s="14">
        <f t="shared" si="43"/>
        <v>74.18249999999999</v>
      </c>
      <c r="U303" s="14">
        <f t="shared" si="33"/>
        <v>87</v>
      </c>
    </row>
    <row r="304" spans="1:21" ht="16.5" thickBot="1">
      <c r="A304" s="50">
        <v>1972</v>
      </c>
      <c r="B304" s="49">
        <v>2</v>
      </c>
      <c r="D304" s="38">
        <v>125.3</v>
      </c>
      <c r="E304" s="36">
        <v>138.4</v>
      </c>
      <c r="F304" s="43">
        <f t="shared" si="34"/>
        <v>117.18</v>
      </c>
      <c r="G304" s="48">
        <f t="shared" si="35"/>
        <v>90.181875000000005</v>
      </c>
      <c r="H304" s="44">
        <v>100.9</v>
      </c>
      <c r="I304" s="14">
        <f t="shared" ref="I304:I311" si="44">G304</f>
        <v>90.181875000000005</v>
      </c>
      <c r="J304" s="14">
        <f t="shared" ref="J304:J311" si="45">H304</f>
        <v>100.9</v>
      </c>
      <c r="K304" s="14"/>
      <c r="L304" s="14"/>
      <c r="M304" s="14"/>
      <c r="N304" s="23">
        <f t="shared" ref="N304:N311" si="46">F304</f>
        <v>117.18</v>
      </c>
      <c r="O304" s="24">
        <f t="shared" ref="O304:O311" si="47">D305</f>
        <v>113.5</v>
      </c>
      <c r="Q304" s="14">
        <f t="shared" si="40"/>
        <v>90.181875000000005</v>
      </c>
      <c r="R304" s="14">
        <f t="shared" si="41"/>
        <v>100.9</v>
      </c>
      <c r="S304" s="30">
        <f t="shared" si="42"/>
        <v>-10.62252229930624</v>
      </c>
      <c r="T304" s="14">
        <f t="shared" si="43"/>
        <v>117.18</v>
      </c>
      <c r="U304" s="14">
        <f t="shared" si="33"/>
        <v>125.3</v>
      </c>
    </row>
    <row r="305" spans="1:21" ht="16.5" thickBot="1">
      <c r="A305" s="50">
        <v>1972</v>
      </c>
      <c r="B305" s="49">
        <v>3</v>
      </c>
      <c r="D305" s="38">
        <v>113.5</v>
      </c>
      <c r="E305" s="36">
        <v>127.1</v>
      </c>
      <c r="F305" s="43">
        <f t="shared" si="34"/>
        <v>99.382499999999993</v>
      </c>
      <c r="G305" s="48">
        <f t="shared" si="35"/>
        <v>91.612500000000011</v>
      </c>
      <c r="H305" s="44">
        <v>102.6</v>
      </c>
      <c r="I305" s="14">
        <f t="shared" si="44"/>
        <v>91.612500000000011</v>
      </c>
      <c r="J305" s="14">
        <f t="shared" si="45"/>
        <v>102.6</v>
      </c>
      <c r="K305" s="14"/>
      <c r="L305" s="14"/>
      <c r="M305" s="14"/>
      <c r="N305" s="23">
        <f t="shared" si="46"/>
        <v>99.382499999999993</v>
      </c>
      <c r="O305" s="24">
        <f t="shared" si="47"/>
        <v>89.6</v>
      </c>
      <c r="Q305" s="14">
        <f t="shared" si="40"/>
        <v>91.612500000000011</v>
      </c>
      <c r="R305" s="14">
        <f t="shared" si="41"/>
        <v>102.6</v>
      </c>
      <c r="S305" s="30">
        <f t="shared" si="42"/>
        <v>-10.709064327485365</v>
      </c>
      <c r="T305" s="14">
        <f t="shared" si="43"/>
        <v>99.382499999999993</v>
      </c>
      <c r="U305" s="14">
        <f t="shared" si="33"/>
        <v>113.5</v>
      </c>
    </row>
    <row r="306" spans="1:21" ht="16.5" thickBot="1">
      <c r="A306" s="50">
        <v>1972</v>
      </c>
      <c r="B306" s="49">
        <v>4</v>
      </c>
      <c r="D306" s="38">
        <v>89.6</v>
      </c>
      <c r="E306" s="36">
        <v>113.7</v>
      </c>
      <c r="F306" s="43">
        <f t="shared" si="34"/>
        <v>78.277500000000003</v>
      </c>
      <c r="G306" s="48">
        <f t="shared" si="35"/>
        <v>93.161249999999995</v>
      </c>
      <c r="H306" s="44">
        <v>104</v>
      </c>
      <c r="I306" s="14">
        <f t="shared" si="44"/>
        <v>93.161249999999995</v>
      </c>
      <c r="J306" s="14">
        <f t="shared" si="45"/>
        <v>104</v>
      </c>
      <c r="K306" s="14"/>
      <c r="L306" s="14"/>
      <c r="M306" s="14"/>
      <c r="N306" s="23">
        <f t="shared" si="46"/>
        <v>78.277500000000003</v>
      </c>
      <c r="O306" s="24">
        <f t="shared" si="47"/>
        <v>113.9</v>
      </c>
      <c r="Q306" s="14">
        <f t="shared" si="40"/>
        <v>93.161249999999995</v>
      </c>
      <c r="R306" s="14">
        <f t="shared" si="41"/>
        <v>104</v>
      </c>
      <c r="S306" s="30">
        <f t="shared" si="42"/>
        <v>-10.421875</v>
      </c>
      <c r="T306" s="14">
        <f t="shared" si="43"/>
        <v>78.277500000000003</v>
      </c>
      <c r="U306" s="14">
        <f t="shared" si="33"/>
        <v>89.6</v>
      </c>
    </row>
    <row r="307" spans="1:21" ht="16.5" thickBot="1">
      <c r="A307" s="50">
        <v>1972</v>
      </c>
      <c r="B307" s="49">
        <v>5</v>
      </c>
      <c r="D307" s="38">
        <v>113.9</v>
      </c>
      <c r="E307" s="36">
        <v>132.5</v>
      </c>
      <c r="F307" s="43">
        <f t="shared" si="34"/>
        <v>107.8875</v>
      </c>
      <c r="G307" s="48">
        <f t="shared" si="35"/>
        <v>93.272812500000001</v>
      </c>
      <c r="H307" s="44">
        <v>103.3</v>
      </c>
      <c r="I307" s="14">
        <f t="shared" si="44"/>
        <v>93.272812500000001</v>
      </c>
      <c r="J307" s="14">
        <f t="shared" si="45"/>
        <v>103.3</v>
      </c>
      <c r="K307" s="14"/>
      <c r="L307" s="14"/>
      <c r="M307" s="14"/>
      <c r="N307" s="23">
        <f t="shared" si="46"/>
        <v>107.8875</v>
      </c>
      <c r="O307" s="24">
        <f t="shared" si="47"/>
        <v>124.7</v>
      </c>
      <c r="Q307" s="14">
        <f t="shared" si="40"/>
        <v>93.272812500000001</v>
      </c>
      <c r="R307" s="14">
        <f t="shared" si="41"/>
        <v>103.3</v>
      </c>
      <c r="S307" s="30">
        <f t="shared" si="42"/>
        <v>-9.706861084220705</v>
      </c>
      <c r="T307" s="14">
        <f t="shared" si="43"/>
        <v>107.8875</v>
      </c>
      <c r="U307" s="14">
        <f>D307</f>
        <v>113.9</v>
      </c>
    </row>
    <row r="308" spans="1:21" ht="16.5" thickBot="1">
      <c r="A308" s="50">
        <v>1972</v>
      </c>
      <c r="B308" s="49">
        <v>6</v>
      </c>
      <c r="D308" s="38">
        <v>124.7</v>
      </c>
      <c r="E308" s="36">
        <v>139.69999999999999</v>
      </c>
      <c r="F308" s="43">
        <f t="shared" si="34"/>
        <v>119.22749999999998</v>
      </c>
      <c r="G308" s="48">
        <f t="shared" si="35"/>
        <v>91.100624999999994</v>
      </c>
      <c r="H308" s="44">
        <v>99.9</v>
      </c>
      <c r="I308" s="14">
        <f t="shared" si="44"/>
        <v>91.100624999999994</v>
      </c>
      <c r="J308" s="14">
        <f t="shared" si="45"/>
        <v>99.9</v>
      </c>
      <c r="K308" s="14"/>
      <c r="L308" s="14"/>
      <c r="M308" s="14"/>
      <c r="N308" s="23">
        <f t="shared" si="46"/>
        <v>119.22749999999998</v>
      </c>
      <c r="O308" s="24">
        <f t="shared" si="47"/>
        <v>108.3</v>
      </c>
      <c r="Q308" s="15">
        <f>AVERAGE(Q242:Q307)</f>
        <v>121.59308238636365</v>
      </c>
      <c r="R308" s="15">
        <f>AVERAGE(R242:R307)</f>
        <v>131.04545454545453</v>
      </c>
      <c r="S308" s="15">
        <f>AVERAGE(S242:S307)</f>
        <v>-7.2122006361511186</v>
      </c>
      <c r="T308" s="15">
        <f>AVERAGE(T242:T307)</f>
        <v>122.49920454545453</v>
      </c>
      <c r="U308" s="15">
        <f>AVERAGE(U242:U307)</f>
        <v>132.20303030303029</v>
      </c>
    </row>
    <row r="309" spans="1:21" ht="16.5" thickBot="1">
      <c r="A309" s="50">
        <v>1972</v>
      </c>
      <c r="B309" s="49">
        <v>7</v>
      </c>
      <c r="D309" s="38">
        <v>108.3</v>
      </c>
      <c r="E309" s="36">
        <v>126</v>
      </c>
      <c r="F309" s="43">
        <f t="shared" si="34"/>
        <v>97.649999999999991</v>
      </c>
      <c r="G309" s="48">
        <f t="shared" si="35"/>
        <v>88.928437499999987</v>
      </c>
      <c r="H309" s="44">
        <v>96.6</v>
      </c>
      <c r="I309" s="14">
        <f t="shared" si="44"/>
        <v>88.928437499999987</v>
      </c>
      <c r="J309" s="14">
        <f t="shared" si="45"/>
        <v>96.6</v>
      </c>
      <c r="K309" s="14"/>
      <c r="L309" s="14"/>
      <c r="M309" s="14"/>
      <c r="N309" s="23">
        <f t="shared" si="46"/>
        <v>97.649999999999991</v>
      </c>
      <c r="O309" s="24">
        <f t="shared" si="47"/>
        <v>108.9</v>
      </c>
      <c r="Q309" s="14"/>
      <c r="R309" s="14"/>
      <c r="S309" s="30"/>
      <c r="T309" s="14"/>
      <c r="U309" s="14"/>
    </row>
    <row r="310" spans="1:21" ht="16.5" thickBot="1">
      <c r="A310" s="50">
        <v>1972</v>
      </c>
      <c r="B310" s="49">
        <v>8</v>
      </c>
      <c r="D310" s="38">
        <v>108.9</v>
      </c>
      <c r="E310" s="36">
        <v>128.9</v>
      </c>
      <c r="F310" s="43">
        <f t="shared" si="34"/>
        <v>102.2175</v>
      </c>
      <c r="G310" s="48">
        <f t="shared" si="35"/>
        <v>85.371562499999996</v>
      </c>
      <c r="H310" s="44">
        <v>92.9</v>
      </c>
      <c r="I310" s="14">
        <f t="shared" si="44"/>
        <v>85.371562499999996</v>
      </c>
      <c r="J310" s="14">
        <f t="shared" si="45"/>
        <v>92.9</v>
      </c>
      <c r="K310" s="14"/>
      <c r="L310" s="14"/>
      <c r="M310" s="14"/>
      <c r="N310" s="23">
        <f t="shared" si="46"/>
        <v>102.2175</v>
      </c>
      <c r="O310" s="24">
        <f t="shared" si="47"/>
        <v>90.7</v>
      </c>
      <c r="Q310" s="4" t="s">
        <v>16</v>
      </c>
      <c r="R310" s="14"/>
      <c r="S310" s="30"/>
      <c r="T310" s="4" t="s">
        <v>16</v>
      </c>
      <c r="U310" s="14"/>
    </row>
    <row r="311" spans="1:21" ht="16.5" thickBot="1">
      <c r="A311" s="50">
        <v>1972</v>
      </c>
      <c r="B311" s="49">
        <v>9</v>
      </c>
      <c r="D311" s="38">
        <v>90.7</v>
      </c>
      <c r="E311" s="36">
        <v>114.9</v>
      </c>
      <c r="F311" s="43">
        <f t="shared" si="34"/>
        <v>80.167500000000004</v>
      </c>
      <c r="G311" s="48">
        <f t="shared" si="35"/>
        <v>80.790937499999998</v>
      </c>
      <c r="H311" s="44">
        <v>88.2</v>
      </c>
      <c r="I311" s="14">
        <f t="shared" si="44"/>
        <v>80.790937499999998</v>
      </c>
      <c r="J311" s="14">
        <f t="shared" si="45"/>
        <v>88.2</v>
      </c>
      <c r="K311" s="14"/>
      <c r="L311" s="14"/>
      <c r="M311" s="14"/>
      <c r="N311" s="23">
        <f t="shared" si="46"/>
        <v>80.167500000000004</v>
      </c>
      <c r="O311" s="24">
        <f t="shared" si="47"/>
        <v>86.9</v>
      </c>
      <c r="Q311" s="14">
        <f>Q308/R308*100-100</f>
        <v>-7.2130484738119804</v>
      </c>
      <c r="R311" s="14"/>
      <c r="S311" s="15"/>
      <c r="T311" s="14">
        <f>T308/U308*100-100</f>
        <v>-7.3400932908519962</v>
      </c>
      <c r="U311" s="14"/>
    </row>
    <row r="312" spans="1:21" ht="16.5" thickBot="1">
      <c r="A312" s="50">
        <v>1972</v>
      </c>
      <c r="B312" s="49">
        <v>10</v>
      </c>
      <c r="D312" s="38">
        <v>86.9</v>
      </c>
      <c r="E312" s="36">
        <v>120.2</v>
      </c>
      <c r="F312" s="43">
        <f t="shared" si="34"/>
        <v>88.515000000000001</v>
      </c>
      <c r="G312" s="48">
        <f t="shared" si="35"/>
        <v>78.454687499999991</v>
      </c>
      <c r="H312" s="44">
        <v>85.9</v>
      </c>
      <c r="I312" s="15">
        <f>AVERAGE(I240:I311)</f>
        <v>118.75618489583336</v>
      </c>
      <c r="J312" s="15">
        <f>AVERAGE(J240:J311)</f>
        <v>128.08055555555552</v>
      </c>
      <c r="K312" s="15"/>
      <c r="L312" s="15"/>
      <c r="M312" s="15"/>
      <c r="N312" s="21">
        <f>AVERAGE(N240:N311)</f>
        <v>119.82031250000003</v>
      </c>
      <c r="O312" s="15">
        <f>AVERAGE(O240:O311)</f>
        <v>129.52638888888887</v>
      </c>
      <c r="Q312" s="15"/>
      <c r="R312" s="15"/>
      <c r="S312" s="3"/>
      <c r="T312" s="15"/>
      <c r="U312" s="15"/>
    </row>
    <row r="313" spans="1:21" ht="16.5" thickBot="1">
      <c r="A313" s="50">
        <v>1972</v>
      </c>
      <c r="B313" s="49">
        <v>11</v>
      </c>
      <c r="D313" s="38">
        <v>59.2</v>
      </c>
      <c r="E313" s="36">
        <v>99.4</v>
      </c>
      <c r="F313" s="43">
        <f t="shared" si="34"/>
        <v>55.75500000000001</v>
      </c>
      <c r="G313" s="48">
        <f t="shared" si="35"/>
        <v>75.744374999999991</v>
      </c>
      <c r="H313" s="44">
        <v>83.3</v>
      </c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1:21" ht="16.5" thickBot="1">
      <c r="A314" s="50">
        <v>1972</v>
      </c>
      <c r="B314" s="49">
        <v>12</v>
      </c>
      <c r="D314" s="38">
        <v>64.3</v>
      </c>
      <c r="E314" s="36">
        <v>99.7</v>
      </c>
      <c r="F314" s="43">
        <f t="shared" si="34"/>
        <v>56.227500000000006</v>
      </c>
      <c r="G314" s="48">
        <f t="shared" si="35"/>
        <v>70.566562500000003</v>
      </c>
      <c r="H314" s="44">
        <v>78.2</v>
      </c>
      <c r="I314" s="4" t="s">
        <v>16</v>
      </c>
      <c r="J314" s="3"/>
      <c r="K314" s="3"/>
      <c r="L314" s="3"/>
      <c r="M314" s="3"/>
      <c r="N314" s="4" t="s">
        <v>16</v>
      </c>
      <c r="O314" s="3"/>
      <c r="P314" s="3"/>
      <c r="R314" s="3"/>
      <c r="S314" s="4"/>
      <c r="U314" s="3"/>
    </row>
    <row r="315" spans="1:21" ht="16.5" thickBot="1">
      <c r="A315" s="50">
        <v>1973</v>
      </c>
      <c r="B315" s="49">
        <v>1</v>
      </c>
      <c r="D315" s="38">
        <v>61.8</v>
      </c>
      <c r="E315" s="36">
        <v>99</v>
      </c>
      <c r="F315" s="43">
        <f t="shared" si="34"/>
        <v>55.125</v>
      </c>
      <c r="G315" s="48">
        <f t="shared" si="35"/>
        <v>65.034374999999997</v>
      </c>
      <c r="H315" s="44">
        <v>72.3</v>
      </c>
      <c r="I315" s="14">
        <f>I312/J312*100-100</f>
        <v>-7.2800829284954744</v>
      </c>
      <c r="J315" s="4"/>
      <c r="K315" s="4"/>
      <c r="L315" s="4"/>
      <c r="M315" s="4"/>
      <c r="N315" s="14">
        <f>N312/O312*100-100</f>
        <v>-7.4935126904641578</v>
      </c>
      <c r="O315" s="4"/>
      <c r="P315" s="4"/>
      <c r="R315" s="4"/>
      <c r="S315" s="3"/>
      <c r="U315" s="4"/>
    </row>
    <row r="316" spans="1:21" ht="16.5" thickBot="1">
      <c r="A316" s="50">
        <v>1973</v>
      </c>
      <c r="B316" s="49">
        <v>2</v>
      </c>
      <c r="D316" s="38">
        <v>60.9</v>
      </c>
      <c r="E316" s="36">
        <v>96.3</v>
      </c>
      <c r="F316" s="43">
        <f t="shared" si="34"/>
        <v>50.872499999999995</v>
      </c>
      <c r="G316" s="48">
        <f t="shared" si="35"/>
        <v>59.600625000000008</v>
      </c>
      <c r="H316" s="44">
        <v>66.099999999999994</v>
      </c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1:21" ht="16.5" thickBot="1">
      <c r="A317" s="50">
        <v>1973</v>
      </c>
      <c r="B317" s="49">
        <v>3</v>
      </c>
      <c r="D317" s="38">
        <v>65.400000000000006</v>
      </c>
      <c r="E317" s="36">
        <v>99.4</v>
      </c>
      <c r="F317" s="43">
        <f t="shared" si="34"/>
        <v>55.75500000000001</v>
      </c>
      <c r="G317" s="48">
        <f t="shared" si="35"/>
        <v>56.181562500000005</v>
      </c>
      <c r="H317" s="44">
        <v>62.8</v>
      </c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 ht="16.5" thickBot="1">
      <c r="A318" s="50">
        <v>1973</v>
      </c>
      <c r="B318" s="49">
        <v>4</v>
      </c>
      <c r="D318" s="38">
        <v>81.8</v>
      </c>
      <c r="E318" s="36">
        <v>105.8</v>
      </c>
      <c r="F318" s="43">
        <f t="shared" si="34"/>
        <v>65.834999999999994</v>
      </c>
      <c r="G318" s="48">
        <f t="shared" si="35"/>
        <v>53.477812499999992</v>
      </c>
      <c r="H318" s="44">
        <v>60.8</v>
      </c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 ht="16.5" thickBot="1">
      <c r="A319" s="50">
        <v>1973</v>
      </c>
      <c r="B319" s="49">
        <v>5</v>
      </c>
      <c r="D319" s="38">
        <v>60.3</v>
      </c>
      <c r="E319" s="36">
        <v>99.1</v>
      </c>
      <c r="F319" s="43">
        <f t="shared" si="34"/>
        <v>55.282499999999992</v>
      </c>
      <c r="G319" s="48">
        <f t="shared" si="35"/>
        <v>50.012812499999995</v>
      </c>
      <c r="H319" s="44">
        <v>57.9</v>
      </c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1:21" ht="16.5" thickBot="1">
      <c r="A320" s="50">
        <v>1973</v>
      </c>
      <c r="B320" s="49">
        <v>6</v>
      </c>
      <c r="D320" s="38">
        <v>56.1</v>
      </c>
      <c r="E320" s="36">
        <v>94.2</v>
      </c>
      <c r="F320" s="43">
        <f t="shared" si="34"/>
        <v>47.565000000000005</v>
      </c>
      <c r="G320" s="48">
        <f t="shared" si="35"/>
        <v>47.525624999999991</v>
      </c>
      <c r="H320" s="44">
        <v>55.6</v>
      </c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21" ht="16.5" thickBot="1">
      <c r="A321" s="50">
        <v>1973</v>
      </c>
      <c r="B321" s="49">
        <v>7</v>
      </c>
      <c r="D321" s="38">
        <v>33.200000000000003</v>
      </c>
      <c r="E321" s="36">
        <v>87.2</v>
      </c>
      <c r="F321" s="43">
        <f t="shared" si="34"/>
        <v>36.540000000000006</v>
      </c>
      <c r="G321" s="48">
        <f t="shared" si="35"/>
        <v>45.110624999999999</v>
      </c>
      <c r="H321" s="44">
        <v>53.4</v>
      </c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ht="16.5" thickBot="1">
      <c r="A322" s="50">
        <v>1973</v>
      </c>
      <c r="B322" s="49">
        <v>8</v>
      </c>
      <c r="D322" s="38">
        <v>36.6</v>
      </c>
      <c r="E322" s="36">
        <v>84.9</v>
      </c>
      <c r="F322" s="43">
        <f t="shared" si="34"/>
        <v>32.917500000000011</v>
      </c>
      <c r="G322" s="48">
        <f t="shared" si="35"/>
        <v>42.748125000000009</v>
      </c>
      <c r="H322" s="44">
        <v>51.4</v>
      </c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1:21" ht="16.5" thickBot="1">
      <c r="A323" s="50">
        <v>1973</v>
      </c>
      <c r="B323" s="49">
        <v>9</v>
      </c>
      <c r="D323" s="38">
        <v>84.1</v>
      </c>
      <c r="E323" s="36">
        <v>106.8</v>
      </c>
      <c r="F323" s="43">
        <f t="shared" si="34"/>
        <v>67.41</v>
      </c>
      <c r="G323" s="48">
        <f t="shared" si="35"/>
        <v>40.228125000000006</v>
      </c>
      <c r="H323" s="44">
        <v>49</v>
      </c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1:21" ht="16.5" thickBot="1">
      <c r="A324" s="50">
        <v>1973</v>
      </c>
      <c r="B324" s="49">
        <v>10</v>
      </c>
      <c r="D324" s="38">
        <v>43.7</v>
      </c>
      <c r="E324" s="36">
        <v>87.1</v>
      </c>
      <c r="F324" s="43">
        <f t="shared" si="34"/>
        <v>36.382499999999993</v>
      </c>
      <c r="G324" s="48">
        <f t="shared" si="35"/>
        <v>37.596562500000012</v>
      </c>
      <c r="H324" s="44">
        <v>46.6</v>
      </c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1:21" ht="16.5" thickBot="1">
      <c r="A325" s="50">
        <v>1973</v>
      </c>
      <c r="B325" s="49">
        <v>11</v>
      </c>
      <c r="D325" s="38">
        <v>34.299999999999997</v>
      </c>
      <c r="E325" s="36">
        <v>79.7</v>
      </c>
      <c r="F325" s="43">
        <f t="shared" si="34"/>
        <v>24.727500000000003</v>
      </c>
      <c r="G325" s="48">
        <f t="shared" si="35"/>
        <v>35.916562500000005</v>
      </c>
      <c r="H325" s="44">
        <v>45.4</v>
      </c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1:21" ht="16.5" thickBot="1">
      <c r="A326" s="50">
        <v>1973</v>
      </c>
      <c r="B326" s="49">
        <v>12</v>
      </c>
      <c r="D326" s="38">
        <v>33.299999999999997</v>
      </c>
      <c r="E326" s="36">
        <v>81.5</v>
      </c>
      <c r="F326" s="43">
        <f t="shared" ref="F326:F389" si="48">(E326-64)*1.575</f>
        <v>27.5625</v>
      </c>
      <c r="G326" s="48">
        <f t="shared" si="35"/>
        <v>35.14875</v>
      </c>
      <c r="H326" s="44">
        <v>45</v>
      </c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1:21" ht="16.5" thickBot="1">
      <c r="A327" s="50">
        <v>1974</v>
      </c>
      <c r="B327" s="49">
        <v>1</v>
      </c>
      <c r="D327" s="38">
        <v>39.4</v>
      </c>
      <c r="E327" s="36">
        <v>80.400000000000006</v>
      </c>
      <c r="F327" s="43">
        <f t="shared" si="48"/>
        <v>25.830000000000009</v>
      </c>
      <c r="G327" s="48">
        <f t="shared" si="35"/>
        <v>35.352187500000007</v>
      </c>
      <c r="H327" s="44">
        <v>46.8</v>
      </c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1:21" ht="16.5" thickBot="1">
      <c r="A328" s="50">
        <v>1974</v>
      </c>
      <c r="B328" s="49">
        <v>2</v>
      </c>
      <c r="D328" s="38">
        <v>37.299999999999997</v>
      </c>
      <c r="E328" s="36">
        <v>78.900000000000006</v>
      </c>
      <c r="F328" s="43">
        <f t="shared" si="48"/>
        <v>23.467500000000008</v>
      </c>
      <c r="G328" s="48">
        <f t="shared" si="35"/>
        <v>35.909999999999997</v>
      </c>
      <c r="H328" s="44">
        <v>49.1</v>
      </c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1:21" ht="16.5" thickBot="1">
      <c r="A329" s="50">
        <v>1974</v>
      </c>
      <c r="B329" s="49">
        <v>3</v>
      </c>
      <c r="D329" s="38">
        <v>30.9</v>
      </c>
      <c r="E329" s="36">
        <v>78.400000000000006</v>
      </c>
      <c r="F329" s="43">
        <f t="shared" si="48"/>
        <v>22.680000000000007</v>
      </c>
      <c r="G329" s="48">
        <f t="shared" si="35"/>
        <v>34.735312500000006</v>
      </c>
      <c r="H329" s="44">
        <v>48.5</v>
      </c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ht="16.5" thickBot="1">
      <c r="A330" s="50">
        <v>1974</v>
      </c>
      <c r="B330" s="49">
        <v>4</v>
      </c>
      <c r="D330" s="38">
        <v>57.5</v>
      </c>
      <c r="E330" s="36">
        <v>86.7</v>
      </c>
      <c r="F330" s="43">
        <f t="shared" si="48"/>
        <v>35.752500000000005</v>
      </c>
      <c r="G330" s="48">
        <f t="shared" si="35"/>
        <v>34.203750000000007</v>
      </c>
      <c r="H330" s="44">
        <v>48.3</v>
      </c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1:21" ht="16.5" thickBot="1">
      <c r="A331" s="50">
        <v>1974</v>
      </c>
      <c r="B331" s="49">
        <v>5</v>
      </c>
      <c r="D331" s="38">
        <v>56.3</v>
      </c>
      <c r="E331" s="36">
        <v>92.6</v>
      </c>
      <c r="F331" s="43">
        <f t="shared" si="48"/>
        <v>45.044999999999987</v>
      </c>
      <c r="G331" s="48">
        <f t="shared" ref="G331:G394" si="49">(F325/2+F326+F327+F328+F329+F330+F331+F332+F333+F334+F335+F336+F337/2)/12</f>
        <v>35.424375000000005</v>
      </c>
      <c r="H331" s="44">
        <v>49.4</v>
      </c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1:21" ht="16.5" thickBot="1">
      <c r="A332" s="50">
        <v>1974</v>
      </c>
      <c r="B332" s="49">
        <v>6</v>
      </c>
      <c r="D332" s="38">
        <v>51.5</v>
      </c>
      <c r="E332" s="36">
        <v>89</v>
      </c>
      <c r="F332" s="43">
        <f t="shared" si="48"/>
        <v>39.375</v>
      </c>
      <c r="G332" s="48">
        <f t="shared" si="49"/>
        <v>35.798437499999999</v>
      </c>
      <c r="H332" s="44">
        <v>49.3</v>
      </c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1:21" ht="16.5" thickBot="1">
      <c r="A333" s="50">
        <v>1974</v>
      </c>
      <c r="B333" s="49">
        <v>7</v>
      </c>
      <c r="D333" s="38">
        <v>79.099999999999994</v>
      </c>
      <c r="E333" s="36">
        <v>95.5</v>
      </c>
      <c r="F333" s="43">
        <f t="shared" si="48"/>
        <v>49.612499999999997</v>
      </c>
      <c r="G333" s="48">
        <f t="shared" si="49"/>
        <v>35.253750000000004</v>
      </c>
      <c r="H333" s="44">
        <v>48.6</v>
      </c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1:21" ht="16.5" thickBot="1">
      <c r="A334" s="50">
        <v>1974</v>
      </c>
      <c r="B334" s="49">
        <v>8</v>
      </c>
      <c r="D334" s="38">
        <v>47.9</v>
      </c>
      <c r="E334" s="36">
        <v>85.1</v>
      </c>
      <c r="F334" s="43">
        <f t="shared" si="48"/>
        <v>33.232499999999987</v>
      </c>
      <c r="G334" s="48">
        <f t="shared" si="49"/>
        <v>34.472812499999996</v>
      </c>
      <c r="H334" s="44">
        <v>47.3</v>
      </c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1:21" ht="16.5" thickBot="1">
      <c r="A335" s="50">
        <v>1974</v>
      </c>
      <c r="B335" s="49">
        <v>9</v>
      </c>
      <c r="D335" s="38">
        <v>57.2</v>
      </c>
      <c r="E335" s="36">
        <v>88.7</v>
      </c>
      <c r="F335" s="43">
        <f t="shared" si="48"/>
        <v>38.902500000000003</v>
      </c>
      <c r="G335" s="48">
        <f t="shared" si="49"/>
        <v>33.606562500000003</v>
      </c>
      <c r="H335" s="44">
        <v>45.8</v>
      </c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1:21" ht="16.5" thickBot="1">
      <c r="A336" s="50">
        <v>1974</v>
      </c>
      <c r="B336" s="49">
        <v>10</v>
      </c>
      <c r="D336" s="38">
        <v>67.2</v>
      </c>
      <c r="E336" s="36">
        <v>97.1</v>
      </c>
      <c r="F336" s="43">
        <f t="shared" si="48"/>
        <v>52.132499999999986</v>
      </c>
      <c r="G336" s="48">
        <f t="shared" si="49"/>
        <v>32.149687499999999</v>
      </c>
      <c r="H336" s="44">
        <v>43.2</v>
      </c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1:21" ht="16.5" thickBot="1">
      <c r="A337" s="50">
        <v>1974</v>
      </c>
      <c r="B337" s="49">
        <v>11</v>
      </c>
      <c r="D337" s="38">
        <v>35.9</v>
      </c>
      <c r="E337" s="36">
        <v>88.3</v>
      </c>
      <c r="F337" s="43">
        <f t="shared" si="48"/>
        <v>38.272499999999994</v>
      </c>
      <c r="G337" s="48">
        <f t="shared" si="49"/>
        <v>29.754375</v>
      </c>
      <c r="H337" s="44">
        <v>39.299999999999997</v>
      </c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1:21" ht="16.5" thickBot="1">
      <c r="A338" s="50">
        <v>1974</v>
      </c>
      <c r="B338" s="49">
        <v>12</v>
      </c>
      <c r="D338" s="38">
        <v>29.6</v>
      </c>
      <c r="E338" s="36">
        <v>78.599999999999994</v>
      </c>
      <c r="F338" s="43">
        <f t="shared" si="48"/>
        <v>22.99499999999999</v>
      </c>
      <c r="G338" s="48">
        <f t="shared" si="49"/>
        <v>27.254062499999993</v>
      </c>
      <c r="H338" s="44">
        <v>36.1</v>
      </c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1:21" ht="16.5" thickBot="1">
      <c r="A339" s="50">
        <v>1975</v>
      </c>
      <c r="B339" s="49">
        <v>1</v>
      </c>
      <c r="D339" s="38">
        <v>27.3</v>
      </c>
      <c r="E339" s="36">
        <v>75</v>
      </c>
      <c r="F339" s="43">
        <f t="shared" si="48"/>
        <v>17.324999999999999</v>
      </c>
      <c r="G339" s="48">
        <f t="shared" si="49"/>
        <v>25.094999999999995</v>
      </c>
      <c r="H339" s="44">
        <v>33</v>
      </c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ht="16.5" thickBot="1">
      <c r="A340" s="50">
        <v>1975</v>
      </c>
      <c r="B340" s="49">
        <v>2</v>
      </c>
      <c r="D340" s="38">
        <v>16.7</v>
      </c>
      <c r="E340" s="36">
        <v>72.400000000000006</v>
      </c>
      <c r="F340" s="43">
        <f t="shared" si="48"/>
        <v>13.230000000000009</v>
      </c>
      <c r="G340" s="48">
        <f t="shared" si="49"/>
        <v>24.556875000000002</v>
      </c>
      <c r="H340" s="44">
        <v>31.8</v>
      </c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1:21" ht="16.5" thickBot="1">
      <c r="A341" s="50">
        <v>1975</v>
      </c>
      <c r="B341" s="49">
        <v>3</v>
      </c>
      <c r="D341" s="38">
        <v>16.899999999999999</v>
      </c>
      <c r="E341" s="36">
        <v>71.7</v>
      </c>
      <c r="F341" s="43">
        <f t="shared" si="48"/>
        <v>12.127500000000005</v>
      </c>
      <c r="G341" s="48">
        <f t="shared" si="49"/>
        <v>24.510937499999997</v>
      </c>
      <c r="H341" s="44">
        <v>30.6</v>
      </c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1:21" ht="16.5" thickBot="1">
      <c r="A342" s="50">
        <v>1975</v>
      </c>
      <c r="B342" s="49">
        <v>4</v>
      </c>
      <c r="D342" s="38">
        <v>7.7</v>
      </c>
      <c r="E342" s="36">
        <v>71.2</v>
      </c>
      <c r="F342" s="43">
        <f t="shared" si="48"/>
        <v>11.340000000000003</v>
      </c>
      <c r="G342" s="48">
        <f t="shared" si="49"/>
        <v>22.535624999999996</v>
      </c>
      <c r="H342" s="44">
        <v>26.8</v>
      </c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1:21" ht="16.5" thickBot="1">
      <c r="A343" s="50">
        <v>1975</v>
      </c>
      <c r="B343" s="49">
        <v>5</v>
      </c>
      <c r="D343" s="38">
        <v>13.1</v>
      </c>
      <c r="E343" s="36">
        <v>71.599999999999994</v>
      </c>
      <c r="F343" s="43">
        <f t="shared" si="48"/>
        <v>11.96999999999999</v>
      </c>
      <c r="G343" s="48">
        <f t="shared" si="49"/>
        <v>20.501249999999995</v>
      </c>
      <c r="H343" s="44">
        <v>24.2</v>
      </c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1:21" ht="16.5" thickBot="1">
      <c r="A344" s="50">
        <v>1975</v>
      </c>
      <c r="B344" s="49">
        <v>6</v>
      </c>
      <c r="D344" s="38">
        <v>16.7</v>
      </c>
      <c r="E344" s="36">
        <v>71.900000000000006</v>
      </c>
      <c r="F344" s="43">
        <f t="shared" si="48"/>
        <v>12.442500000000008</v>
      </c>
      <c r="G344" s="48">
        <f t="shared" si="49"/>
        <v>19.4840625</v>
      </c>
      <c r="H344" s="44">
        <v>23.2</v>
      </c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1:21" ht="16.5" thickBot="1">
      <c r="A345" s="50">
        <v>1975</v>
      </c>
      <c r="B345" s="49">
        <v>7</v>
      </c>
      <c r="D345" s="38">
        <v>40.4</v>
      </c>
      <c r="E345" s="36">
        <v>79.7</v>
      </c>
      <c r="F345" s="43">
        <f t="shared" si="48"/>
        <v>24.727500000000003</v>
      </c>
      <c r="G345" s="48">
        <f t="shared" si="49"/>
        <v>18.900000000000002</v>
      </c>
      <c r="H345" s="44">
        <v>21.8</v>
      </c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1:21" ht="16.5" thickBot="1">
      <c r="A346" s="50">
        <v>1975</v>
      </c>
      <c r="B346" s="49">
        <v>8</v>
      </c>
      <c r="D346" s="38">
        <v>56.7</v>
      </c>
      <c r="E346" s="36">
        <v>92.7</v>
      </c>
      <c r="F346" s="43">
        <f t="shared" si="48"/>
        <v>45.202500000000001</v>
      </c>
      <c r="G346" s="48">
        <f t="shared" si="49"/>
        <v>18.493125000000003</v>
      </c>
      <c r="H346" s="44">
        <v>20.7</v>
      </c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ht="16.5" thickBot="1">
      <c r="A347" s="50">
        <v>1975</v>
      </c>
      <c r="B347" s="49">
        <v>9</v>
      </c>
      <c r="D347" s="38">
        <v>20.3</v>
      </c>
      <c r="E347" s="36">
        <v>80.400000000000006</v>
      </c>
      <c r="F347" s="43">
        <f t="shared" si="48"/>
        <v>25.830000000000009</v>
      </c>
      <c r="G347" s="48">
        <f t="shared" si="49"/>
        <v>18.532500000000002</v>
      </c>
      <c r="H347" s="44">
        <v>20.9</v>
      </c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1:21" ht="16.5" thickBot="1">
      <c r="A348" s="50">
        <v>1975</v>
      </c>
      <c r="B348" s="49">
        <v>10</v>
      </c>
      <c r="D348" s="38">
        <v>13.6</v>
      </c>
      <c r="E348" s="36">
        <v>75.3</v>
      </c>
      <c r="F348" s="43">
        <f t="shared" si="48"/>
        <v>17.797499999999996</v>
      </c>
      <c r="G348" s="48">
        <f t="shared" si="49"/>
        <v>19.175625</v>
      </c>
      <c r="H348" s="44">
        <v>22.3</v>
      </c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1:21" ht="16.5" thickBot="1">
      <c r="A349" s="50">
        <v>1975</v>
      </c>
      <c r="B349" s="49">
        <v>11</v>
      </c>
      <c r="D349" s="38">
        <v>27.9</v>
      </c>
      <c r="E349" s="36">
        <v>79.099999999999994</v>
      </c>
      <c r="F349" s="43">
        <f t="shared" si="48"/>
        <v>23.782499999999992</v>
      </c>
      <c r="G349" s="48">
        <f t="shared" si="49"/>
        <v>19.582500000000003</v>
      </c>
      <c r="H349" s="44">
        <v>23.3</v>
      </c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1:21" ht="16.5" thickBot="1">
      <c r="A350" s="50">
        <v>1975</v>
      </c>
      <c r="B350" s="49">
        <v>12</v>
      </c>
      <c r="D350" s="38">
        <v>11.6</v>
      </c>
      <c r="E350" s="36">
        <v>72.3</v>
      </c>
      <c r="F350" s="43">
        <f t="shared" si="48"/>
        <v>13.072499999999994</v>
      </c>
      <c r="G350" s="48">
        <f t="shared" si="49"/>
        <v>19.680937500000002</v>
      </c>
      <c r="H350" s="44">
        <v>23.6</v>
      </c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1:21" ht="16.5" thickBot="1">
      <c r="A351" s="50">
        <v>1976</v>
      </c>
      <c r="B351" s="49">
        <v>1</v>
      </c>
      <c r="D351" s="38">
        <v>11.9</v>
      </c>
      <c r="E351" s="36">
        <v>72.400000000000006</v>
      </c>
      <c r="F351" s="43">
        <f t="shared" si="48"/>
        <v>13.230000000000009</v>
      </c>
      <c r="G351" s="48">
        <f t="shared" si="49"/>
        <v>19.0903125</v>
      </c>
      <c r="H351" s="44">
        <v>22.1</v>
      </c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1:21" ht="16.5" thickBot="1">
      <c r="A352" s="50">
        <v>1976</v>
      </c>
      <c r="B352" s="49">
        <v>2</v>
      </c>
      <c r="D352" s="38">
        <v>6.4</v>
      </c>
      <c r="E352" s="36">
        <v>68.8</v>
      </c>
      <c r="F352" s="43">
        <f t="shared" si="48"/>
        <v>7.5599999999999952</v>
      </c>
      <c r="G352" s="48">
        <f t="shared" si="49"/>
        <v>17.384062499999995</v>
      </c>
      <c r="H352" s="44">
        <v>19.2</v>
      </c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1:21" ht="16.5" thickBot="1">
      <c r="A353" s="50">
        <v>1976</v>
      </c>
      <c r="B353" s="49">
        <v>3</v>
      </c>
      <c r="D353" s="38">
        <v>31.5</v>
      </c>
      <c r="E353" s="36">
        <v>75.900000000000006</v>
      </c>
      <c r="F353" s="43">
        <f t="shared" si="48"/>
        <v>18.742500000000007</v>
      </c>
      <c r="G353" s="48">
        <f t="shared" si="49"/>
        <v>15.900937499999998</v>
      </c>
      <c r="H353" s="44">
        <v>17.8</v>
      </c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1:21" ht="16.5" thickBot="1">
      <c r="A354" s="50">
        <v>1976</v>
      </c>
      <c r="B354" s="49">
        <v>4</v>
      </c>
      <c r="D354" s="38">
        <v>27.3</v>
      </c>
      <c r="E354" s="36">
        <v>76.8</v>
      </c>
      <c r="F354" s="43">
        <f t="shared" si="48"/>
        <v>20.159999999999997</v>
      </c>
      <c r="G354" s="48">
        <f t="shared" si="49"/>
        <v>15.480937499999998</v>
      </c>
      <c r="H354" s="44">
        <v>18.399999999999999</v>
      </c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1:21" ht="16.5" thickBot="1">
      <c r="A355" s="50">
        <v>1976</v>
      </c>
      <c r="B355" s="49">
        <v>5</v>
      </c>
      <c r="D355" s="38">
        <v>18.2</v>
      </c>
      <c r="E355" s="36">
        <v>72.2</v>
      </c>
      <c r="F355" s="43">
        <f t="shared" si="48"/>
        <v>12.915000000000004</v>
      </c>
      <c r="G355" s="48">
        <f t="shared" si="49"/>
        <v>14.975625000000001</v>
      </c>
      <c r="H355" s="44">
        <v>18.3</v>
      </c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1:21" ht="16.5" thickBot="1">
      <c r="A356" s="50">
        <v>1976</v>
      </c>
      <c r="B356" s="49">
        <v>6</v>
      </c>
      <c r="D356" s="38">
        <v>17.899999999999999</v>
      </c>
      <c r="E356" s="36">
        <v>72.8</v>
      </c>
      <c r="F356" s="43">
        <f t="shared" si="48"/>
        <v>13.859999999999996</v>
      </c>
      <c r="G356" s="48">
        <f t="shared" si="49"/>
        <v>14.594999999999999</v>
      </c>
      <c r="H356" s="44">
        <v>17.899999999999999</v>
      </c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1:21" ht="16.5" thickBot="1">
      <c r="A357" s="50">
        <v>1976</v>
      </c>
      <c r="B357" s="49">
        <v>7</v>
      </c>
      <c r="D357" s="38">
        <v>2.9</v>
      </c>
      <c r="E357" s="36">
        <v>69.8</v>
      </c>
      <c r="F357" s="43">
        <f t="shared" si="48"/>
        <v>9.1349999999999945</v>
      </c>
      <c r="G357" s="48">
        <f t="shared" si="49"/>
        <v>14.8903125</v>
      </c>
      <c r="H357" s="44">
        <v>18.8</v>
      </c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1:21" ht="16.5" thickBot="1">
      <c r="A358" s="50">
        <v>1976</v>
      </c>
      <c r="B358" s="49">
        <v>8</v>
      </c>
      <c r="D358" s="38">
        <v>24.1</v>
      </c>
      <c r="E358" s="36">
        <v>76.599999999999994</v>
      </c>
      <c r="F358" s="43">
        <f t="shared" si="48"/>
        <v>19.844999999999992</v>
      </c>
      <c r="G358" s="48">
        <f t="shared" si="49"/>
        <v>15.809062500000003</v>
      </c>
      <c r="H358" s="44">
        <v>20.5</v>
      </c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1" ht="16.5" thickBot="1">
      <c r="A359" s="50">
        <v>1976</v>
      </c>
      <c r="B359" s="49">
        <v>9</v>
      </c>
      <c r="D359" s="38">
        <v>20</v>
      </c>
      <c r="E359" s="36">
        <v>73.900000000000006</v>
      </c>
      <c r="F359" s="43">
        <f t="shared" si="48"/>
        <v>15.592500000000008</v>
      </c>
      <c r="G359" s="48">
        <f t="shared" si="49"/>
        <v>16.557187500000001</v>
      </c>
      <c r="H359" s="44">
        <v>20.8</v>
      </c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1:21" ht="16.5" thickBot="1">
      <c r="A360" s="50">
        <v>1976</v>
      </c>
      <c r="B360" s="49">
        <v>10</v>
      </c>
      <c r="D360" s="38">
        <v>29.7</v>
      </c>
      <c r="E360" s="36">
        <v>75.400000000000006</v>
      </c>
      <c r="F360" s="43">
        <f t="shared" si="48"/>
        <v>17.955000000000009</v>
      </c>
      <c r="G360" s="48">
        <f t="shared" si="49"/>
        <v>16.642499999999998</v>
      </c>
      <c r="H360" s="44">
        <v>19.7</v>
      </c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1:21" ht="16.5" thickBot="1">
      <c r="A361" s="50">
        <v>1976</v>
      </c>
      <c r="B361" s="49">
        <v>11</v>
      </c>
      <c r="D361" s="38">
        <v>7.9</v>
      </c>
      <c r="E361" s="36">
        <v>71.3</v>
      </c>
      <c r="F361" s="43">
        <f t="shared" si="48"/>
        <v>11.497499999999995</v>
      </c>
      <c r="G361" s="48">
        <f t="shared" si="49"/>
        <v>17.338125000000002</v>
      </c>
      <c r="H361" s="44">
        <v>19.7</v>
      </c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1:21" ht="16.5" thickBot="1">
      <c r="A362" s="50">
        <v>1976</v>
      </c>
      <c r="B362" s="49">
        <v>12</v>
      </c>
      <c r="D362" s="38">
        <v>22.3</v>
      </c>
      <c r="E362" s="36">
        <v>74.3</v>
      </c>
      <c r="F362" s="43">
        <f t="shared" si="48"/>
        <v>16.222499999999997</v>
      </c>
      <c r="G362" s="48">
        <f t="shared" si="49"/>
        <v>19.365937499999998</v>
      </c>
      <c r="H362" s="44">
        <v>21.6</v>
      </c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1:21" ht="16.5" thickBot="1">
      <c r="A363" s="50">
        <v>1977</v>
      </c>
      <c r="B363" s="49">
        <v>1</v>
      </c>
      <c r="D363" s="38">
        <v>23.8</v>
      </c>
      <c r="E363" s="36">
        <v>74.900000000000006</v>
      </c>
      <c r="F363" s="43">
        <f t="shared" si="48"/>
        <v>17.167500000000008</v>
      </c>
      <c r="G363" s="48">
        <f t="shared" si="49"/>
        <v>21.702187500000004</v>
      </c>
      <c r="H363" s="44">
        <v>24.3</v>
      </c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1:21" ht="16.5" thickBot="1">
      <c r="A364" s="50">
        <v>1977</v>
      </c>
      <c r="B364" s="49">
        <v>2</v>
      </c>
      <c r="D364" s="38">
        <v>33.299999999999997</v>
      </c>
      <c r="E364" s="36">
        <v>80.3</v>
      </c>
      <c r="F364" s="43">
        <f t="shared" si="48"/>
        <v>25.672499999999996</v>
      </c>
      <c r="G364" s="48">
        <f t="shared" si="49"/>
        <v>23.257500000000004</v>
      </c>
      <c r="H364" s="44">
        <v>26.3</v>
      </c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1:21" ht="16.5" thickBot="1">
      <c r="A365" s="50">
        <v>1977</v>
      </c>
      <c r="B365" s="49">
        <v>3</v>
      </c>
      <c r="D365" s="38">
        <v>13</v>
      </c>
      <c r="E365" s="36">
        <v>75.8</v>
      </c>
      <c r="F365" s="43">
        <f t="shared" si="48"/>
        <v>18.584999999999994</v>
      </c>
      <c r="G365" s="48">
        <f t="shared" si="49"/>
        <v>25.672500000000003</v>
      </c>
      <c r="H365" s="44">
        <v>28.8</v>
      </c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1:21" ht="16.5" thickBot="1">
      <c r="A366" s="50">
        <v>1977</v>
      </c>
      <c r="B366" s="49">
        <v>4</v>
      </c>
      <c r="D366" s="38">
        <v>19</v>
      </c>
      <c r="E366" s="36">
        <v>78.2</v>
      </c>
      <c r="F366" s="43">
        <f t="shared" si="48"/>
        <v>22.365000000000006</v>
      </c>
      <c r="G366" s="48">
        <f t="shared" si="49"/>
        <v>28.8159375</v>
      </c>
      <c r="H366" s="44">
        <v>31.9</v>
      </c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1:21" ht="16.5" thickBot="1">
      <c r="A367" s="50">
        <v>1977</v>
      </c>
      <c r="B367" s="49">
        <v>5</v>
      </c>
      <c r="D367" s="38">
        <v>27</v>
      </c>
      <c r="E367" s="36">
        <v>81.400000000000006</v>
      </c>
      <c r="F367" s="43">
        <f t="shared" si="48"/>
        <v>27.405000000000008</v>
      </c>
      <c r="G367" s="48">
        <f t="shared" si="49"/>
        <v>31.519687500000003</v>
      </c>
      <c r="H367" s="44">
        <v>34.700000000000003</v>
      </c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1:21" ht="16.5" thickBot="1">
      <c r="A368" s="50">
        <v>1977</v>
      </c>
      <c r="B368" s="49">
        <v>6</v>
      </c>
      <c r="D368" s="38">
        <v>54.9</v>
      </c>
      <c r="E368" s="36">
        <v>94.5</v>
      </c>
      <c r="F368" s="43">
        <f t="shared" si="48"/>
        <v>48.037500000000001</v>
      </c>
      <c r="G368" s="48">
        <f t="shared" si="49"/>
        <v>34.466249999999995</v>
      </c>
      <c r="H368" s="44">
        <v>37.700000000000003</v>
      </c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1:21" ht="16.5" thickBot="1">
      <c r="A369" s="50">
        <v>1977</v>
      </c>
      <c r="B369" s="49">
        <v>7</v>
      </c>
      <c r="D369" s="38">
        <v>30.6</v>
      </c>
      <c r="E369" s="36">
        <v>83.7</v>
      </c>
      <c r="F369" s="43">
        <f t="shared" si="48"/>
        <v>31.027500000000003</v>
      </c>
      <c r="G369" s="48">
        <f t="shared" si="49"/>
        <v>38.128125000000004</v>
      </c>
      <c r="H369" s="44">
        <v>41.4</v>
      </c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1:21" ht="16.5" thickBot="1">
      <c r="A370" s="50">
        <v>1977</v>
      </c>
      <c r="B370" s="49">
        <v>8</v>
      </c>
      <c r="D370" s="38">
        <v>43</v>
      </c>
      <c r="E370" s="36">
        <v>86.4</v>
      </c>
      <c r="F370" s="43">
        <f t="shared" si="48"/>
        <v>35.280000000000008</v>
      </c>
      <c r="G370" s="48">
        <f t="shared" si="49"/>
        <v>44.211562500000007</v>
      </c>
      <c r="H370" s="44">
        <v>47.6</v>
      </c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1:21" ht="16.5" thickBot="1">
      <c r="A371" s="50">
        <v>1977</v>
      </c>
      <c r="B371" s="49">
        <v>9</v>
      </c>
      <c r="D371" s="38">
        <v>62.4</v>
      </c>
      <c r="E371" s="36">
        <v>100.9</v>
      </c>
      <c r="F371" s="43">
        <f t="shared" si="48"/>
        <v>58.117500000000007</v>
      </c>
      <c r="G371" s="48">
        <f t="shared" si="49"/>
        <v>52.480312500000004</v>
      </c>
      <c r="H371" s="44">
        <v>55.8</v>
      </c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1:21" ht="16.5" thickBot="1">
      <c r="A372" s="50">
        <v>1977</v>
      </c>
      <c r="B372" s="49">
        <v>10</v>
      </c>
      <c r="D372" s="38">
        <v>62.1</v>
      </c>
      <c r="E372" s="36">
        <v>96.3</v>
      </c>
      <c r="F372" s="43">
        <f t="shared" si="48"/>
        <v>50.872499999999995</v>
      </c>
      <c r="G372" s="48">
        <f t="shared" si="49"/>
        <v>61.457812499999996</v>
      </c>
      <c r="H372" s="44">
        <v>64.8</v>
      </c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1:21" ht="16.5" thickBot="1">
      <c r="A373" s="50">
        <v>1977</v>
      </c>
      <c r="B373" s="49">
        <v>11</v>
      </c>
      <c r="D373" s="38">
        <v>41.6</v>
      </c>
      <c r="E373" s="36">
        <v>91.6</v>
      </c>
      <c r="F373" s="43">
        <f t="shared" si="48"/>
        <v>43.469999999999992</v>
      </c>
      <c r="G373" s="48">
        <f t="shared" si="49"/>
        <v>70.684687499999995</v>
      </c>
      <c r="H373" s="44">
        <v>73.7</v>
      </c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1:21" ht="16.5" thickBot="1">
      <c r="A374" s="50">
        <v>1977</v>
      </c>
      <c r="B374" s="49">
        <v>12</v>
      </c>
      <c r="D374" s="38">
        <v>61.4</v>
      </c>
      <c r="E374" s="36">
        <v>98.9</v>
      </c>
      <c r="F374" s="43">
        <f t="shared" si="48"/>
        <v>54.967500000000008</v>
      </c>
      <c r="G374" s="48">
        <f t="shared" si="49"/>
        <v>78.599062500000002</v>
      </c>
      <c r="H374" s="44">
        <v>80.7</v>
      </c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0"/>
      <c r="T374" s="3"/>
      <c r="U374" s="3"/>
    </row>
    <row r="375" spans="1:21" ht="16.5" thickBot="1">
      <c r="A375" s="50">
        <v>1978</v>
      </c>
      <c r="B375" s="49">
        <v>1</v>
      </c>
      <c r="D375" s="38">
        <v>73.7</v>
      </c>
      <c r="E375" s="36">
        <v>106.1</v>
      </c>
      <c r="F375" s="43">
        <f t="shared" si="48"/>
        <v>66.30749999999999</v>
      </c>
      <c r="G375" s="48">
        <f t="shared" si="49"/>
        <v>85.424062500000005</v>
      </c>
      <c r="H375" s="44">
        <v>86.9</v>
      </c>
      <c r="I375" s="14">
        <f t="shared" ref="I375:I406" si="50">G375</f>
        <v>85.424062500000005</v>
      </c>
      <c r="J375" s="20">
        <f t="shared" ref="J375:J406" si="51">H375</f>
        <v>86.9</v>
      </c>
      <c r="K375" s="20"/>
      <c r="L375" s="20"/>
      <c r="M375" s="20"/>
      <c r="N375" s="24">
        <f t="shared" ref="N375:N406" si="52">F375</f>
        <v>66.30749999999999</v>
      </c>
      <c r="O375" s="24">
        <f t="shared" ref="O375:O406" si="53">D376</f>
        <v>132.6</v>
      </c>
      <c r="P375" s="14"/>
      <c r="Q375" s="14"/>
      <c r="R375" s="20"/>
      <c r="S375" s="30"/>
      <c r="T375" s="14"/>
      <c r="U375" s="20"/>
    </row>
    <row r="376" spans="1:21" ht="16.5" thickBot="1">
      <c r="A376" s="50">
        <v>1978</v>
      </c>
      <c r="B376" s="49">
        <v>2</v>
      </c>
      <c r="D376" s="38">
        <v>132.6</v>
      </c>
      <c r="E376" s="36">
        <v>141.80000000000001</v>
      </c>
      <c r="F376" s="43">
        <f t="shared" si="48"/>
        <v>122.53500000000001</v>
      </c>
      <c r="G376" s="48">
        <f t="shared" si="49"/>
        <v>90.818437500000002</v>
      </c>
      <c r="H376" s="44">
        <v>91.5</v>
      </c>
      <c r="I376" s="14">
        <f t="shared" si="50"/>
        <v>90.818437500000002</v>
      </c>
      <c r="J376" s="20">
        <f t="shared" si="51"/>
        <v>91.5</v>
      </c>
      <c r="K376" s="20"/>
      <c r="L376" s="20"/>
      <c r="M376" s="20"/>
      <c r="N376" s="24">
        <f t="shared" si="52"/>
        <v>122.53500000000001</v>
      </c>
      <c r="O376" s="24">
        <f t="shared" si="53"/>
        <v>108.4</v>
      </c>
      <c r="P376" s="14"/>
      <c r="Q376" s="14"/>
      <c r="R376" s="20"/>
      <c r="S376" s="30"/>
      <c r="T376" s="14"/>
      <c r="U376" s="20"/>
    </row>
    <row r="377" spans="1:21" ht="16.5" thickBot="1">
      <c r="A377" s="50">
        <v>1978</v>
      </c>
      <c r="B377" s="49">
        <v>3</v>
      </c>
      <c r="D377" s="38">
        <v>108.4</v>
      </c>
      <c r="E377" s="36">
        <v>140.30000000000001</v>
      </c>
      <c r="F377" s="43">
        <f t="shared" si="48"/>
        <v>120.17250000000001</v>
      </c>
      <c r="G377" s="48">
        <f t="shared" si="49"/>
        <v>96.672187500000007</v>
      </c>
      <c r="H377" s="44">
        <v>98.7</v>
      </c>
      <c r="I377" s="14">
        <f t="shared" si="50"/>
        <v>96.672187500000007</v>
      </c>
      <c r="J377" s="20">
        <f t="shared" si="51"/>
        <v>98.7</v>
      </c>
      <c r="K377" s="20"/>
      <c r="L377" s="20"/>
      <c r="M377" s="20"/>
      <c r="N377" s="24">
        <f t="shared" si="52"/>
        <v>120.17250000000001</v>
      </c>
      <c r="O377" s="24">
        <f t="shared" si="53"/>
        <v>141.19999999999999</v>
      </c>
      <c r="P377" s="14"/>
      <c r="Q377" s="14"/>
      <c r="R377" s="20"/>
      <c r="S377" s="30"/>
      <c r="T377" s="14"/>
      <c r="U377" s="20"/>
    </row>
    <row r="378" spans="1:21" ht="16.5" thickBot="1">
      <c r="A378" s="50">
        <v>1978</v>
      </c>
      <c r="B378" s="49">
        <v>4</v>
      </c>
      <c r="D378" s="38">
        <v>141.19999999999999</v>
      </c>
      <c r="E378" s="36">
        <v>150.5</v>
      </c>
      <c r="F378" s="43">
        <f t="shared" si="48"/>
        <v>136.23749999999998</v>
      </c>
      <c r="G378" s="48">
        <f t="shared" si="49"/>
        <v>104.51437500000002</v>
      </c>
      <c r="H378" s="44">
        <v>109</v>
      </c>
      <c r="I378" s="14">
        <f t="shared" si="50"/>
        <v>104.51437500000002</v>
      </c>
      <c r="J378" s="20">
        <f t="shared" si="51"/>
        <v>109</v>
      </c>
      <c r="K378" s="20"/>
      <c r="L378" s="20"/>
      <c r="M378" s="20"/>
      <c r="N378" s="24">
        <f t="shared" si="52"/>
        <v>136.23749999999998</v>
      </c>
      <c r="O378" s="24">
        <f t="shared" si="53"/>
        <v>117.1</v>
      </c>
      <c r="P378" s="14"/>
      <c r="Q378" s="14">
        <f t="shared" ref="Q378:Q409" si="54">G378</f>
        <v>104.51437500000002</v>
      </c>
      <c r="R378" s="20">
        <f t="shared" ref="R378:R409" si="55">H378</f>
        <v>109</v>
      </c>
      <c r="S378" s="30">
        <f t="shared" ref="S378:S409" si="56">G378/H378*100-100</f>
        <v>-4.1152522935779672</v>
      </c>
      <c r="T378" s="14">
        <f t="shared" ref="T378:T409" si="57">F378</f>
        <v>136.23749999999998</v>
      </c>
      <c r="U378" s="20">
        <f>D378</f>
        <v>141.19999999999999</v>
      </c>
    </row>
    <row r="379" spans="1:21" ht="16.5" thickBot="1">
      <c r="A379" s="50">
        <v>1978</v>
      </c>
      <c r="B379" s="49">
        <v>5</v>
      </c>
      <c r="D379" s="38">
        <v>117.1</v>
      </c>
      <c r="E379" s="36">
        <v>149.69999999999999</v>
      </c>
      <c r="F379" s="43">
        <f t="shared" si="48"/>
        <v>134.97749999999999</v>
      </c>
      <c r="G379" s="48">
        <f t="shared" si="49"/>
        <v>112.21874999999999</v>
      </c>
      <c r="H379" s="44">
        <v>117.8</v>
      </c>
      <c r="I379" s="14">
        <f t="shared" si="50"/>
        <v>112.21874999999999</v>
      </c>
      <c r="J379" s="20">
        <f t="shared" si="51"/>
        <v>117.8</v>
      </c>
      <c r="K379" s="20"/>
      <c r="L379" s="20"/>
      <c r="M379" s="20"/>
      <c r="N379" s="24">
        <f t="shared" si="52"/>
        <v>134.97749999999999</v>
      </c>
      <c r="O379" s="24">
        <f t="shared" si="53"/>
        <v>134.6</v>
      </c>
      <c r="P379" s="14"/>
      <c r="Q379" s="14">
        <f t="shared" si="54"/>
        <v>112.21874999999999</v>
      </c>
      <c r="R379" s="20">
        <f t="shared" si="55"/>
        <v>117.8</v>
      </c>
      <c r="S379" s="30">
        <f t="shared" si="56"/>
        <v>-4.7379032258064626</v>
      </c>
      <c r="T379" s="14">
        <f t="shared" si="57"/>
        <v>134.97749999999999</v>
      </c>
      <c r="U379" s="20">
        <f t="shared" ref="U379:U439" si="58">D379</f>
        <v>117.1</v>
      </c>
    </row>
    <row r="380" spans="1:21" ht="16.5" thickBot="1">
      <c r="A380" s="50">
        <v>1978</v>
      </c>
      <c r="B380" s="49">
        <v>6</v>
      </c>
      <c r="D380" s="38">
        <v>134.6</v>
      </c>
      <c r="E380" s="36">
        <v>146.80000000000001</v>
      </c>
      <c r="F380" s="43">
        <f t="shared" si="48"/>
        <v>130.41000000000003</v>
      </c>
      <c r="G380" s="48">
        <f t="shared" si="49"/>
        <v>120.59906249999999</v>
      </c>
      <c r="H380" s="44">
        <v>126.6</v>
      </c>
      <c r="I380" s="14">
        <f t="shared" si="50"/>
        <v>120.59906249999999</v>
      </c>
      <c r="J380" s="20">
        <f t="shared" si="51"/>
        <v>126.6</v>
      </c>
      <c r="K380" s="20"/>
      <c r="L380" s="20"/>
      <c r="M380" s="20"/>
      <c r="N380" s="24">
        <f t="shared" si="52"/>
        <v>130.41000000000003</v>
      </c>
      <c r="O380" s="24">
        <f t="shared" si="53"/>
        <v>99.7</v>
      </c>
      <c r="P380" s="14"/>
      <c r="Q380" s="14">
        <f t="shared" si="54"/>
        <v>120.59906249999999</v>
      </c>
      <c r="R380" s="20">
        <f t="shared" si="55"/>
        <v>126.6</v>
      </c>
      <c r="S380" s="30">
        <f t="shared" si="56"/>
        <v>-4.7400770142180164</v>
      </c>
      <c r="T380" s="14">
        <f t="shared" si="57"/>
        <v>130.41000000000003</v>
      </c>
      <c r="U380" s="20">
        <f t="shared" si="58"/>
        <v>134.6</v>
      </c>
    </row>
    <row r="381" spans="1:21" ht="16.5" thickBot="1">
      <c r="A381" s="50">
        <v>1978</v>
      </c>
      <c r="B381" s="49">
        <v>7</v>
      </c>
      <c r="D381" s="38">
        <v>99.7</v>
      </c>
      <c r="E381" s="36">
        <v>135.4</v>
      </c>
      <c r="F381" s="43">
        <f t="shared" si="48"/>
        <v>112.45500000000001</v>
      </c>
      <c r="G381" s="48">
        <f t="shared" si="49"/>
        <v>131.19749999999999</v>
      </c>
      <c r="H381" s="44">
        <v>138</v>
      </c>
      <c r="I381" s="14">
        <f t="shared" si="50"/>
        <v>131.19749999999999</v>
      </c>
      <c r="J381" s="20">
        <f t="shared" si="51"/>
        <v>138</v>
      </c>
      <c r="K381" s="20"/>
      <c r="L381" s="20"/>
      <c r="M381" s="20"/>
      <c r="N381" s="24">
        <f t="shared" si="52"/>
        <v>112.45500000000001</v>
      </c>
      <c r="O381" s="24">
        <f t="shared" si="53"/>
        <v>82.4</v>
      </c>
      <c r="P381" s="14"/>
      <c r="Q381" s="14">
        <f t="shared" si="54"/>
        <v>131.19749999999999</v>
      </c>
      <c r="R381" s="20">
        <f t="shared" si="55"/>
        <v>138</v>
      </c>
      <c r="S381" s="30">
        <f t="shared" si="56"/>
        <v>-4.9293478260869676</v>
      </c>
      <c r="T381" s="14">
        <f t="shared" si="57"/>
        <v>112.45500000000001</v>
      </c>
      <c r="U381" s="20">
        <f t="shared" si="58"/>
        <v>99.7</v>
      </c>
    </row>
    <row r="382" spans="1:21" ht="16.5" thickBot="1">
      <c r="A382" s="50">
        <v>1978</v>
      </c>
      <c r="B382" s="49">
        <v>8</v>
      </c>
      <c r="D382" s="38">
        <v>82.4</v>
      </c>
      <c r="E382" s="36">
        <v>116.9</v>
      </c>
      <c r="F382" s="43">
        <f t="shared" si="48"/>
        <v>83.31750000000001</v>
      </c>
      <c r="G382" s="48">
        <f t="shared" si="49"/>
        <v>140.89031249999999</v>
      </c>
      <c r="H382" s="44">
        <v>147.30000000000001</v>
      </c>
      <c r="I382" s="14">
        <f t="shared" si="50"/>
        <v>140.89031249999999</v>
      </c>
      <c r="J382" s="20">
        <f t="shared" si="51"/>
        <v>147.30000000000001</v>
      </c>
      <c r="K382" s="20"/>
      <c r="L382" s="20"/>
      <c r="M382" s="20"/>
      <c r="N382" s="24">
        <f t="shared" si="52"/>
        <v>83.31750000000001</v>
      </c>
      <c r="O382" s="24">
        <f t="shared" si="53"/>
        <v>195.7</v>
      </c>
      <c r="P382" s="14"/>
      <c r="Q382" s="14">
        <f t="shared" si="54"/>
        <v>140.89031249999999</v>
      </c>
      <c r="R382" s="20">
        <f t="shared" si="55"/>
        <v>147.30000000000001</v>
      </c>
      <c r="S382" s="30">
        <f t="shared" si="56"/>
        <v>-4.3514511201629347</v>
      </c>
      <c r="T382" s="14">
        <f t="shared" si="57"/>
        <v>83.31750000000001</v>
      </c>
      <c r="U382" s="20">
        <f t="shared" si="58"/>
        <v>82.4</v>
      </c>
    </row>
    <row r="383" spans="1:21" ht="16.5" thickBot="1">
      <c r="A383" s="50">
        <v>1978</v>
      </c>
      <c r="B383" s="49">
        <v>9</v>
      </c>
      <c r="D383" s="38">
        <v>195.7</v>
      </c>
      <c r="E383" s="36">
        <v>159.6</v>
      </c>
      <c r="F383" s="43">
        <f t="shared" si="48"/>
        <v>150.57</v>
      </c>
      <c r="G383" s="48">
        <f t="shared" si="49"/>
        <v>147.5184375</v>
      </c>
      <c r="H383" s="44">
        <v>153.6</v>
      </c>
      <c r="I383" s="14">
        <f t="shared" si="50"/>
        <v>147.5184375</v>
      </c>
      <c r="J383" s="20">
        <f t="shared" si="51"/>
        <v>153.6</v>
      </c>
      <c r="K383" s="20"/>
      <c r="L383" s="20"/>
      <c r="M383" s="20"/>
      <c r="N383" s="24">
        <f t="shared" si="52"/>
        <v>150.57</v>
      </c>
      <c r="O383" s="24">
        <f t="shared" si="53"/>
        <v>177.1</v>
      </c>
      <c r="P383" s="14"/>
      <c r="Q383" s="14">
        <f t="shared" si="54"/>
        <v>147.5184375</v>
      </c>
      <c r="R383" s="20">
        <f t="shared" si="55"/>
        <v>153.6</v>
      </c>
      <c r="S383" s="30">
        <f t="shared" si="56"/>
        <v>-3.9593505859375</v>
      </c>
      <c r="T383" s="14">
        <f t="shared" si="57"/>
        <v>150.57</v>
      </c>
      <c r="U383" s="20">
        <f t="shared" si="58"/>
        <v>195.7</v>
      </c>
    </row>
    <row r="384" spans="1:21" ht="16.5" thickBot="1">
      <c r="A384" s="50">
        <v>1978</v>
      </c>
      <c r="B384" s="49">
        <v>10</v>
      </c>
      <c r="D384" s="38">
        <v>177.1</v>
      </c>
      <c r="E384" s="36">
        <v>157.1</v>
      </c>
      <c r="F384" s="43">
        <f t="shared" si="48"/>
        <v>146.63249999999999</v>
      </c>
      <c r="G384" s="48">
        <f t="shared" si="49"/>
        <v>151.99406250000001</v>
      </c>
      <c r="H384" s="44">
        <v>157.30000000000001</v>
      </c>
      <c r="I384" s="14">
        <f t="shared" si="50"/>
        <v>151.99406250000001</v>
      </c>
      <c r="J384" s="20">
        <f t="shared" si="51"/>
        <v>157.30000000000001</v>
      </c>
      <c r="K384" s="20"/>
      <c r="L384" s="20"/>
      <c r="M384" s="20"/>
      <c r="N384" s="24">
        <f t="shared" si="52"/>
        <v>146.63249999999999</v>
      </c>
      <c r="O384" s="24">
        <f t="shared" si="53"/>
        <v>138.5</v>
      </c>
      <c r="P384" s="14"/>
      <c r="Q384" s="14">
        <f t="shared" si="54"/>
        <v>151.99406250000001</v>
      </c>
      <c r="R384" s="20">
        <f t="shared" si="55"/>
        <v>157.30000000000001</v>
      </c>
      <c r="S384" s="30">
        <f t="shared" si="56"/>
        <v>-3.3731325492689024</v>
      </c>
      <c r="T384" s="14">
        <f t="shared" si="57"/>
        <v>146.63249999999999</v>
      </c>
      <c r="U384" s="20">
        <f t="shared" si="58"/>
        <v>177.1</v>
      </c>
    </row>
    <row r="385" spans="1:21" ht="16.5" thickBot="1">
      <c r="A385" s="50">
        <v>1978</v>
      </c>
      <c r="B385" s="49">
        <v>11</v>
      </c>
      <c r="D385" s="38">
        <v>138.5</v>
      </c>
      <c r="E385" s="36">
        <v>148.19999999999999</v>
      </c>
      <c r="F385" s="43">
        <f t="shared" si="48"/>
        <v>132.61499999999998</v>
      </c>
      <c r="G385" s="48">
        <f t="shared" si="49"/>
        <v>154.86187500000003</v>
      </c>
      <c r="H385" s="44">
        <v>160.4</v>
      </c>
      <c r="I385" s="14">
        <f t="shared" si="50"/>
        <v>154.86187500000003</v>
      </c>
      <c r="J385" s="20">
        <f t="shared" si="51"/>
        <v>160.4</v>
      </c>
      <c r="K385" s="20"/>
      <c r="L385" s="20"/>
      <c r="M385" s="20"/>
      <c r="N385" s="24">
        <f t="shared" si="52"/>
        <v>132.61499999999998</v>
      </c>
      <c r="O385" s="24">
        <f t="shared" si="53"/>
        <v>173.9</v>
      </c>
      <c r="P385" s="14"/>
      <c r="Q385" s="14">
        <f t="shared" si="54"/>
        <v>154.86187500000003</v>
      </c>
      <c r="R385" s="20">
        <f t="shared" si="55"/>
        <v>160.4</v>
      </c>
      <c r="S385" s="30">
        <f t="shared" si="56"/>
        <v>-3.4526963840398821</v>
      </c>
      <c r="T385" s="14">
        <f t="shared" si="57"/>
        <v>132.61499999999998</v>
      </c>
      <c r="U385" s="20">
        <f t="shared" si="58"/>
        <v>138.5</v>
      </c>
    </row>
    <row r="386" spans="1:21" ht="16.5" thickBot="1">
      <c r="A386" s="50">
        <v>1978</v>
      </c>
      <c r="B386" s="49">
        <v>12</v>
      </c>
      <c r="D386" s="38">
        <v>173.9</v>
      </c>
      <c r="E386" s="36">
        <v>170</v>
      </c>
      <c r="F386" s="43">
        <f t="shared" si="48"/>
        <v>166.95</v>
      </c>
      <c r="G386" s="48">
        <f t="shared" si="49"/>
        <v>158.69437500000001</v>
      </c>
      <c r="H386" s="44">
        <v>166.7</v>
      </c>
      <c r="I386" s="14">
        <f t="shared" si="50"/>
        <v>158.69437500000001</v>
      </c>
      <c r="J386" s="20">
        <f t="shared" si="51"/>
        <v>166.7</v>
      </c>
      <c r="K386" s="20"/>
      <c r="L386" s="20"/>
      <c r="M386" s="20"/>
      <c r="N386" s="24">
        <f t="shared" si="52"/>
        <v>166.95</v>
      </c>
      <c r="O386" s="24">
        <f t="shared" si="53"/>
        <v>235.9</v>
      </c>
      <c r="P386" s="14"/>
      <c r="Q386" s="14">
        <f t="shared" si="54"/>
        <v>158.69437500000001</v>
      </c>
      <c r="R386" s="20">
        <f t="shared" si="55"/>
        <v>166.7</v>
      </c>
      <c r="S386" s="30">
        <f t="shared" si="56"/>
        <v>-4.8024145170965653</v>
      </c>
      <c r="T386" s="14">
        <f t="shared" si="57"/>
        <v>166.95</v>
      </c>
      <c r="U386" s="20">
        <f t="shared" si="58"/>
        <v>173.9</v>
      </c>
    </row>
    <row r="387" spans="1:21" ht="16.5" thickBot="1">
      <c r="A387" s="50">
        <v>1979</v>
      </c>
      <c r="B387" s="49">
        <v>1</v>
      </c>
      <c r="D387" s="38">
        <v>235.9</v>
      </c>
      <c r="E387" s="36">
        <v>196.5</v>
      </c>
      <c r="F387" s="43">
        <f t="shared" si="48"/>
        <v>208.6875</v>
      </c>
      <c r="G387" s="48">
        <f t="shared" si="49"/>
        <v>163.62937500000001</v>
      </c>
      <c r="H387" s="44">
        <v>175.2</v>
      </c>
      <c r="I387" s="14">
        <f t="shared" si="50"/>
        <v>163.62937500000001</v>
      </c>
      <c r="J387" s="20">
        <f t="shared" si="51"/>
        <v>175.2</v>
      </c>
      <c r="K387" s="20"/>
      <c r="L387" s="20"/>
      <c r="M387" s="20"/>
      <c r="N387" s="24">
        <f t="shared" si="52"/>
        <v>208.6875</v>
      </c>
      <c r="O387" s="24">
        <f t="shared" si="53"/>
        <v>194.7</v>
      </c>
      <c r="P387" s="14"/>
      <c r="Q387" s="14">
        <f t="shared" si="54"/>
        <v>163.62937500000001</v>
      </c>
      <c r="R387" s="20">
        <f t="shared" si="55"/>
        <v>175.2</v>
      </c>
      <c r="S387" s="30">
        <f t="shared" si="56"/>
        <v>-6.6042380136986196</v>
      </c>
      <c r="T387" s="14">
        <f t="shared" si="57"/>
        <v>208.6875</v>
      </c>
      <c r="U387" s="20">
        <f t="shared" si="58"/>
        <v>235.9</v>
      </c>
    </row>
    <row r="388" spans="1:21" ht="16.5" thickBot="1">
      <c r="A388" s="50">
        <v>1979</v>
      </c>
      <c r="B388" s="49">
        <v>2</v>
      </c>
      <c r="D388" s="38">
        <v>194.7</v>
      </c>
      <c r="E388" s="36">
        <v>199.1</v>
      </c>
      <c r="F388" s="43">
        <f t="shared" si="48"/>
        <v>212.7825</v>
      </c>
      <c r="G388" s="48">
        <f t="shared" si="49"/>
        <v>169.93593749999999</v>
      </c>
      <c r="H388" s="44">
        <v>185.4</v>
      </c>
      <c r="I388" s="14">
        <f t="shared" si="50"/>
        <v>169.93593749999999</v>
      </c>
      <c r="J388" s="20">
        <f t="shared" si="51"/>
        <v>185.4</v>
      </c>
      <c r="K388" s="20"/>
      <c r="L388" s="20"/>
      <c r="M388" s="20"/>
      <c r="N388" s="24">
        <f t="shared" si="52"/>
        <v>212.7825</v>
      </c>
      <c r="O388" s="24">
        <f t="shared" si="53"/>
        <v>195.3</v>
      </c>
      <c r="P388" s="14"/>
      <c r="Q388" s="14">
        <f t="shared" si="54"/>
        <v>169.93593749999999</v>
      </c>
      <c r="R388" s="20">
        <f t="shared" si="55"/>
        <v>185.4</v>
      </c>
      <c r="S388" s="30">
        <f t="shared" si="56"/>
        <v>-8.3409182847896375</v>
      </c>
      <c r="T388" s="14">
        <f t="shared" si="57"/>
        <v>212.7825</v>
      </c>
      <c r="U388" s="20">
        <f t="shared" si="58"/>
        <v>194.7</v>
      </c>
    </row>
    <row r="389" spans="1:21" ht="16.5" thickBot="1">
      <c r="A389" s="50">
        <v>1979</v>
      </c>
      <c r="B389" s="49">
        <v>3</v>
      </c>
      <c r="D389" s="38">
        <v>195.3</v>
      </c>
      <c r="E389" s="36">
        <v>184</v>
      </c>
      <c r="F389" s="43">
        <f t="shared" si="48"/>
        <v>189</v>
      </c>
      <c r="G389" s="48">
        <f t="shared" si="49"/>
        <v>176.68218749999997</v>
      </c>
      <c r="H389" s="44">
        <v>193.3</v>
      </c>
      <c r="I389" s="14">
        <f t="shared" si="50"/>
        <v>176.68218749999997</v>
      </c>
      <c r="J389" s="20">
        <f t="shared" si="51"/>
        <v>193.3</v>
      </c>
      <c r="K389" s="20"/>
      <c r="L389" s="20"/>
      <c r="M389" s="20"/>
      <c r="N389" s="24">
        <f t="shared" si="52"/>
        <v>189</v>
      </c>
      <c r="O389" s="24">
        <f t="shared" si="53"/>
        <v>143.69999999999999</v>
      </c>
      <c r="P389" s="14"/>
      <c r="Q389" s="14">
        <f t="shared" si="54"/>
        <v>176.68218749999997</v>
      </c>
      <c r="R389" s="20">
        <f t="shared" si="55"/>
        <v>193.3</v>
      </c>
      <c r="S389" s="30">
        <f t="shared" si="56"/>
        <v>-8.5969024831867813</v>
      </c>
      <c r="T389" s="14">
        <f t="shared" si="57"/>
        <v>189</v>
      </c>
      <c r="U389" s="20">
        <f t="shared" si="58"/>
        <v>195.3</v>
      </c>
    </row>
    <row r="390" spans="1:21" ht="16.5" thickBot="1">
      <c r="A390" s="50">
        <v>1979</v>
      </c>
      <c r="B390" s="49">
        <v>4</v>
      </c>
      <c r="D390" s="38">
        <v>143.69999999999999</v>
      </c>
      <c r="E390" s="36">
        <v>175</v>
      </c>
      <c r="F390" s="43">
        <f t="shared" ref="F390:F453" si="59">(E390-64)*1.575</f>
        <v>174.82499999999999</v>
      </c>
      <c r="G390" s="48">
        <f t="shared" si="49"/>
        <v>183.37593749999999</v>
      </c>
      <c r="H390" s="44">
        <v>199.9</v>
      </c>
      <c r="I390" s="14">
        <f t="shared" si="50"/>
        <v>183.37593749999999</v>
      </c>
      <c r="J390" s="20">
        <f t="shared" si="51"/>
        <v>199.9</v>
      </c>
      <c r="K390" s="20"/>
      <c r="L390" s="20"/>
      <c r="M390" s="20"/>
      <c r="N390" s="24">
        <f t="shared" si="52"/>
        <v>174.82499999999999</v>
      </c>
      <c r="O390" s="24">
        <f t="shared" si="53"/>
        <v>190.3</v>
      </c>
      <c r="P390" s="14"/>
      <c r="Q390" s="14">
        <f t="shared" si="54"/>
        <v>183.37593749999999</v>
      </c>
      <c r="R390" s="20">
        <f t="shared" si="55"/>
        <v>199.9</v>
      </c>
      <c r="S390" s="30">
        <f t="shared" si="56"/>
        <v>-8.2661643321660989</v>
      </c>
      <c r="T390" s="14">
        <f t="shared" si="57"/>
        <v>174.82499999999999</v>
      </c>
      <c r="U390" s="20">
        <f t="shared" si="58"/>
        <v>143.69999999999999</v>
      </c>
    </row>
    <row r="391" spans="1:21" ht="16.5" thickBot="1">
      <c r="A391" s="50">
        <v>1979</v>
      </c>
      <c r="B391" s="49">
        <v>5</v>
      </c>
      <c r="D391" s="38">
        <v>190.3</v>
      </c>
      <c r="E391" s="36">
        <v>168.9</v>
      </c>
      <c r="F391" s="43">
        <f t="shared" si="59"/>
        <v>165.2175</v>
      </c>
      <c r="G391" s="48">
        <f t="shared" si="49"/>
        <v>192.425625</v>
      </c>
      <c r="H391" s="44">
        <v>208.5</v>
      </c>
      <c r="I391" s="14">
        <f t="shared" si="50"/>
        <v>192.425625</v>
      </c>
      <c r="J391" s="20">
        <f t="shared" si="51"/>
        <v>208.5</v>
      </c>
      <c r="K391" s="20"/>
      <c r="L391" s="20"/>
      <c r="M391" s="20"/>
      <c r="N391" s="24">
        <f t="shared" si="52"/>
        <v>165.2175</v>
      </c>
      <c r="O391" s="24">
        <f t="shared" si="53"/>
        <v>211.7</v>
      </c>
      <c r="P391" s="14"/>
      <c r="Q391" s="14">
        <f t="shared" si="54"/>
        <v>192.425625</v>
      </c>
      <c r="R391" s="20">
        <f t="shared" si="55"/>
        <v>208.5</v>
      </c>
      <c r="S391" s="30">
        <f t="shared" si="56"/>
        <v>-7.7095323741007178</v>
      </c>
      <c r="T391" s="14">
        <f t="shared" si="57"/>
        <v>165.2175</v>
      </c>
      <c r="U391" s="20">
        <f t="shared" si="58"/>
        <v>190.3</v>
      </c>
    </row>
    <row r="392" spans="1:21" ht="16.5" thickBot="1">
      <c r="A392" s="50">
        <v>1979</v>
      </c>
      <c r="B392" s="49">
        <v>6</v>
      </c>
      <c r="D392" s="38">
        <v>211.7</v>
      </c>
      <c r="E392" s="36">
        <v>186</v>
      </c>
      <c r="F392" s="43">
        <f t="shared" si="59"/>
        <v>192.15</v>
      </c>
      <c r="G392" s="48">
        <f t="shared" si="49"/>
        <v>199.36874999999998</v>
      </c>
      <c r="H392" s="44">
        <v>216.7</v>
      </c>
      <c r="I392" s="14">
        <f t="shared" si="50"/>
        <v>199.36874999999998</v>
      </c>
      <c r="J392" s="20">
        <f t="shared" si="51"/>
        <v>216.7</v>
      </c>
      <c r="K392" s="20"/>
      <c r="L392" s="20"/>
      <c r="M392" s="20"/>
      <c r="N392" s="24">
        <f t="shared" si="52"/>
        <v>192.15</v>
      </c>
      <c r="O392" s="24">
        <f t="shared" si="53"/>
        <v>225.7</v>
      </c>
      <c r="P392" s="14"/>
      <c r="Q392" s="14">
        <f t="shared" si="54"/>
        <v>199.36874999999998</v>
      </c>
      <c r="R392" s="20">
        <f t="shared" si="55"/>
        <v>216.7</v>
      </c>
      <c r="S392" s="30">
        <f t="shared" si="56"/>
        <v>-7.9978080295339282</v>
      </c>
      <c r="T392" s="14">
        <f t="shared" si="57"/>
        <v>192.15</v>
      </c>
      <c r="U392" s="20">
        <f t="shared" si="58"/>
        <v>211.7</v>
      </c>
    </row>
    <row r="393" spans="1:21" ht="16.5" thickBot="1">
      <c r="A393" s="50">
        <v>1979</v>
      </c>
      <c r="B393" s="49">
        <v>7</v>
      </c>
      <c r="D393" s="38">
        <v>225.7</v>
      </c>
      <c r="E393" s="36">
        <v>171.4</v>
      </c>
      <c r="F393" s="43">
        <f t="shared" si="59"/>
        <v>169.155</v>
      </c>
      <c r="G393" s="48">
        <f t="shared" si="49"/>
        <v>201.35718749999998</v>
      </c>
      <c r="H393" s="44">
        <v>219.5</v>
      </c>
      <c r="I393" s="14">
        <f t="shared" si="50"/>
        <v>201.35718749999998</v>
      </c>
      <c r="J393" s="20">
        <f t="shared" si="51"/>
        <v>219.5</v>
      </c>
      <c r="K393" s="20"/>
      <c r="L393" s="20"/>
      <c r="M393" s="20"/>
      <c r="N393" s="24">
        <f t="shared" si="52"/>
        <v>169.155</v>
      </c>
      <c r="O393" s="24">
        <f t="shared" si="53"/>
        <v>201.4</v>
      </c>
      <c r="P393" s="14"/>
      <c r="Q393" s="14">
        <f t="shared" si="54"/>
        <v>201.35718749999998</v>
      </c>
      <c r="R393" s="20">
        <f t="shared" si="55"/>
        <v>219.5</v>
      </c>
      <c r="S393" s="30">
        <f t="shared" si="56"/>
        <v>-8.2655182232346363</v>
      </c>
      <c r="T393" s="14">
        <f t="shared" si="57"/>
        <v>169.155</v>
      </c>
      <c r="U393" s="20">
        <f t="shared" si="58"/>
        <v>225.7</v>
      </c>
    </row>
    <row r="394" spans="1:21" ht="16.5" thickBot="1">
      <c r="A394" s="50">
        <v>1979</v>
      </c>
      <c r="B394" s="49">
        <v>8</v>
      </c>
      <c r="D394" s="38">
        <v>201.4</v>
      </c>
      <c r="E394" s="36">
        <v>177</v>
      </c>
      <c r="F394" s="43">
        <f t="shared" si="59"/>
        <v>177.97499999999999</v>
      </c>
      <c r="G394" s="48">
        <f t="shared" si="49"/>
        <v>201.298125</v>
      </c>
      <c r="H394" s="44">
        <v>220.1</v>
      </c>
      <c r="I394" s="14">
        <f t="shared" si="50"/>
        <v>201.298125</v>
      </c>
      <c r="J394" s="20">
        <f t="shared" si="51"/>
        <v>220.1</v>
      </c>
      <c r="K394" s="20"/>
      <c r="L394" s="20"/>
      <c r="M394" s="20"/>
      <c r="N394" s="24">
        <f t="shared" si="52"/>
        <v>177.97499999999999</v>
      </c>
      <c r="O394" s="24">
        <f t="shared" si="53"/>
        <v>266.89999999999998</v>
      </c>
      <c r="P394" s="4" t="s">
        <v>16</v>
      </c>
      <c r="Q394" s="14">
        <f t="shared" si="54"/>
        <v>201.298125</v>
      </c>
      <c r="R394" s="20">
        <f t="shared" si="55"/>
        <v>220.1</v>
      </c>
      <c r="S394" s="30">
        <f t="shared" si="56"/>
        <v>-8.5424238982280798</v>
      </c>
      <c r="T394" s="14">
        <f t="shared" si="57"/>
        <v>177.97499999999999</v>
      </c>
      <c r="U394" s="20">
        <f t="shared" si="58"/>
        <v>201.4</v>
      </c>
    </row>
    <row r="395" spans="1:21" ht="16.5" thickBot="1">
      <c r="A395" s="50">
        <v>1979</v>
      </c>
      <c r="B395" s="49">
        <v>9</v>
      </c>
      <c r="D395" s="39">
        <v>266.89999999999998</v>
      </c>
      <c r="E395" s="36">
        <v>202.3</v>
      </c>
      <c r="F395" s="43">
        <f t="shared" si="59"/>
        <v>217.82250000000002</v>
      </c>
      <c r="G395" s="48">
        <f t="shared" ref="G395:G458" si="60">(F389/2+F390+F391+F392+F393+F394+F395+F396+F397+F398+F399+F400+F401/2)/12</f>
        <v>199.88718750000001</v>
      </c>
      <c r="H395" s="44">
        <v>220.4</v>
      </c>
      <c r="I395" s="14">
        <f t="shared" si="50"/>
        <v>199.88718750000001</v>
      </c>
      <c r="J395" s="20">
        <f t="shared" si="51"/>
        <v>220.4</v>
      </c>
      <c r="K395" s="20"/>
      <c r="L395" s="20"/>
      <c r="M395" s="20"/>
      <c r="N395" s="24">
        <f t="shared" si="52"/>
        <v>217.82250000000002</v>
      </c>
      <c r="O395" s="24">
        <f t="shared" si="53"/>
        <v>263.60000000000002</v>
      </c>
      <c r="P395" s="14">
        <f>F403/D396*100-100</f>
        <v>-1.353376327769368</v>
      </c>
      <c r="Q395" s="14">
        <f t="shared" si="54"/>
        <v>199.88718750000001</v>
      </c>
      <c r="R395" s="20">
        <f t="shared" si="55"/>
        <v>220.4</v>
      </c>
      <c r="S395" s="30">
        <f t="shared" si="56"/>
        <v>-9.3070837114337479</v>
      </c>
      <c r="T395" s="14">
        <f t="shared" si="57"/>
        <v>217.82250000000002</v>
      </c>
      <c r="U395" s="20">
        <f t="shared" si="58"/>
        <v>266.89999999999998</v>
      </c>
    </row>
    <row r="396" spans="1:21" ht="16.5" thickBot="1">
      <c r="A396" s="50">
        <v>1979</v>
      </c>
      <c r="B396" s="49">
        <v>10</v>
      </c>
      <c r="D396" s="38">
        <v>263.60000000000002</v>
      </c>
      <c r="E396" s="36">
        <v>216.4</v>
      </c>
      <c r="F396" s="43">
        <f t="shared" si="59"/>
        <v>240.03</v>
      </c>
      <c r="G396" s="48">
        <f t="shared" si="60"/>
        <v>200.98968749999997</v>
      </c>
      <c r="H396" s="44">
        <v>223.4</v>
      </c>
      <c r="I396" s="14">
        <f t="shared" si="50"/>
        <v>200.98968749999997</v>
      </c>
      <c r="J396" s="20">
        <f t="shared" si="51"/>
        <v>223.4</v>
      </c>
      <c r="K396" s="20"/>
      <c r="L396" s="20"/>
      <c r="M396" s="20"/>
      <c r="N396" s="24">
        <f t="shared" si="52"/>
        <v>240.03</v>
      </c>
      <c r="O396" s="24">
        <f t="shared" si="53"/>
        <v>259.5</v>
      </c>
      <c r="P396" s="14"/>
      <c r="Q396" s="14">
        <f t="shared" si="54"/>
        <v>200.98968749999997</v>
      </c>
      <c r="R396" s="20">
        <f t="shared" si="55"/>
        <v>223.4</v>
      </c>
      <c r="S396" s="30">
        <f t="shared" si="56"/>
        <v>-10.031473813786945</v>
      </c>
      <c r="T396" s="14">
        <f t="shared" si="57"/>
        <v>240.03</v>
      </c>
      <c r="U396" s="20">
        <f t="shared" si="58"/>
        <v>263.60000000000002</v>
      </c>
    </row>
    <row r="397" spans="1:21" ht="16.5" thickBot="1">
      <c r="A397" s="50">
        <v>1979</v>
      </c>
      <c r="B397" s="49">
        <v>11</v>
      </c>
      <c r="D397" s="38">
        <v>259.5</v>
      </c>
      <c r="E397" s="36">
        <v>226.8</v>
      </c>
      <c r="F397" s="43">
        <f t="shared" si="59"/>
        <v>256.41000000000003</v>
      </c>
      <c r="G397" s="48">
        <f t="shared" si="60"/>
        <v>207.19125</v>
      </c>
      <c r="H397" s="44">
        <v>229.8</v>
      </c>
      <c r="I397" s="14">
        <f t="shared" si="50"/>
        <v>207.19125</v>
      </c>
      <c r="J397" s="20">
        <f t="shared" si="51"/>
        <v>229.8</v>
      </c>
      <c r="K397" s="20"/>
      <c r="L397" s="20"/>
      <c r="M397" s="20"/>
      <c r="N397" s="24">
        <f t="shared" si="52"/>
        <v>256.41000000000003</v>
      </c>
      <c r="O397" s="24">
        <f t="shared" si="53"/>
        <v>249.6</v>
      </c>
      <c r="P397" s="14"/>
      <c r="Q397" s="14">
        <f t="shared" si="54"/>
        <v>207.19125</v>
      </c>
      <c r="R397" s="20">
        <f t="shared" si="55"/>
        <v>229.8</v>
      </c>
      <c r="S397" s="30">
        <f t="shared" si="56"/>
        <v>-9.8384464751958234</v>
      </c>
      <c r="T397" s="14">
        <f t="shared" si="57"/>
        <v>256.41000000000003</v>
      </c>
      <c r="U397" s="20">
        <f t="shared" si="58"/>
        <v>259.5</v>
      </c>
    </row>
    <row r="398" spans="1:21" ht="16.5" thickBot="1">
      <c r="A398" s="50">
        <v>1979</v>
      </c>
      <c r="B398" s="49">
        <v>12</v>
      </c>
      <c r="D398" s="38">
        <v>249.6</v>
      </c>
      <c r="E398" s="36">
        <v>197.2</v>
      </c>
      <c r="F398" s="43">
        <f t="shared" si="59"/>
        <v>209.78999999999996</v>
      </c>
      <c r="G398" s="48">
        <f t="shared" si="60"/>
        <v>212.01468749999995</v>
      </c>
      <c r="H398" s="45">
        <v>232.9</v>
      </c>
      <c r="I398" s="14">
        <f t="shared" si="50"/>
        <v>212.01468749999995</v>
      </c>
      <c r="J398" s="20">
        <f t="shared" si="51"/>
        <v>232.9</v>
      </c>
      <c r="K398" s="20"/>
      <c r="L398" s="20"/>
      <c r="M398" s="20"/>
      <c r="N398" s="24">
        <f t="shared" si="52"/>
        <v>209.78999999999996</v>
      </c>
      <c r="O398" s="24">
        <f t="shared" si="53"/>
        <v>226.1</v>
      </c>
      <c r="P398" s="14"/>
      <c r="Q398" s="14">
        <f t="shared" si="54"/>
        <v>212.01468749999995</v>
      </c>
      <c r="R398" s="20">
        <f t="shared" si="55"/>
        <v>232.9</v>
      </c>
      <c r="S398" s="30">
        <f t="shared" si="56"/>
        <v>-8.9675021468441685</v>
      </c>
      <c r="T398" s="14">
        <f t="shared" si="57"/>
        <v>209.78999999999996</v>
      </c>
      <c r="U398" s="20">
        <f t="shared" si="58"/>
        <v>249.6</v>
      </c>
    </row>
    <row r="399" spans="1:21" ht="16.5" thickBot="1">
      <c r="A399" s="50">
        <v>1980</v>
      </c>
      <c r="B399" s="49">
        <v>1</v>
      </c>
      <c r="C399">
        <v>1980</v>
      </c>
      <c r="D399" s="38">
        <v>226.1</v>
      </c>
      <c r="E399" s="36">
        <v>199.6</v>
      </c>
      <c r="F399" s="43">
        <f t="shared" si="59"/>
        <v>213.57</v>
      </c>
      <c r="G399" s="48">
        <f t="shared" si="60"/>
        <v>214.16062499999998</v>
      </c>
      <c r="H399" s="44">
        <v>232</v>
      </c>
      <c r="I399" s="14">
        <f t="shared" si="50"/>
        <v>214.16062499999998</v>
      </c>
      <c r="J399" s="20">
        <f t="shared" si="51"/>
        <v>232</v>
      </c>
      <c r="K399" s="20"/>
      <c r="L399" s="20"/>
      <c r="M399" s="20"/>
      <c r="N399" s="24">
        <f t="shared" si="52"/>
        <v>213.57</v>
      </c>
      <c r="O399" s="24">
        <f t="shared" si="53"/>
        <v>219.4</v>
      </c>
      <c r="P399" s="14"/>
      <c r="Q399" s="14">
        <f t="shared" si="54"/>
        <v>214.16062499999998</v>
      </c>
      <c r="R399" s="20">
        <f t="shared" si="55"/>
        <v>232</v>
      </c>
      <c r="S399" s="30">
        <f t="shared" si="56"/>
        <v>-7.6893857758620783</v>
      </c>
      <c r="T399" s="14">
        <f t="shared" si="57"/>
        <v>213.57</v>
      </c>
      <c r="U399" s="20">
        <f t="shared" si="58"/>
        <v>226.1</v>
      </c>
    </row>
    <row r="400" spans="1:21" ht="16.5" thickBot="1">
      <c r="A400" s="50">
        <v>1980</v>
      </c>
      <c r="B400" s="49">
        <v>2</v>
      </c>
      <c r="D400" s="38">
        <v>219.4</v>
      </c>
      <c r="E400" s="36">
        <v>195.1</v>
      </c>
      <c r="F400" s="43">
        <f t="shared" si="59"/>
        <v>206.48249999999999</v>
      </c>
      <c r="G400" s="48">
        <f t="shared" si="60"/>
        <v>214.99406249999996</v>
      </c>
      <c r="H400" s="44">
        <v>230.2</v>
      </c>
      <c r="I400" s="14">
        <f t="shared" si="50"/>
        <v>214.99406249999996</v>
      </c>
      <c r="J400" s="20">
        <f t="shared" si="51"/>
        <v>230.2</v>
      </c>
      <c r="K400" s="20"/>
      <c r="L400" s="20"/>
      <c r="M400" s="20"/>
      <c r="N400" s="24">
        <f t="shared" si="52"/>
        <v>206.48249999999999</v>
      </c>
      <c r="O400" s="24">
        <f t="shared" si="53"/>
        <v>178.7</v>
      </c>
      <c r="P400" s="14"/>
      <c r="Q400" s="14">
        <f t="shared" si="54"/>
        <v>214.99406249999996</v>
      </c>
      <c r="R400" s="20">
        <f t="shared" si="55"/>
        <v>230.2</v>
      </c>
      <c r="S400" s="30">
        <f t="shared" si="56"/>
        <v>-6.6055332319722169</v>
      </c>
      <c r="T400" s="14">
        <f t="shared" si="57"/>
        <v>206.48249999999999</v>
      </c>
      <c r="U400" s="20">
        <f t="shared" si="58"/>
        <v>219.4</v>
      </c>
    </row>
    <row r="401" spans="1:21" ht="16.5" thickBot="1">
      <c r="A401" s="50">
        <v>1980</v>
      </c>
      <c r="B401" s="49">
        <v>3</v>
      </c>
      <c r="D401" s="38">
        <v>178.7</v>
      </c>
      <c r="E401" s="36">
        <v>166.5</v>
      </c>
      <c r="F401" s="43">
        <f t="shared" si="59"/>
        <v>161.4375</v>
      </c>
      <c r="G401" s="48">
        <f t="shared" si="60"/>
        <v>213.47812500000006</v>
      </c>
      <c r="H401" s="44">
        <v>227.9</v>
      </c>
      <c r="I401" s="14">
        <f t="shared" si="50"/>
        <v>213.47812500000006</v>
      </c>
      <c r="J401" s="20">
        <f t="shared" si="51"/>
        <v>227.9</v>
      </c>
      <c r="K401" s="20"/>
      <c r="L401" s="20"/>
      <c r="M401" s="20"/>
      <c r="N401" s="24">
        <f t="shared" si="52"/>
        <v>161.4375</v>
      </c>
      <c r="O401" s="24">
        <f t="shared" si="53"/>
        <v>232.2</v>
      </c>
      <c r="P401" s="14"/>
      <c r="Q401" s="14">
        <f t="shared" si="54"/>
        <v>213.47812500000006</v>
      </c>
      <c r="R401" s="20">
        <f t="shared" si="55"/>
        <v>227.9</v>
      </c>
      <c r="S401" s="30">
        <f t="shared" si="56"/>
        <v>-6.3281592803861173</v>
      </c>
      <c r="T401" s="14">
        <f t="shared" si="57"/>
        <v>161.4375</v>
      </c>
      <c r="U401" s="20">
        <f t="shared" si="58"/>
        <v>178.7</v>
      </c>
    </row>
    <row r="402" spans="1:21" ht="16.5" thickBot="1">
      <c r="A402" s="50">
        <v>1980</v>
      </c>
      <c r="B402" s="49">
        <v>4</v>
      </c>
      <c r="D402" s="38">
        <v>232.2</v>
      </c>
      <c r="E402" s="36">
        <v>209.3</v>
      </c>
      <c r="F402" s="43">
        <f t="shared" si="59"/>
        <v>228.84750000000003</v>
      </c>
      <c r="G402" s="48">
        <f t="shared" si="60"/>
        <v>211.51593749999998</v>
      </c>
      <c r="H402" s="44">
        <v>224.6</v>
      </c>
      <c r="I402" s="14">
        <f t="shared" si="50"/>
        <v>211.51593749999998</v>
      </c>
      <c r="J402" s="20">
        <f t="shared" si="51"/>
        <v>224.6</v>
      </c>
      <c r="K402" s="20"/>
      <c r="L402" s="20"/>
      <c r="M402" s="20"/>
      <c r="N402" s="24">
        <f t="shared" si="52"/>
        <v>228.84750000000003</v>
      </c>
      <c r="O402" s="24">
        <f t="shared" si="53"/>
        <v>254.7</v>
      </c>
      <c r="P402" s="14"/>
      <c r="Q402" s="14">
        <f t="shared" si="54"/>
        <v>211.51593749999998</v>
      </c>
      <c r="R402" s="20">
        <f t="shared" si="55"/>
        <v>224.6</v>
      </c>
      <c r="S402" s="30">
        <f t="shared" si="56"/>
        <v>-5.8254953250222741</v>
      </c>
      <c r="T402" s="14">
        <f t="shared" si="57"/>
        <v>228.84750000000003</v>
      </c>
      <c r="U402" s="20">
        <f t="shared" si="58"/>
        <v>232.2</v>
      </c>
    </row>
    <row r="403" spans="1:21" ht="16.5" thickBot="1">
      <c r="A403" s="50">
        <v>1980</v>
      </c>
      <c r="B403" s="49">
        <v>5</v>
      </c>
      <c r="D403" s="38">
        <v>254.7</v>
      </c>
      <c r="E403" s="36">
        <v>229.1</v>
      </c>
      <c r="F403" s="43">
        <f t="shared" si="59"/>
        <v>260.03249999999997</v>
      </c>
      <c r="G403" s="48">
        <f t="shared" si="60"/>
        <v>209.75062500000001</v>
      </c>
      <c r="H403" s="44">
        <v>221.3</v>
      </c>
      <c r="I403" s="14">
        <f t="shared" si="50"/>
        <v>209.75062500000001</v>
      </c>
      <c r="J403" s="20">
        <f t="shared" si="51"/>
        <v>221.3</v>
      </c>
      <c r="K403" s="20"/>
      <c r="L403" s="20"/>
      <c r="M403" s="20"/>
      <c r="N403" s="24">
        <f t="shared" si="52"/>
        <v>260.03249999999997</v>
      </c>
      <c r="O403" s="24">
        <f t="shared" si="53"/>
        <v>222.7</v>
      </c>
      <c r="P403" s="14"/>
      <c r="Q403" s="14">
        <f t="shared" si="54"/>
        <v>209.75062500000001</v>
      </c>
      <c r="R403" s="20">
        <f t="shared" si="55"/>
        <v>221.3</v>
      </c>
      <c r="S403" s="30">
        <f t="shared" si="56"/>
        <v>-5.2188770899231827</v>
      </c>
      <c r="T403" s="14">
        <f t="shared" si="57"/>
        <v>260.03249999999997</v>
      </c>
      <c r="U403" s="20">
        <f t="shared" si="58"/>
        <v>254.7</v>
      </c>
    </row>
    <row r="404" spans="1:21" ht="16.5" thickBot="1">
      <c r="A404" s="50">
        <v>1980</v>
      </c>
      <c r="B404" s="49">
        <v>6</v>
      </c>
      <c r="D404" s="38">
        <v>222.7</v>
      </c>
      <c r="E404" s="36">
        <v>199.3</v>
      </c>
      <c r="F404" s="43">
        <f t="shared" si="59"/>
        <v>213.09750000000003</v>
      </c>
      <c r="G404" s="48">
        <f t="shared" si="60"/>
        <v>210.28875000000005</v>
      </c>
      <c r="H404" s="44">
        <v>219.1</v>
      </c>
      <c r="I404" s="14">
        <f t="shared" si="50"/>
        <v>210.28875000000005</v>
      </c>
      <c r="J404" s="20">
        <f t="shared" si="51"/>
        <v>219.1</v>
      </c>
      <c r="K404" s="20"/>
      <c r="L404" s="20"/>
      <c r="M404" s="20"/>
      <c r="N404" s="24">
        <f t="shared" si="52"/>
        <v>213.09750000000003</v>
      </c>
      <c r="O404" s="24">
        <f t="shared" si="53"/>
        <v>192.9</v>
      </c>
      <c r="P404" s="14"/>
      <c r="Q404" s="14">
        <f t="shared" si="54"/>
        <v>210.28875000000005</v>
      </c>
      <c r="R404" s="20">
        <f t="shared" si="55"/>
        <v>219.1</v>
      </c>
      <c r="S404" s="30">
        <f t="shared" si="56"/>
        <v>-4.0215654952076534</v>
      </c>
      <c r="T404" s="14">
        <f t="shared" si="57"/>
        <v>213.09750000000003</v>
      </c>
      <c r="U404" s="20">
        <f t="shared" si="58"/>
        <v>222.7</v>
      </c>
    </row>
    <row r="405" spans="1:21" ht="16.5" thickBot="1">
      <c r="A405" s="50">
        <v>1980</v>
      </c>
      <c r="B405" s="49">
        <v>7</v>
      </c>
      <c r="D405" s="38">
        <v>192.9</v>
      </c>
      <c r="E405" s="36">
        <v>190.8</v>
      </c>
      <c r="F405" s="43">
        <f t="shared" si="59"/>
        <v>199.71</v>
      </c>
      <c r="G405" s="48">
        <f t="shared" si="60"/>
        <v>209.698125</v>
      </c>
      <c r="H405" s="44">
        <v>216.1</v>
      </c>
      <c r="I405" s="14">
        <f t="shared" si="50"/>
        <v>209.698125</v>
      </c>
      <c r="J405" s="20">
        <f t="shared" si="51"/>
        <v>216.1</v>
      </c>
      <c r="K405" s="20"/>
      <c r="L405" s="20"/>
      <c r="M405" s="20"/>
      <c r="N405" s="24">
        <f t="shared" si="52"/>
        <v>199.71</v>
      </c>
      <c r="O405" s="24">
        <f t="shared" si="53"/>
        <v>191.7</v>
      </c>
      <c r="P405" s="14"/>
      <c r="Q405" s="14">
        <f t="shared" si="54"/>
        <v>209.698125</v>
      </c>
      <c r="R405" s="20">
        <f t="shared" si="55"/>
        <v>216.1</v>
      </c>
      <c r="S405" s="30">
        <f t="shared" si="56"/>
        <v>-2.9624595094863508</v>
      </c>
      <c r="T405" s="14">
        <f t="shared" si="57"/>
        <v>199.71</v>
      </c>
      <c r="U405" s="20">
        <f t="shared" si="58"/>
        <v>192.9</v>
      </c>
    </row>
    <row r="406" spans="1:21" ht="16.5" thickBot="1">
      <c r="A406" s="50">
        <v>1980</v>
      </c>
      <c r="B406" s="49">
        <v>8</v>
      </c>
      <c r="D406" s="38">
        <v>191.7</v>
      </c>
      <c r="E406" s="36">
        <v>170.3</v>
      </c>
      <c r="F406" s="43">
        <f t="shared" si="59"/>
        <v>167.42250000000001</v>
      </c>
      <c r="G406" s="48">
        <f t="shared" si="60"/>
        <v>207.97875000000002</v>
      </c>
      <c r="H406" s="44">
        <v>212</v>
      </c>
      <c r="I406" s="14">
        <f t="shared" si="50"/>
        <v>207.97875000000002</v>
      </c>
      <c r="J406" s="20">
        <f t="shared" si="51"/>
        <v>212</v>
      </c>
      <c r="K406" s="20"/>
      <c r="L406" s="20"/>
      <c r="M406" s="20"/>
      <c r="N406" s="24">
        <f t="shared" si="52"/>
        <v>167.42250000000001</v>
      </c>
      <c r="O406" s="24">
        <f t="shared" si="53"/>
        <v>219.6</v>
      </c>
      <c r="P406" s="14"/>
      <c r="Q406" s="14">
        <f t="shared" si="54"/>
        <v>207.97875000000002</v>
      </c>
      <c r="R406" s="20">
        <f t="shared" si="55"/>
        <v>212</v>
      </c>
      <c r="S406" s="30">
        <f t="shared" si="56"/>
        <v>-1.8968160377358316</v>
      </c>
      <c r="T406" s="14">
        <f t="shared" si="57"/>
        <v>167.42250000000001</v>
      </c>
      <c r="U406" s="20">
        <f t="shared" si="58"/>
        <v>191.7</v>
      </c>
    </row>
    <row r="407" spans="1:21" ht="16.5" thickBot="1">
      <c r="A407" s="50">
        <v>1980</v>
      </c>
      <c r="B407" s="49">
        <v>9</v>
      </c>
      <c r="D407" s="38">
        <v>219.6</v>
      </c>
      <c r="E407" s="36">
        <v>185.9</v>
      </c>
      <c r="F407" s="43">
        <f t="shared" si="59"/>
        <v>191.99250000000001</v>
      </c>
      <c r="G407" s="48">
        <f t="shared" si="60"/>
        <v>210.6759375</v>
      </c>
      <c r="H407" s="44">
        <v>211.5</v>
      </c>
      <c r="I407" s="14">
        <f t="shared" ref="I407:I438" si="61">G407</f>
        <v>210.6759375</v>
      </c>
      <c r="J407" s="20">
        <f t="shared" ref="J407:J438" si="62">H407</f>
        <v>211.5</v>
      </c>
      <c r="K407" s="20"/>
      <c r="L407" s="20"/>
      <c r="M407" s="20"/>
      <c r="N407" s="24">
        <f t="shared" ref="N407:N438" si="63">F407</f>
        <v>191.99250000000001</v>
      </c>
      <c r="O407" s="24">
        <f t="shared" ref="O407:O438" si="64">D408</f>
        <v>233.3</v>
      </c>
      <c r="P407" s="14"/>
      <c r="Q407" s="14">
        <f t="shared" si="54"/>
        <v>210.6759375</v>
      </c>
      <c r="R407" s="20">
        <f t="shared" si="55"/>
        <v>211.5</v>
      </c>
      <c r="S407" s="30">
        <f t="shared" si="56"/>
        <v>-0.38962765957447232</v>
      </c>
      <c r="T407" s="14">
        <f t="shared" si="57"/>
        <v>191.99250000000001</v>
      </c>
      <c r="U407" s="20">
        <f t="shared" si="58"/>
        <v>219.6</v>
      </c>
    </row>
    <row r="408" spans="1:21" ht="16.5" thickBot="1">
      <c r="A408" s="50">
        <v>1980</v>
      </c>
      <c r="B408" s="49">
        <v>10</v>
      </c>
      <c r="D408" s="38">
        <v>233.3</v>
      </c>
      <c r="E408" s="36">
        <v>202.9</v>
      </c>
      <c r="F408" s="43">
        <f t="shared" si="59"/>
        <v>218.76750000000001</v>
      </c>
      <c r="G408" s="48">
        <f t="shared" si="60"/>
        <v>214.095</v>
      </c>
      <c r="H408" s="44">
        <v>211.9</v>
      </c>
      <c r="I408" s="14">
        <f t="shared" si="61"/>
        <v>214.095</v>
      </c>
      <c r="J408" s="20">
        <f t="shared" si="62"/>
        <v>211.9</v>
      </c>
      <c r="K408" s="20"/>
      <c r="L408" s="20"/>
      <c r="M408" s="20"/>
      <c r="N408" s="24">
        <f t="shared" si="63"/>
        <v>218.76750000000001</v>
      </c>
      <c r="O408" s="24">
        <f t="shared" si="64"/>
        <v>209.5</v>
      </c>
      <c r="P408" s="14"/>
      <c r="Q408" s="14">
        <f t="shared" si="54"/>
        <v>214.095</v>
      </c>
      <c r="R408" s="20">
        <f t="shared" si="55"/>
        <v>211.9</v>
      </c>
      <c r="S408" s="30">
        <f t="shared" si="56"/>
        <v>1.0358659745162839</v>
      </c>
      <c r="T408" s="14">
        <f t="shared" si="57"/>
        <v>218.76750000000001</v>
      </c>
      <c r="U408" s="20">
        <f t="shared" si="58"/>
        <v>233.3</v>
      </c>
    </row>
    <row r="409" spans="1:21" ht="16.5" thickBot="1">
      <c r="A409" s="50">
        <v>1980</v>
      </c>
      <c r="B409" s="49">
        <v>11</v>
      </c>
      <c r="D409" s="38">
        <v>209.5</v>
      </c>
      <c r="E409" s="36">
        <v>213.4</v>
      </c>
      <c r="F409" s="43">
        <f t="shared" si="59"/>
        <v>235.30500000000001</v>
      </c>
      <c r="G409" s="48">
        <f t="shared" si="60"/>
        <v>213.12374999999997</v>
      </c>
      <c r="H409" s="44">
        <v>209.1</v>
      </c>
      <c r="I409" s="14">
        <f t="shared" si="61"/>
        <v>213.12374999999997</v>
      </c>
      <c r="J409" s="20">
        <f t="shared" si="62"/>
        <v>209.1</v>
      </c>
      <c r="K409" s="20"/>
      <c r="L409" s="20"/>
      <c r="M409" s="20"/>
      <c r="N409" s="24">
        <f t="shared" si="63"/>
        <v>235.30500000000001</v>
      </c>
      <c r="O409" s="24">
        <f t="shared" si="64"/>
        <v>246.9</v>
      </c>
      <c r="P409" s="14"/>
      <c r="Q409" s="14">
        <f t="shared" si="54"/>
        <v>213.12374999999997</v>
      </c>
      <c r="R409" s="20">
        <f t="shared" si="55"/>
        <v>209.1</v>
      </c>
      <c r="S409" s="30">
        <f t="shared" si="56"/>
        <v>1.9243185078909448</v>
      </c>
      <c r="T409" s="14">
        <f t="shared" si="57"/>
        <v>235.30500000000001</v>
      </c>
      <c r="U409" s="20">
        <f t="shared" si="58"/>
        <v>209.5</v>
      </c>
    </row>
    <row r="410" spans="1:21" ht="16.5" thickBot="1">
      <c r="A410" s="50">
        <v>1980</v>
      </c>
      <c r="B410" s="49">
        <v>12</v>
      </c>
      <c r="D410" s="38">
        <v>246.9</v>
      </c>
      <c r="E410" s="36">
        <v>218.8</v>
      </c>
      <c r="F410" s="43">
        <f t="shared" si="59"/>
        <v>243.81</v>
      </c>
      <c r="G410" s="48">
        <f t="shared" si="60"/>
        <v>208.6875</v>
      </c>
      <c r="H410" s="44">
        <v>202.8</v>
      </c>
      <c r="I410" s="14">
        <f t="shared" si="61"/>
        <v>208.6875</v>
      </c>
      <c r="J410" s="20">
        <f t="shared" si="62"/>
        <v>202.8</v>
      </c>
      <c r="K410" s="20"/>
      <c r="L410" s="20"/>
      <c r="M410" s="20"/>
      <c r="N410" s="24">
        <f t="shared" si="63"/>
        <v>243.81</v>
      </c>
      <c r="O410" s="24">
        <f t="shared" si="64"/>
        <v>156.6</v>
      </c>
      <c r="P410" s="14"/>
      <c r="Q410" s="14">
        <f t="shared" ref="Q410:Q439" si="65">G410</f>
        <v>208.6875</v>
      </c>
      <c r="R410" s="20">
        <f t="shared" ref="R410:R439" si="66">H410</f>
        <v>202.8</v>
      </c>
      <c r="S410" s="30">
        <f t="shared" ref="S410:S439" si="67">G410/H410*100-100</f>
        <v>2.9031065088757373</v>
      </c>
      <c r="T410" s="14">
        <f t="shared" ref="T410:T439" si="68">F410</f>
        <v>243.81</v>
      </c>
      <c r="U410" s="20">
        <f t="shared" si="58"/>
        <v>246.9</v>
      </c>
    </row>
    <row r="411" spans="1:21" ht="16.5" thickBot="1">
      <c r="A411" s="50">
        <v>1981</v>
      </c>
      <c r="B411" s="49">
        <v>1</v>
      </c>
      <c r="D411" s="38">
        <v>156.6</v>
      </c>
      <c r="E411" s="36">
        <v>169</v>
      </c>
      <c r="F411" s="43">
        <f t="shared" si="59"/>
        <v>165.375</v>
      </c>
      <c r="G411" s="48">
        <f t="shared" si="60"/>
        <v>206.71875</v>
      </c>
      <c r="H411" s="44">
        <v>199.6</v>
      </c>
      <c r="I411" s="14">
        <f t="shared" si="61"/>
        <v>206.71875</v>
      </c>
      <c r="J411" s="20">
        <f t="shared" si="62"/>
        <v>199.6</v>
      </c>
      <c r="K411" s="20"/>
      <c r="L411" s="20"/>
      <c r="M411" s="20"/>
      <c r="N411" s="24">
        <f t="shared" si="63"/>
        <v>165.375</v>
      </c>
      <c r="O411" s="24">
        <f t="shared" si="64"/>
        <v>189.9</v>
      </c>
      <c r="P411" s="14"/>
      <c r="Q411" s="14">
        <f t="shared" si="65"/>
        <v>206.71875</v>
      </c>
      <c r="R411" s="20">
        <f t="shared" si="66"/>
        <v>199.6</v>
      </c>
      <c r="S411" s="30">
        <f t="shared" si="67"/>
        <v>3.5665080160320599</v>
      </c>
      <c r="T411" s="14">
        <f t="shared" si="68"/>
        <v>165.375</v>
      </c>
      <c r="U411" s="20">
        <f t="shared" si="58"/>
        <v>156.6</v>
      </c>
    </row>
    <row r="412" spans="1:21" ht="16.5" thickBot="1">
      <c r="A412" s="50">
        <v>1981</v>
      </c>
      <c r="B412" s="49">
        <v>2</v>
      </c>
      <c r="D412" s="38">
        <v>189.9</v>
      </c>
      <c r="E412" s="36">
        <v>199.5</v>
      </c>
      <c r="F412" s="43">
        <f t="shared" si="59"/>
        <v>213.41249999999999</v>
      </c>
      <c r="G412" s="48">
        <f t="shared" si="60"/>
        <v>210.85968749999995</v>
      </c>
      <c r="H412" s="44">
        <v>202.2</v>
      </c>
      <c r="I412" s="14">
        <f t="shared" si="61"/>
        <v>210.85968749999995</v>
      </c>
      <c r="J412" s="20">
        <f t="shared" si="62"/>
        <v>202.2</v>
      </c>
      <c r="K412" s="20"/>
      <c r="L412" s="20"/>
      <c r="M412" s="20"/>
      <c r="N412" s="24">
        <f t="shared" si="63"/>
        <v>213.41249999999999</v>
      </c>
      <c r="O412" s="24">
        <f t="shared" si="64"/>
        <v>196.6</v>
      </c>
      <c r="P412" s="14"/>
      <c r="Q412" s="14">
        <f t="shared" si="65"/>
        <v>210.85968749999995</v>
      </c>
      <c r="R412" s="20">
        <f t="shared" si="66"/>
        <v>202.2</v>
      </c>
      <c r="S412" s="30">
        <f t="shared" si="67"/>
        <v>4.282733679525208</v>
      </c>
      <c r="T412" s="14">
        <f t="shared" si="68"/>
        <v>213.41249999999999</v>
      </c>
      <c r="U412" s="20">
        <f t="shared" si="58"/>
        <v>189.9</v>
      </c>
    </row>
    <row r="413" spans="1:21" ht="16.5" thickBot="1">
      <c r="A413" s="50">
        <v>1981</v>
      </c>
      <c r="B413" s="49">
        <v>3</v>
      </c>
      <c r="D413" s="38">
        <v>196.6</v>
      </c>
      <c r="E413" s="36">
        <v>203.2</v>
      </c>
      <c r="F413" s="43">
        <f t="shared" si="59"/>
        <v>219.23999999999998</v>
      </c>
      <c r="G413" s="48">
        <f t="shared" si="60"/>
        <v>216.87749999999997</v>
      </c>
      <c r="H413" s="44">
        <v>205.4</v>
      </c>
      <c r="I413" s="14">
        <f t="shared" si="61"/>
        <v>216.87749999999997</v>
      </c>
      <c r="J413" s="20">
        <f t="shared" si="62"/>
        <v>205.4</v>
      </c>
      <c r="K413" s="20"/>
      <c r="L413" s="20"/>
      <c r="M413" s="20"/>
      <c r="N413" s="24">
        <f t="shared" si="63"/>
        <v>219.23999999999998</v>
      </c>
      <c r="O413" s="24">
        <f t="shared" si="64"/>
        <v>225.3</v>
      </c>
      <c r="P413" s="14"/>
      <c r="Q413" s="14">
        <f t="shared" si="65"/>
        <v>216.87749999999997</v>
      </c>
      <c r="R413" s="20">
        <f t="shared" si="66"/>
        <v>205.4</v>
      </c>
      <c r="S413" s="30">
        <f t="shared" si="67"/>
        <v>5.5878773125608348</v>
      </c>
      <c r="T413" s="14">
        <f t="shared" si="68"/>
        <v>219.23999999999998</v>
      </c>
      <c r="U413" s="20">
        <f t="shared" si="58"/>
        <v>196.6</v>
      </c>
    </row>
    <row r="414" spans="1:21" ht="16.5" thickBot="1">
      <c r="A414" s="50">
        <v>1981</v>
      </c>
      <c r="B414" s="49">
        <v>4</v>
      </c>
      <c r="D414" s="38">
        <v>225.3</v>
      </c>
      <c r="E414" s="36">
        <v>224.7</v>
      </c>
      <c r="F414" s="43">
        <f t="shared" si="59"/>
        <v>253.10249999999996</v>
      </c>
      <c r="G414" s="48">
        <f t="shared" si="60"/>
        <v>220.54593749999995</v>
      </c>
      <c r="H414" s="44">
        <v>205.7</v>
      </c>
      <c r="I414" s="14">
        <f t="shared" si="61"/>
        <v>220.54593749999995</v>
      </c>
      <c r="J414" s="20">
        <f t="shared" si="62"/>
        <v>205.7</v>
      </c>
      <c r="K414" s="20"/>
      <c r="L414" s="20"/>
      <c r="M414" s="20"/>
      <c r="N414" s="24">
        <f t="shared" si="63"/>
        <v>253.10249999999996</v>
      </c>
      <c r="O414" s="24">
        <f t="shared" si="64"/>
        <v>194.7</v>
      </c>
      <c r="P414" s="14"/>
      <c r="Q414" s="14">
        <f t="shared" si="65"/>
        <v>220.54593749999995</v>
      </c>
      <c r="R414" s="20">
        <f t="shared" si="66"/>
        <v>205.7</v>
      </c>
      <c r="S414" s="30">
        <f t="shared" si="67"/>
        <v>7.2172763733592546</v>
      </c>
      <c r="T414" s="14">
        <f t="shared" si="68"/>
        <v>253.10249999999996</v>
      </c>
      <c r="U414" s="20">
        <f t="shared" si="58"/>
        <v>225.3</v>
      </c>
    </row>
    <row r="415" spans="1:21" ht="16.5" thickBot="1">
      <c r="A415" s="50">
        <v>1981</v>
      </c>
      <c r="B415" s="49">
        <v>5</v>
      </c>
      <c r="D415" s="38">
        <v>194.7</v>
      </c>
      <c r="E415" s="36">
        <v>198.9</v>
      </c>
      <c r="F415" s="43">
        <f t="shared" si="59"/>
        <v>212.4675</v>
      </c>
      <c r="G415" s="48">
        <f t="shared" si="60"/>
        <v>221.18906250000001</v>
      </c>
      <c r="H415" s="44">
        <v>204.1</v>
      </c>
      <c r="I415" s="14">
        <f t="shared" si="61"/>
        <v>221.18906250000001</v>
      </c>
      <c r="J415" s="20">
        <f t="shared" si="62"/>
        <v>204.1</v>
      </c>
      <c r="K415" s="20"/>
      <c r="L415" s="20"/>
      <c r="M415" s="20"/>
      <c r="N415" s="24">
        <f t="shared" si="63"/>
        <v>212.4675</v>
      </c>
      <c r="O415" s="24">
        <f t="shared" si="64"/>
        <v>131.6</v>
      </c>
      <c r="P415" s="14"/>
      <c r="Q415" s="14">
        <f t="shared" si="65"/>
        <v>221.18906250000001</v>
      </c>
      <c r="R415" s="20">
        <f t="shared" si="66"/>
        <v>204.1</v>
      </c>
      <c r="S415" s="30">
        <f t="shared" si="67"/>
        <v>8.37288706516415</v>
      </c>
      <c r="T415" s="14">
        <f t="shared" si="68"/>
        <v>212.4675</v>
      </c>
      <c r="U415" s="20">
        <f t="shared" si="58"/>
        <v>194.7</v>
      </c>
    </row>
    <row r="416" spans="1:21" ht="16.5" thickBot="1">
      <c r="A416" s="50">
        <v>1981</v>
      </c>
      <c r="B416" s="49">
        <v>6</v>
      </c>
      <c r="D416" s="38">
        <v>131.6</v>
      </c>
      <c r="E416" s="36">
        <v>161.9</v>
      </c>
      <c r="F416" s="43">
        <f t="shared" si="59"/>
        <v>154.1925</v>
      </c>
      <c r="G416" s="48">
        <f t="shared" si="60"/>
        <v>219.38437500000001</v>
      </c>
      <c r="H416" s="44">
        <v>200.9</v>
      </c>
      <c r="I416" s="14">
        <f t="shared" si="61"/>
        <v>219.38437500000001</v>
      </c>
      <c r="J416" s="20">
        <f t="shared" si="62"/>
        <v>200.9</v>
      </c>
      <c r="K416" s="20"/>
      <c r="L416" s="20"/>
      <c r="M416" s="20"/>
      <c r="N416" s="24">
        <f t="shared" si="63"/>
        <v>154.1925</v>
      </c>
      <c r="O416" s="24">
        <f t="shared" si="64"/>
        <v>205.3</v>
      </c>
      <c r="P416" s="14"/>
      <c r="Q416" s="14">
        <f t="shared" si="65"/>
        <v>219.38437500000001</v>
      </c>
      <c r="R416" s="20">
        <f t="shared" si="66"/>
        <v>200.9</v>
      </c>
      <c r="S416" s="30">
        <f t="shared" si="67"/>
        <v>9.2007839721254214</v>
      </c>
      <c r="T416" s="14">
        <f t="shared" si="68"/>
        <v>154.1925</v>
      </c>
      <c r="U416" s="20">
        <f t="shared" si="58"/>
        <v>131.6</v>
      </c>
    </row>
    <row r="417" spans="1:21" ht="16.5" thickBot="1">
      <c r="A417" s="50">
        <v>1981</v>
      </c>
      <c r="B417" s="49">
        <v>7</v>
      </c>
      <c r="D417" s="38">
        <v>205.3</v>
      </c>
      <c r="E417" s="36">
        <v>198.2</v>
      </c>
      <c r="F417" s="43">
        <f t="shared" si="59"/>
        <v>211.36499999999998</v>
      </c>
      <c r="G417" s="48">
        <f t="shared" si="60"/>
        <v>218.53125000000003</v>
      </c>
      <c r="H417" s="44">
        <v>198.5</v>
      </c>
      <c r="I417" s="14">
        <f t="shared" si="61"/>
        <v>218.53125000000003</v>
      </c>
      <c r="J417" s="20">
        <f t="shared" si="62"/>
        <v>198.5</v>
      </c>
      <c r="K417" s="20"/>
      <c r="L417" s="20"/>
      <c r="M417" s="20"/>
      <c r="N417" s="24">
        <f t="shared" si="63"/>
        <v>211.36499999999998</v>
      </c>
      <c r="O417" s="24">
        <f t="shared" si="64"/>
        <v>242.5</v>
      </c>
      <c r="P417" s="14"/>
      <c r="Q417" s="14">
        <f t="shared" si="65"/>
        <v>218.53125000000003</v>
      </c>
      <c r="R417" s="20">
        <f t="shared" si="66"/>
        <v>198.5</v>
      </c>
      <c r="S417" s="30">
        <f t="shared" si="67"/>
        <v>10.091309823677591</v>
      </c>
      <c r="T417" s="14">
        <f t="shared" si="68"/>
        <v>211.36499999999998</v>
      </c>
      <c r="U417" s="20">
        <f t="shared" si="58"/>
        <v>205.3</v>
      </c>
    </row>
    <row r="418" spans="1:21" ht="16.5" thickBot="1">
      <c r="A418" s="50">
        <v>1981</v>
      </c>
      <c r="B418" s="49">
        <v>8</v>
      </c>
      <c r="D418" s="38">
        <v>242.5</v>
      </c>
      <c r="E418" s="36">
        <v>226</v>
      </c>
      <c r="F418" s="43">
        <f t="shared" si="59"/>
        <v>255.15</v>
      </c>
      <c r="G418" s="48">
        <f t="shared" si="60"/>
        <v>219.43687499999999</v>
      </c>
      <c r="H418" s="44">
        <v>199.9</v>
      </c>
      <c r="I418" s="14">
        <f t="shared" si="61"/>
        <v>219.43687499999999</v>
      </c>
      <c r="J418" s="20">
        <f t="shared" si="62"/>
        <v>199.9</v>
      </c>
      <c r="K418" s="20"/>
      <c r="L418" s="20"/>
      <c r="M418" s="20"/>
      <c r="N418" s="24">
        <f t="shared" si="63"/>
        <v>255.15</v>
      </c>
      <c r="O418" s="24">
        <f t="shared" si="64"/>
        <v>245.3</v>
      </c>
      <c r="P418" s="14"/>
      <c r="Q418" s="14">
        <f t="shared" si="65"/>
        <v>219.43687499999999</v>
      </c>
      <c r="R418" s="20">
        <f t="shared" si="66"/>
        <v>199.9</v>
      </c>
      <c r="S418" s="30">
        <f t="shared" si="67"/>
        <v>9.7733241620810247</v>
      </c>
      <c r="T418" s="14">
        <f t="shared" si="68"/>
        <v>255.15</v>
      </c>
      <c r="U418" s="20">
        <f t="shared" si="58"/>
        <v>242.5</v>
      </c>
    </row>
    <row r="419" spans="1:21" ht="16.5" thickBot="1">
      <c r="A419" s="50">
        <v>1981</v>
      </c>
      <c r="B419" s="49">
        <v>9</v>
      </c>
      <c r="D419" s="38">
        <v>245.3</v>
      </c>
      <c r="E419" s="36">
        <v>221.9</v>
      </c>
      <c r="F419" s="43">
        <f t="shared" si="59"/>
        <v>248.6925</v>
      </c>
      <c r="G419" s="48">
        <f t="shared" si="60"/>
        <v>220.38843750000004</v>
      </c>
      <c r="H419" s="44">
        <v>202.7</v>
      </c>
      <c r="I419" s="14">
        <f t="shared" si="61"/>
        <v>220.38843750000004</v>
      </c>
      <c r="J419" s="20">
        <f t="shared" si="62"/>
        <v>202.7</v>
      </c>
      <c r="K419" s="20"/>
      <c r="L419" s="20"/>
      <c r="M419" s="20"/>
      <c r="N419" s="24">
        <f t="shared" si="63"/>
        <v>248.6925</v>
      </c>
      <c r="O419" s="24">
        <f t="shared" si="64"/>
        <v>216.2</v>
      </c>
      <c r="P419" s="14"/>
      <c r="Q419" s="14">
        <f t="shared" si="65"/>
        <v>220.38843750000004</v>
      </c>
      <c r="R419" s="20">
        <f t="shared" si="66"/>
        <v>202.7</v>
      </c>
      <c r="S419" s="30">
        <f t="shared" si="67"/>
        <v>8.7264121854958319</v>
      </c>
      <c r="T419" s="14">
        <f t="shared" si="68"/>
        <v>248.6925</v>
      </c>
      <c r="U419" s="20">
        <f t="shared" si="58"/>
        <v>245.3</v>
      </c>
    </row>
    <row r="420" spans="1:21" ht="16.5" thickBot="1">
      <c r="A420" s="50">
        <v>1981</v>
      </c>
      <c r="B420" s="49">
        <v>10</v>
      </c>
      <c r="D420" s="38">
        <v>216.2</v>
      </c>
      <c r="E420" s="36">
        <v>222.8</v>
      </c>
      <c r="F420" s="43">
        <f t="shared" si="59"/>
        <v>250.11</v>
      </c>
      <c r="G420" s="48">
        <f t="shared" si="60"/>
        <v>216.66750000000002</v>
      </c>
      <c r="H420" s="44">
        <v>201.4</v>
      </c>
      <c r="I420" s="14">
        <f t="shared" si="61"/>
        <v>216.66750000000002</v>
      </c>
      <c r="J420" s="20">
        <f t="shared" si="62"/>
        <v>201.4</v>
      </c>
      <c r="K420" s="20"/>
      <c r="L420" s="20"/>
      <c r="M420" s="20"/>
      <c r="N420" s="24">
        <f t="shared" si="63"/>
        <v>250.11</v>
      </c>
      <c r="O420" s="24">
        <f t="shared" si="64"/>
        <v>186</v>
      </c>
      <c r="P420" s="14"/>
      <c r="Q420" s="14">
        <f t="shared" si="65"/>
        <v>216.66750000000002</v>
      </c>
      <c r="R420" s="20">
        <f t="shared" si="66"/>
        <v>201.4</v>
      </c>
      <c r="S420" s="30">
        <f t="shared" si="67"/>
        <v>7.5806852035749728</v>
      </c>
      <c r="T420" s="14">
        <f t="shared" si="68"/>
        <v>250.11</v>
      </c>
      <c r="U420" s="20">
        <f t="shared" si="58"/>
        <v>216.2</v>
      </c>
    </row>
    <row r="421" spans="1:21" ht="16.5" thickBot="1">
      <c r="A421" s="50">
        <v>1981</v>
      </c>
      <c r="B421" s="49">
        <v>11</v>
      </c>
      <c r="D421" s="38">
        <v>186</v>
      </c>
      <c r="E421" s="36">
        <v>203.3</v>
      </c>
      <c r="F421" s="43">
        <f t="shared" si="59"/>
        <v>219.39750000000001</v>
      </c>
      <c r="G421" s="48">
        <f t="shared" si="60"/>
        <v>209.26500000000001</v>
      </c>
      <c r="H421" s="44">
        <v>196</v>
      </c>
      <c r="I421" s="14">
        <f t="shared" si="61"/>
        <v>209.26500000000001</v>
      </c>
      <c r="J421" s="20">
        <f t="shared" si="62"/>
        <v>196</v>
      </c>
      <c r="K421" s="20"/>
      <c r="L421" s="20"/>
      <c r="M421" s="20"/>
      <c r="N421" s="24">
        <f t="shared" si="63"/>
        <v>219.39750000000001</v>
      </c>
      <c r="O421" s="24">
        <f t="shared" si="64"/>
        <v>195.4</v>
      </c>
      <c r="P421" s="14"/>
      <c r="Q421" s="14">
        <f t="shared" si="65"/>
        <v>209.26500000000001</v>
      </c>
      <c r="R421" s="20">
        <f t="shared" si="66"/>
        <v>196</v>
      </c>
      <c r="S421" s="30">
        <f t="shared" si="67"/>
        <v>6.767857142857153</v>
      </c>
      <c r="T421" s="14">
        <f t="shared" si="68"/>
        <v>219.39750000000001</v>
      </c>
      <c r="U421" s="20">
        <f t="shared" si="58"/>
        <v>186</v>
      </c>
    </row>
    <row r="422" spans="1:21" ht="16.5" thickBot="1">
      <c r="A422" s="50">
        <v>1981</v>
      </c>
      <c r="B422" s="49">
        <v>12</v>
      </c>
      <c r="D422" s="38">
        <v>195.4</v>
      </c>
      <c r="E422" s="36">
        <v>201.4</v>
      </c>
      <c r="F422" s="43">
        <f t="shared" si="59"/>
        <v>216.405</v>
      </c>
      <c r="G422" s="48">
        <f t="shared" si="60"/>
        <v>206.93531249999998</v>
      </c>
      <c r="H422" s="44">
        <v>194.1</v>
      </c>
      <c r="I422" s="14">
        <f t="shared" si="61"/>
        <v>206.93531249999998</v>
      </c>
      <c r="J422" s="20">
        <f t="shared" si="62"/>
        <v>194.1</v>
      </c>
      <c r="K422" s="20"/>
      <c r="L422" s="20"/>
      <c r="M422" s="20"/>
      <c r="N422" s="24">
        <f t="shared" si="63"/>
        <v>216.405</v>
      </c>
      <c r="O422" s="24">
        <f t="shared" si="64"/>
        <v>149.80000000000001</v>
      </c>
      <c r="P422" s="14"/>
      <c r="Q422" s="14">
        <f t="shared" si="65"/>
        <v>206.93531249999998</v>
      </c>
      <c r="R422" s="20">
        <f t="shared" si="66"/>
        <v>194.1</v>
      </c>
      <c r="S422" s="30">
        <f t="shared" si="67"/>
        <v>6.6127318392581032</v>
      </c>
      <c r="T422" s="14">
        <f t="shared" si="68"/>
        <v>216.405</v>
      </c>
      <c r="U422" s="20">
        <f t="shared" si="58"/>
        <v>195.4</v>
      </c>
    </row>
    <row r="423" spans="1:21" ht="16.5" thickBot="1">
      <c r="A423" s="50">
        <v>1982</v>
      </c>
      <c r="B423" s="49">
        <v>1</v>
      </c>
      <c r="D423" s="38">
        <v>149.80000000000001</v>
      </c>
      <c r="E423" s="36">
        <v>173.4</v>
      </c>
      <c r="F423" s="43">
        <f t="shared" si="59"/>
        <v>172.30500000000001</v>
      </c>
      <c r="G423" s="48">
        <f t="shared" si="60"/>
        <v>205.760625</v>
      </c>
      <c r="H423" s="44">
        <v>192.7</v>
      </c>
      <c r="I423" s="14">
        <f t="shared" si="61"/>
        <v>205.760625</v>
      </c>
      <c r="J423" s="20">
        <f t="shared" si="62"/>
        <v>192.7</v>
      </c>
      <c r="K423" s="20"/>
      <c r="L423" s="20"/>
      <c r="M423" s="20"/>
      <c r="N423" s="24">
        <f t="shared" si="63"/>
        <v>172.30500000000001</v>
      </c>
      <c r="O423" s="24">
        <f t="shared" si="64"/>
        <v>230.9</v>
      </c>
      <c r="P423" s="14"/>
      <c r="Q423" s="14">
        <f t="shared" si="65"/>
        <v>205.760625</v>
      </c>
      <c r="R423" s="20">
        <f t="shared" si="66"/>
        <v>192.7</v>
      </c>
      <c r="S423" s="30">
        <f t="shared" si="67"/>
        <v>6.7776984950700552</v>
      </c>
      <c r="T423" s="14">
        <f t="shared" si="68"/>
        <v>172.30500000000001</v>
      </c>
      <c r="U423" s="20">
        <f t="shared" si="58"/>
        <v>149.80000000000001</v>
      </c>
    </row>
    <row r="424" spans="1:21" ht="16.5" thickBot="1">
      <c r="A424" s="50">
        <v>1982</v>
      </c>
      <c r="B424" s="49">
        <v>2</v>
      </c>
      <c r="D424" s="38">
        <v>230.9</v>
      </c>
      <c r="E424" s="36">
        <v>208.9</v>
      </c>
      <c r="F424" s="43">
        <f t="shared" si="59"/>
        <v>228.2175</v>
      </c>
      <c r="G424" s="48">
        <f t="shared" si="60"/>
        <v>200.03156249999998</v>
      </c>
      <c r="H424" s="44">
        <v>186.6</v>
      </c>
      <c r="I424" s="14">
        <f t="shared" si="61"/>
        <v>200.03156249999998</v>
      </c>
      <c r="J424" s="20">
        <f t="shared" si="62"/>
        <v>186.6</v>
      </c>
      <c r="K424" s="20"/>
      <c r="L424" s="20"/>
      <c r="M424" s="20"/>
      <c r="N424" s="24">
        <f t="shared" si="63"/>
        <v>228.2175</v>
      </c>
      <c r="O424" s="24">
        <f t="shared" si="64"/>
        <v>221.1</v>
      </c>
      <c r="P424" s="14"/>
      <c r="Q424" s="14">
        <f t="shared" si="65"/>
        <v>200.03156249999998</v>
      </c>
      <c r="R424" s="20">
        <f t="shared" si="66"/>
        <v>186.6</v>
      </c>
      <c r="S424" s="30">
        <f t="shared" si="67"/>
        <v>7.1980506430868019</v>
      </c>
      <c r="T424" s="14">
        <f t="shared" si="68"/>
        <v>228.2175</v>
      </c>
      <c r="U424" s="20">
        <f t="shared" si="58"/>
        <v>230.9</v>
      </c>
    </row>
    <row r="425" spans="1:21" ht="16.5" thickBot="1">
      <c r="A425" s="50">
        <v>1982</v>
      </c>
      <c r="B425" s="49">
        <v>3</v>
      </c>
      <c r="D425" s="38">
        <v>221.1</v>
      </c>
      <c r="E425" s="36">
        <v>208.3</v>
      </c>
      <c r="F425" s="43">
        <f t="shared" si="59"/>
        <v>227.27250000000001</v>
      </c>
      <c r="G425" s="48">
        <f t="shared" si="60"/>
        <v>192.89812500000002</v>
      </c>
      <c r="H425" s="44">
        <v>180</v>
      </c>
      <c r="I425" s="14">
        <f t="shared" si="61"/>
        <v>192.89812500000002</v>
      </c>
      <c r="J425" s="20">
        <f t="shared" si="62"/>
        <v>180</v>
      </c>
      <c r="K425" s="20"/>
      <c r="L425" s="20"/>
      <c r="M425" s="20"/>
      <c r="N425" s="24">
        <f t="shared" si="63"/>
        <v>227.27250000000001</v>
      </c>
      <c r="O425" s="24">
        <f t="shared" si="64"/>
        <v>170.3</v>
      </c>
      <c r="P425" s="14"/>
      <c r="Q425" s="14">
        <f t="shared" si="65"/>
        <v>192.89812500000002</v>
      </c>
      <c r="R425" s="20">
        <f t="shared" si="66"/>
        <v>180</v>
      </c>
      <c r="S425" s="30">
        <f t="shared" si="67"/>
        <v>7.1656250000000199</v>
      </c>
      <c r="T425" s="14">
        <f t="shared" si="68"/>
        <v>227.27250000000001</v>
      </c>
      <c r="U425" s="20">
        <f t="shared" si="58"/>
        <v>221.1</v>
      </c>
    </row>
    <row r="426" spans="1:21" ht="16.5" thickBot="1">
      <c r="A426" s="50">
        <v>1982</v>
      </c>
      <c r="B426" s="49">
        <v>4</v>
      </c>
      <c r="D426" s="38">
        <v>170.3</v>
      </c>
      <c r="E426" s="36">
        <v>162.9</v>
      </c>
      <c r="F426" s="43">
        <f t="shared" si="59"/>
        <v>155.76750000000001</v>
      </c>
      <c r="G426" s="48">
        <f t="shared" si="60"/>
        <v>185.23968749999997</v>
      </c>
      <c r="H426" s="44">
        <v>173.4</v>
      </c>
      <c r="I426" s="14">
        <f t="shared" si="61"/>
        <v>185.23968749999997</v>
      </c>
      <c r="J426" s="20">
        <f t="shared" si="62"/>
        <v>173.4</v>
      </c>
      <c r="K426" s="20"/>
      <c r="L426" s="20"/>
      <c r="M426" s="20"/>
      <c r="N426" s="24">
        <f t="shared" si="63"/>
        <v>155.76750000000001</v>
      </c>
      <c r="O426" s="24">
        <f t="shared" si="64"/>
        <v>119.3</v>
      </c>
      <c r="P426" s="14"/>
      <c r="Q426" s="14">
        <f t="shared" si="65"/>
        <v>185.23968749999997</v>
      </c>
      <c r="R426" s="20">
        <f t="shared" si="66"/>
        <v>173.4</v>
      </c>
      <c r="S426" s="30">
        <f t="shared" si="67"/>
        <v>6.8279628027681412</v>
      </c>
      <c r="T426" s="14">
        <f t="shared" si="68"/>
        <v>155.76750000000001</v>
      </c>
      <c r="U426" s="20">
        <f t="shared" si="58"/>
        <v>170.3</v>
      </c>
    </row>
    <row r="427" spans="1:21" ht="16.5" thickBot="1">
      <c r="A427" s="50">
        <v>1982</v>
      </c>
      <c r="B427" s="49">
        <v>5</v>
      </c>
      <c r="D427" s="38">
        <v>119.3</v>
      </c>
      <c r="E427" s="36">
        <v>147.9</v>
      </c>
      <c r="F427" s="43">
        <f t="shared" si="59"/>
        <v>132.14250000000001</v>
      </c>
      <c r="G427" s="48">
        <f t="shared" si="60"/>
        <v>178.57874999999999</v>
      </c>
      <c r="H427" s="44">
        <v>167.5</v>
      </c>
      <c r="I427" s="14">
        <f t="shared" si="61"/>
        <v>178.57874999999999</v>
      </c>
      <c r="J427" s="20">
        <f t="shared" si="62"/>
        <v>167.5</v>
      </c>
      <c r="K427" s="20"/>
      <c r="L427" s="20"/>
      <c r="M427" s="20"/>
      <c r="N427" s="24">
        <f t="shared" si="63"/>
        <v>132.14250000000001</v>
      </c>
      <c r="O427" s="24">
        <f t="shared" si="64"/>
        <v>163.69999999999999</v>
      </c>
      <c r="P427" s="14"/>
      <c r="Q427" s="14">
        <f t="shared" si="65"/>
        <v>178.57874999999999</v>
      </c>
      <c r="R427" s="20">
        <f t="shared" si="66"/>
        <v>167.5</v>
      </c>
      <c r="S427" s="30">
        <f t="shared" si="67"/>
        <v>6.6141791044776141</v>
      </c>
      <c r="T427" s="14">
        <f t="shared" si="68"/>
        <v>132.14250000000001</v>
      </c>
      <c r="U427" s="20">
        <f t="shared" si="58"/>
        <v>119.3</v>
      </c>
    </row>
    <row r="428" spans="1:21" ht="16.5" thickBot="1">
      <c r="A428" s="50">
        <v>1982</v>
      </c>
      <c r="B428" s="49">
        <v>6</v>
      </c>
      <c r="D428" s="38">
        <v>163.69999999999999</v>
      </c>
      <c r="E428" s="36">
        <v>177.4</v>
      </c>
      <c r="F428" s="43">
        <f t="shared" si="59"/>
        <v>178.60499999999999</v>
      </c>
      <c r="G428" s="48">
        <f t="shared" si="60"/>
        <v>175.44187499999998</v>
      </c>
      <c r="H428" s="44">
        <v>164</v>
      </c>
      <c r="I428" s="14">
        <f t="shared" si="61"/>
        <v>175.44187499999998</v>
      </c>
      <c r="J428" s="20">
        <f t="shared" si="62"/>
        <v>164</v>
      </c>
      <c r="K428" s="20"/>
      <c r="L428" s="20"/>
      <c r="M428" s="20"/>
      <c r="N428" s="24">
        <f t="shared" si="63"/>
        <v>178.60499999999999</v>
      </c>
      <c r="O428" s="24">
        <f t="shared" si="64"/>
        <v>139.4</v>
      </c>
      <c r="P428" s="14"/>
      <c r="Q428" s="14">
        <f t="shared" si="65"/>
        <v>175.44187499999998</v>
      </c>
      <c r="R428" s="20">
        <f t="shared" si="66"/>
        <v>164</v>
      </c>
      <c r="S428" s="30">
        <f t="shared" si="67"/>
        <v>6.9767530487804663</v>
      </c>
      <c r="T428" s="14">
        <f t="shared" si="68"/>
        <v>178.60499999999999</v>
      </c>
      <c r="U428" s="20">
        <f t="shared" si="58"/>
        <v>163.69999999999999</v>
      </c>
    </row>
    <row r="429" spans="1:21" ht="16.5" thickBot="1">
      <c r="A429" s="50">
        <v>1982</v>
      </c>
      <c r="B429" s="49">
        <v>7</v>
      </c>
      <c r="D429" s="38">
        <v>139.4</v>
      </c>
      <c r="E429" s="36">
        <v>164.8</v>
      </c>
      <c r="F429" s="43">
        <f t="shared" si="59"/>
        <v>158.76000000000002</v>
      </c>
      <c r="G429" s="48">
        <f t="shared" si="60"/>
        <v>172.56093750000002</v>
      </c>
      <c r="H429" s="44">
        <v>161.5</v>
      </c>
      <c r="I429" s="14">
        <f t="shared" si="61"/>
        <v>172.56093750000002</v>
      </c>
      <c r="J429" s="20">
        <f t="shared" si="62"/>
        <v>161.5</v>
      </c>
      <c r="K429" s="20"/>
      <c r="L429" s="20"/>
      <c r="M429" s="20"/>
      <c r="N429" s="24">
        <f t="shared" si="63"/>
        <v>158.76000000000002</v>
      </c>
      <c r="O429" s="24">
        <f t="shared" si="64"/>
        <v>161.9</v>
      </c>
      <c r="P429" s="14"/>
      <c r="Q429" s="14">
        <f t="shared" si="65"/>
        <v>172.56093750000002</v>
      </c>
      <c r="R429" s="20">
        <f t="shared" si="66"/>
        <v>161.5</v>
      </c>
      <c r="S429" s="30">
        <f t="shared" si="67"/>
        <v>6.8488777089783497</v>
      </c>
      <c r="T429" s="14">
        <f t="shared" si="68"/>
        <v>158.76000000000002</v>
      </c>
      <c r="U429" s="20">
        <f t="shared" si="58"/>
        <v>139.4</v>
      </c>
    </row>
    <row r="430" spans="1:21" ht="16.5" thickBot="1">
      <c r="A430" s="50">
        <v>1982</v>
      </c>
      <c r="B430" s="49">
        <v>8</v>
      </c>
      <c r="D430" s="38">
        <v>161.9</v>
      </c>
      <c r="E430" s="36">
        <v>172.1</v>
      </c>
      <c r="F430" s="43">
        <f t="shared" si="59"/>
        <v>170.25749999999999</v>
      </c>
      <c r="G430" s="48">
        <f t="shared" si="60"/>
        <v>164.35781249999999</v>
      </c>
      <c r="H430" s="44">
        <v>153.5</v>
      </c>
      <c r="I430" s="14">
        <f t="shared" si="61"/>
        <v>164.35781249999999</v>
      </c>
      <c r="J430" s="20">
        <f t="shared" si="62"/>
        <v>153.5</v>
      </c>
      <c r="K430" s="20"/>
      <c r="L430" s="20"/>
      <c r="M430" s="20"/>
      <c r="N430" s="24">
        <f t="shared" si="63"/>
        <v>170.25749999999999</v>
      </c>
      <c r="O430" s="24">
        <f t="shared" si="64"/>
        <v>167.4</v>
      </c>
      <c r="P430" s="14"/>
      <c r="Q430" s="14">
        <f t="shared" si="65"/>
        <v>164.35781249999999</v>
      </c>
      <c r="R430" s="20">
        <f t="shared" si="66"/>
        <v>153.5</v>
      </c>
      <c r="S430" s="30">
        <f t="shared" si="67"/>
        <v>7.0734934853420128</v>
      </c>
      <c r="T430" s="14">
        <f t="shared" si="68"/>
        <v>170.25749999999999</v>
      </c>
      <c r="U430" s="20">
        <f t="shared" si="58"/>
        <v>161.9</v>
      </c>
    </row>
    <row r="431" spans="1:21" ht="16.5" thickBot="1">
      <c r="A431" s="50">
        <v>1982</v>
      </c>
      <c r="B431" s="49">
        <v>9</v>
      </c>
      <c r="D431" s="38">
        <v>167.4</v>
      </c>
      <c r="E431" s="36">
        <v>167.1</v>
      </c>
      <c r="F431" s="43">
        <f t="shared" si="59"/>
        <v>162.38249999999999</v>
      </c>
      <c r="G431" s="48">
        <f t="shared" si="60"/>
        <v>152.52562499999999</v>
      </c>
      <c r="H431" s="44">
        <v>141.4</v>
      </c>
      <c r="I431" s="14">
        <f t="shared" si="61"/>
        <v>152.52562499999999</v>
      </c>
      <c r="J431" s="20">
        <f t="shared" si="62"/>
        <v>141.4</v>
      </c>
      <c r="K431" s="20"/>
      <c r="L431" s="20"/>
      <c r="M431" s="20"/>
      <c r="N431" s="24">
        <f t="shared" si="63"/>
        <v>162.38249999999999</v>
      </c>
      <c r="O431" s="24">
        <f t="shared" si="64"/>
        <v>134.30000000000001</v>
      </c>
      <c r="P431" s="14"/>
      <c r="Q431" s="14">
        <f t="shared" si="65"/>
        <v>152.52562499999999</v>
      </c>
      <c r="R431" s="20">
        <f t="shared" si="66"/>
        <v>141.4</v>
      </c>
      <c r="S431" s="30">
        <f t="shared" si="67"/>
        <v>7.8681930693069262</v>
      </c>
      <c r="T431" s="14">
        <f t="shared" si="68"/>
        <v>162.38249999999999</v>
      </c>
      <c r="U431" s="20">
        <f t="shared" si="58"/>
        <v>167.4</v>
      </c>
    </row>
    <row r="432" spans="1:21" ht="16.5" thickBot="1">
      <c r="A432" s="50">
        <v>1982</v>
      </c>
      <c r="B432" s="49">
        <v>10</v>
      </c>
      <c r="D432" s="38">
        <v>134.30000000000001</v>
      </c>
      <c r="E432" s="36">
        <v>160.9</v>
      </c>
      <c r="F432" s="43">
        <f t="shared" si="59"/>
        <v>152.61750000000001</v>
      </c>
      <c r="G432" s="48">
        <f t="shared" si="60"/>
        <v>143.73187499999997</v>
      </c>
      <c r="H432" s="44">
        <v>133.30000000000001</v>
      </c>
      <c r="I432" s="14">
        <f t="shared" si="61"/>
        <v>143.73187499999997</v>
      </c>
      <c r="J432" s="20">
        <f t="shared" si="62"/>
        <v>133.30000000000001</v>
      </c>
      <c r="K432" s="20"/>
      <c r="L432" s="20"/>
      <c r="M432" s="20"/>
      <c r="N432" s="24">
        <f t="shared" si="63"/>
        <v>152.61750000000001</v>
      </c>
      <c r="O432" s="24">
        <f t="shared" si="64"/>
        <v>127.5</v>
      </c>
      <c r="P432" s="14"/>
      <c r="Q432" s="14">
        <f t="shared" si="65"/>
        <v>143.73187499999997</v>
      </c>
      <c r="R432" s="20">
        <f t="shared" si="66"/>
        <v>133.30000000000001</v>
      </c>
      <c r="S432" s="30">
        <f t="shared" si="67"/>
        <v>7.8258627156788947</v>
      </c>
      <c r="T432" s="14">
        <f t="shared" si="68"/>
        <v>152.61750000000001</v>
      </c>
      <c r="U432" s="20">
        <f t="shared" si="58"/>
        <v>134.30000000000001</v>
      </c>
    </row>
    <row r="433" spans="1:21" ht="16.5" thickBot="1">
      <c r="A433" s="50">
        <v>1982</v>
      </c>
      <c r="B433" s="49">
        <v>11</v>
      </c>
      <c r="D433" s="38">
        <v>127.5</v>
      </c>
      <c r="E433" s="36">
        <v>163.69999999999999</v>
      </c>
      <c r="F433" s="43">
        <f t="shared" si="59"/>
        <v>157.02749999999997</v>
      </c>
      <c r="G433" s="48">
        <f t="shared" si="60"/>
        <v>140.40468749999997</v>
      </c>
      <c r="H433" s="44">
        <v>131.30000000000001</v>
      </c>
      <c r="I433" s="14">
        <f t="shared" si="61"/>
        <v>140.40468749999997</v>
      </c>
      <c r="J433" s="20">
        <f t="shared" si="62"/>
        <v>131.30000000000001</v>
      </c>
      <c r="K433" s="20"/>
      <c r="L433" s="20"/>
      <c r="M433" s="20"/>
      <c r="N433" s="24">
        <f t="shared" si="63"/>
        <v>157.02749999999997</v>
      </c>
      <c r="O433" s="24">
        <f t="shared" si="64"/>
        <v>169</v>
      </c>
      <c r="P433" s="14"/>
      <c r="Q433" s="14">
        <f t="shared" si="65"/>
        <v>140.40468749999997</v>
      </c>
      <c r="R433" s="20">
        <f t="shared" si="66"/>
        <v>131.30000000000001</v>
      </c>
      <c r="S433" s="30">
        <f t="shared" si="67"/>
        <v>6.9342631378522128</v>
      </c>
      <c r="T433" s="14">
        <f t="shared" si="68"/>
        <v>157.02749999999997</v>
      </c>
      <c r="U433" s="20">
        <f t="shared" si="58"/>
        <v>127.5</v>
      </c>
    </row>
    <row r="434" spans="1:21" ht="16.5" thickBot="1">
      <c r="A434" s="50">
        <v>1982</v>
      </c>
      <c r="B434" s="49">
        <v>12</v>
      </c>
      <c r="D434" s="38">
        <v>169</v>
      </c>
      <c r="E434" s="36">
        <v>193.2</v>
      </c>
      <c r="F434" s="43">
        <f t="shared" si="59"/>
        <v>203.48999999999998</v>
      </c>
      <c r="G434" s="48">
        <f t="shared" si="60"/>
        <v>137.64187499999997</v>
      </c>
      <c r="H434" s="44">
        <v>130.5</v>
      </c>
      <c r="I434" s="14">
        <f t="shared" si="61"/>
        <v>137.64187499999997</v>
      </c>
      <c r="J434" s="20">
        <f t="shared" si="62"/>
        <v>130.5</v>
      </c>
      <c r="K434" s="20"/>
      <c r="L434" s="20"/>
      <c r="M434" s="20"/>
      <c r="N434" s="24">
        <f t="shared" si="63"/>
        <v>203.48999999999998</v>
      </c>
      <c r="O434" s="24">
        <f t="shared" si="64"/>
        <v>115.5</v>
      </c>
      <c r="P434" s="14"/>
      <c r="Q434" s="14">
        <f t="shared" si="65"/>
        <v>137.64187499999997</v>
      </c>
      <c r="R434" s="20">
        <f t="shared" si="66"/>
        <v>130.5</v>
      </c>
      <c r="S434" s="30">
        <f t="shared" si="67"/>
        <v>5.4727011494252622</v>
      </c>
      <c r="T434" s="14">
        <f t="shared" si="68"/>
        <v>203.48999999999998</v>
      </c>
      <c r="U434" s="20">
        <f t="shared" si="58"/>
        <v>169</v>
      </c>
    </row>
    <row r="435" spans="1:21" ht="16.5" thickBot="1">
      <c r="A435" s="50">
        <v>1983</v>
      </c>
      <c r="B435" s="49">
        <v>1</v>
      </c>
      <c r="D435" s="38">
        <v>115.5</v>
      </c>
      <c r="E435" s="36">
        <v>137.69999999999999</v>
      </c>
      <c r="F435" s="43">
        <f t="shared" si="59"/>
        <v>116.07749999999997</v>
      </c>
      <c r="G435" s="48">
        <f t="shared" si="60"/>
        <v>133.04156249999997</v>
      </c>
      <c r="H435" s="44">
        <v>127.9</v>
      </c>
      <c r="I435" s="14">
        <f t="shared" si="61"/>
        <v>133.04156249999997</v>
      </c>
      <c r="J435" s="20">
        <f t="shared" si="62"/>
        <v>127.9</v>
      </c>
      <c r="K435" s="20"/>
      <c r="L435" s="20"/>
      <c r="M435" s="20"/>
      <c r="N435" s="24">
        <f t="shared" si="63"/>
        <v>116.07749999999997</v>
      </c>
      <c r="O435" s="24">
        <f t="shared" si="64"/>
        <v>73.099999999999994</v>
      </c>
      <c r="P435" s="14"/>
      <c r="Q435" s="14">
        <f t="shared" si="65"/>
        <v>133.04156249999997</v>
      </c>
      <c r="R435" s="20">
        <f t="shared" si="66"/>
        <v>127.9</v>
      </c>
      <c r="S435" s="30">
        <f t="shared" si="67"/>
        <v>4.0199863174354817</v>
      </c>
      <c r="T435" s="14">
        <f t="shared" si="68"/>
        <v>116.07749999999997</v>
      </c>
      <c r="U435" s="20">
        <f t="shared" si="58"/>
        <v>115.5</v>
      </c>
    </row>
    <row r="436" spans="1:21" ht="16.5" thickBot="1">
      <c r="A436" s="50">
        <v>1983</v>
      </c>
      <c r="B436" s="49">
        <v>2</v>
      </c>
      <c r="D436" s="38">
        <v>73.099999999999994</v>
      </c>
      <c r="E436" s="36">
        <v>119.6</v>
      </c>
      <c r="F436" s="43">
        <f t="shared" si="59"/>
        <v>87.57</v>
      </c>
      <c r="G436" s="48">
        <f t="shared" si="60"/>
        <v>127.77187499999998</v>
      </c>
      <c r="H436" s="44">
        <v>123.9</v>
      </c>
      <c r="I436" s="14">
        <f t="shared" si="61"/>
        <v>127.77187499999998</v>
      </c>
      <c r="J436" s="20">
        <f t="shared" si="62"/>
        <v>123.9</v>
      </c>
      <c r="K436" s="20"/>
      <c r="L436" s="20"/>
      <c r="M436" s="20"/>
      <c r="N436" s="24">
        <f t="shared" si="63"/>
        <v>87.57</v>
      </c>
      <c r="O436" s="24">
        <f t="shared" si="64"/>
        <v>88.7</v>
      </c>
      <c r="P436" s="14"/>
      <c r="Q436" s="14">
        <f t="shared" si="65"/>
        <v>127.77187499999998</v>
      </c>
      <c r="R436" s="20">
        <f t="shared" si="66"/>
        <v>123.9</v>
      </c>
      <c r="S436" s="30">
        <f t="shared" si="67"/>
        <v>3.1249999999999716</v>
      </c>
      <c r="T436" s="14">
        <f t="shared" si="68"/>
        <v>87.57</v>
      </c>
      <c r="U436" s="20">
        <f t="shared" si="58"/>
        <v>73.099999999999994</v>
      </c>
    </row>
    <row r="437" spans="1:21" ht="16.5" thickBot="1">
      <c r="A437" s="50">
        <v>1983</v>
      </c>
      <c r="B437" s="49">
        <v>3</v>
      </c>
      <c r="D437" s="38">
        <v>88.7</v>
      </c>
      <c r="E437" s="36">
        <v>117.3</v>
      </c>
      <c r="F437" s="43">
        <f t="shared" si="59"/>
        <v>83.947499999999991</v>
      </c>
      <c r="G437" s="48">
        <f t="shared" si="60"/>
        <v>121.11093749999998</v>
      </c>
      <c r="H437" s="44">
        <v>117.1</v>
      </c>
      <c r="I437" s="14">
        <f t="shared" si="61"/>
        <v>121.11093749999998</v>
      </c>
      <c r="J437" s="20">
        <f t="shared" si="62"/>
        <v>117.1</v>
      </c>
      <c r="K437" s="20"/>
      <c r="L437" s="20"/>
      <c r="M437" s="20"/>
      <c r="N437" s="24">
        <f t="shared" si="63"/>
        <v>83.947499999999991</v>
      </c>
      <c r="O437" s="24">
        <f t="shared" si="64"/>
        <v>109.6</v>
      </c>
      <c r="P437" s="14"/>
      <c r="Q437" s="14">
        <f t="shared" si="65"/>
        <v>121.11093749999998</v>
      </c>
      <c r="R437" s="20">
        <f t="shared" si="66"/>
        <v>117.1</v>
      </c>
      <c r="S437" s="30">
        <f t="shared" si="67"/>
        <v>3.4252241673782891</v>
      </c>
      <c r="T437" s="14">
        <f t="shared" si="68"/>
        <v>83.947499999999991</v>
      </c>
      <c r="U437" s="20">
        <f t="shared" si="58"/>
        <v>88.7</v>
      </c>
    </row>
    <row r="438" spans="1:21" ht="16.5" thickBot="1">
      <c r="A438" s="50">
        <v>1983</v>
      </c>
      <c r="B438" s="49">
        <v>4</v>
      </c>
      <c r="D438" s="38">
        <v>109.6</v>
      </c>
      <c r="E438" s="36">
        <v>119.9</v>
      </c>
      <c r="F438" s="43">
        <f t="shared" si="59"/>
        <v>88.042500000000004</v>
      </c>
      <c r="G438" s="48">
        <f t="shared" si="60"/>
        <v>114.15468750000001</v>
      </c>
      <c r="H438" s="44">
        <v>110.5</v>
      </c>
      <c r="I438" s="14">
        <f t="shared" si="61"/>
        <v>114.15468750000001</v>
      </c>
      <c r="J438" s="20">
        <f t="shared" si="62"/>
        <v>110.5</v>
      </c>
      <c r="K438" s="20"/>
      <c r="L438" s="20"/>
      <c r="M438" s="20"/>
      <c r="N438" s="24">
        <f t="shared" si="63"/>
        <v>88.042500000000004</v>
      </c>
      <c r="O438" s="24">
        <f t="shared" si="64"/>
        <v>132.5</v>
      </c>
      <c r="P438" s="14"/>
      <c r="Q438" s="14">
        <f t="shared" si="65"/>
        <v>114.15468750000001</v>
      </c>
      <c r="R438" s="20">
        <f t="shared" si="66"/>
        <v>110.5</v>
      </c>
      <c r="S438" s="30">
        <f t="shared" si="67"/>
        <v>3.3074095022624448</v>
      </c>
      <c r="T438" s="14">
        <f t="shared" si="68"/>
        <v>88.042500000000004</v>
      </c>
      <c r="U438" s="20">
        <f t="shared" si="58"/>
        <v>109.6</v>
      </c>
    </row>
    <row r="439" spans="1:21" ht="16.5" thickBot="1">
      <c r="A439" s="50">
        <v>1983</v>
      </c>
      <c r="B439" s="49">
        <v>5</v>
      </c>
      <c r="D439" s="38">
        <v>132.5</v>
      </c>
      <c r="E439" s="36">
        <v>140.19999999999999</v>
      </c>
      <c r="F439" s="43">
        <f t="shared" si="59"/>
        <v>120.01499999999997</v>
      </c>
      <c r="G439" s="48">
        <f t="shared" si="60"/>
        <v>106.1221875</v>
      </c>
      <c r="H439" s="44">
        <v>104.5</v>
      </c>
      <c r="I439" s="14">
        <f t="shared" ref="I439:I446" si="69">G439</f>
        <v>106.1221875</v>
      </c>
      <c r="J439" s="20">
        <f t="shared" ref="J439:J446" si="70">H439</f>
        <v>104.5</v>
      </c>
      <c r="K439" s="20"/>
      <c r="L439" s="20"/>
      <c r="M439" s="20"/>
      <c r="N439" s="24">
        <f t="shared" ref="N439:N446" si="71">F439</f>
        <v>120.01499999999997</v>
      </c>
      <c r="O439" s="24">
        <f t="shared" ref="O439:O446" si="72">D440</f>
        <v>131.5</v>
      </c>
      <c r="P439" s="14"/>
      <c r="Q439" s="14">
        <f t="shared" si="65"/>
        <v>106.1221875</v>
      </c>
      <c r="R439" s="20">
        <f t="shared" si="66"/>
        <v>104.5</v>
      </c>
      <c r="S439" s="30">
        <f t="shared" si="67"/>
        <v>1.5523325358851565</v>
      </c>
      <c r="T439" s="14">
        <f t="shared" si="68"/>
        <v>120.01499999999997</v>
      </c>
      <c r="U439" s="20">
        <f t="shared" si="58"/>
        <v>132.5</v>
      </c>
    </row>
    <row r="440" spans="1:21" ht="16.5" thickBot="1">
      <c r="A440" s="50">
        <v>1983</v>
      </c>
      <c r="B440" s="49">
        <v>6</v>
      </c>
      <c r="D440" s="38">
        <v>131.5</v>
      </c>
      <c r="E440" s="36">
        <v>143</v>
      </c>
      <c r="F440" s="43">
        <f t="shared" si="59"/>
        <v>124.425</v>
      </c>
      <c r="G440" s="48">
        <f t="shared" si="60"/>
        <v>94.572187499999998</v>
      </c>
      <c r="H440" s="44">
        <v>95.9</v>
      </c>
      <c r="I440" s="14">
        <f t="shared" si="69"/>
        <v>94.572187499999998</v>
      </c>
      <c r="J440" s="20">
        <f t="shared" si="70"/>
        <v>95.9</v>
      </c>
      <c r="K440" s="20"/>
      <c r="L440" s="20"/>
      <c r="M440" s="20"/>
      <c r="N440" s="24">
        <f t="shared" si="71"/>
        <v>124.425</v>
      </c>
      <c r="O440" s="24">
        <f t="shared" si="72"/>
        <v>108.9</v>
      </c>
      <c r="P440" s="14"/>
      <c r="Q440" s="15">
        <f>AVERAGE(Q378:Q439)</f>
        <v>182.37526209677418</v>
      </c>
      <c r="R440" s="21">
        <f>AVERAGE(R395:R439)</f>
        <v>187.44666666666663</v>
      </c>
      <c r="S440" s="15">
        <f>AVERAGE(S378:S439)</f>
        <v>0.17402796682512991</v>
      </c>
      <c r="T440" s="15">
        <f>AVERAGE(T378:T439)</f>
        <v>183.25633064516126</v>
      </c>
      <c r="U440" s="21">
        <f>AVERAGE(U395:U439)</f>
        <v>189.48222222222225</v>
      </c>
    </row>
    <row r="441" spans="1:21" ht="16.5" thickBot="1">
      <c r="A441" s="50">
        <v>1983</v>
      </c>
      <c r="B441" s="49">
        <v>7</v>
      </c>
      <c r="D441" s="38">
        <v>108.9</v>
      </c>
      <c r="E441" s="36">
        <v>129.1</v>
      </c>
      <c r="F441" s="43">
        <f t="shared" si="59"/>
        <v>102.53249999999998</v>
      </c>
      <c r="G441" s="48">
        <f t="shared" si="60"/>
        <v>86.172187499999993</v>
      </c>
      <c r="H441" s="44">
        <v>89.1</v>
      </c>
      <c r="I441" s="14">
        <f t="shared" si="69"/>
        <v>86.172187499999993</v>
      </c>
      <c r="J441" s="20">
        <f t="shared" si="70"/>
        <v>89.1</v>
      </c>
      <c r="K441" s="20"/>
      <c r="L441" s="20"/>
      <c r="M441" s="20"/>
      <c r="N441" s="24">
        <f t="shared" si="71"/>
        <v>102.53249999999998</v>
      </c>
      <c r="O441" s="24">
        <f t="shared" si="72"/>
        <v>96</v>
      </c>
      <c r="P441" s="14"/>
      <c r="Q441" s="14"/>
      <c r="R441" s="20"/>
      <c r="S441" s="30"/>
      <c r="T441" s="14"/>
      <c r="U441" s="20"/>
    </row>
    <row r="442" spans="1:21" ht="16.5" thickBot="1">
      <c r="A442" s="50">
        <v>1983</v>
      </c>
      <c r="B442" s="49">
        <v>8</v>
      </c>
      <c r="D442" s="38">
        <v>96</v>
      </c>
      <c r="E442" s="36">
        <v>127.5</v>
      </c>
      <c r="F442" s="43">
        <f t="shared" si="59"/>
        <v>100.0125</v>
      </c>
      <c r="G442" s="48">
        <f t="shared" si="60"/>
        <v>85.666875000000005</v>
      </c>
      <c r="H442" s="44">
        <v>88.9</v>
      </c>
      <c r="I442" s="14">
        <f t="shared" si="69"/>
        <v>85.666875000000005</v>
      </c>
      <c r="J442" s="20">
        <f t="shared" si="70"/>
        <v>88.9</v>
      </c>
      <c r="K442" s="20"/>
      <c r="L442" s="20"/>
      <c r="M442" s="20"/>
      <c r="N442" s="24">
        <f t="shared" si="71"/>
        <v>100.0125</v>
      </c>
      <c r="O442" s="24">
        <f t="shared" si="72"/>
        <v>69.900000000000006</v>
      </c>
      <c r="P442" s="14"/>
      <c r="Q442" s="4" t="s">
        <v>16</v>
      </c>
      <c r="R442" s="20"/>
      <c r="S442" s="30"/>
      <c r="T442" s="4" t="s">
        <v>16</v>
      </c>
      <c r="U442" s="20"/>
    </row>
    <row r="443" spans="1:21" ht="16.5" thickBot="1">
      <c r="A443" s="50">
        <v>1983</v>
      </c>
      <c r="B443" s="49">
        <v>9</v>
      </c>
      <c r="D443" s="38">
        <v>69.900000000000006</v>
      </c>
      <c r="E443" s="36">
        <v>110.2</v>
      </c>
      <c r="F443" s="43">
        <f t="shared" si="59"/>
        <v>72.765000000000001</v>
      </c>
      <c r="G443" s="48">
        <f t="shared" si="60"/>
        <v>87.051562499999989</v>
      </c>
      <c r="H443" s="44">
        <v>91.7</v>
      </c>
      <c r="I443" s="14">
        <f t="shared" si="69"/>
        <v>87.051562499999989</v>
      </c>
      <c r="J443" s="20">
        <f t="shared" si="70"/>
        <v>91.7</v>
      </c>
      <c r="K443" s="20"/>
      <c r="L443" s="20"/>
      <c r="M443" s="20"/>
      <c r="N443" s="24">
        <f t="shared" si="71"/>
        <v>72.765000000000001</v>
      </c>
      <c r="O443" s="24">
        <f t="shared" si="72"/>
        <v>72.5</v>
      </c>
      <c r="P443" s="14"/>
      <c r="Q443" s="14">
        <f>Q440/R440*100-100</f>
        <v>-2.7055186736987196</v>
      </c>
      <c r="R443" s="20"/>
      <c r="S443" s="30"/>
      <c r="T443" s="14">
        <f>T440/U440*100-100</f>
        <v>-3.28573916014102</v>
      </c>
      <c r="U443" s="20"/>
    </row>
    <row r="444" spans="1:21" ht="16.5" thickBot="1">
      <c r="A444" s="50">
        <v>1983</v>
      </c>
      <c r="B444" s="49">
        <v>10</v>
      </c>
      <c r="D444" s="38">
        <v>72.5</v>
      </c>
      <c r="E444" s="36">
        <v>111.8</v>
      </c>
      <c r="F444" s="43">
        <f t="shared" si="59"/>
        <v>75.284999999999997</v>
      </c>
      <c r="G444" s="48">
        <f t="shared" si="60"/>
        <v>87.924374999999998</v>
      </c>
      <c r="H444" s="44">
        <v>92</v>
      </c>
      <c r="I444" s="14">
        <f t="shared" si="69"/>
        <v>87.924374999999998</v>
      </c>
      <c r="J444" s="20">
        <f t="shared" si="70"/>
        <v>92</v>
      </c>
      <c r="K444" s="20"/>
      <c r="L444" s="20"/>
      <c r="M444" s="20"/>
      <c r="N444" s="24">
        <f t="shared" si="71"/>
        <v>75.284999999999997</v>
      </c>
      <c r="O444" s="24">
        <f t="shared" si="72"/>
        <v>45.7</v>
      </c>
      <c r="P444" s="14"/>
      <c r="Q444" s="14"/>
      <c r="R444" s="20"/>
      <c r="S444" s="30"/>
      <c r="T444" s="14"/>
      <c r="U444" s="20"/>
    </row>
    <row r="445" spans="1:21" ht="16.5" thickBot="1">
      <c r="A445" s="50">
        <v>1983</v>
      </c>
      <c r="B445" s="49">
        <v>11</v>
      </c>
      <c r="D445" s="38">
        <v>45.7</v>
      </c>
      <c r="E445" s="36">
        <v>90.4</v>
      </c>
      <c r="F445" s="43">
        <f t="shared" si="59"/>
        <v>41.580000000000005</v>
      </c>
      <c r="G445" s="48">
        <f t="shared" si="60"/>
        <v>87.970312499999991</v>
      </c>
      <c r="H445" s="44">
        <v>89.7</v>
      </c>
      <c r="I445" s="14">
        <f t="shared" si="69"/>
        <v>87.970312499999991</v>
      </c>
      <c r="J445" s="20">
        <f t="shared" si="70"/>
        <v>89.7</v>
      </c>
      <c r="K445" s="20"/>
      <c r="L445" s="20"/>
      <c r="M445" s="20"/>
      <c r="N445" s="24">
        <f t="shared" si="71"/>
        <v>41.580000000000005</v>
      </c>
      <c r="O445" s="24">
        <f t="shared" si="72"/>
        <v>45.6</v>
      </c>
      <c r="P445" s="14"/>
      <c r="Q445" s="14"/>
      <c r="R445" s="20"/>
      <c r="S445" s="30"/>
      <c r="T445" s="14"/>
      <c r="U445" s="20"/>
    </row>
    <row r="446" spans="1:21" ht="16.5" thickBot="1">
      <c r="A446" s="50">
        <v>1983</v>
      </c>
      <c r="B446" s="49">
        <v>12</v>
      </c>
      <c r="D446" s="38">
        <v>45.6</v>
      </c>
      <c r="E446" s="36">
        <v>90.5</v>
      </c>
      <c r="F446" s="43">
        <f t="shared" si="59"/>
        <v>41.737499999999997</v>
      </c>
      <c r="G446" s="48">
        <f t="shared" si="60"/>
        <v>84.780937500000007</v>
      </c>
      <c r="H446" s="44">
        <v>85.5</v>
      </c>
      <c r="I446" s="14">
        <f t="shared" si="69"/>
        <v>84.780937500000007</v>
      </c>
      <c r="J446" s="20">
        <f t="shared" si="70"/>
        <v>85.5</v>
      </c>
      <c r="K446" s="20"/>
      <c r="L446" s="20"/>
      <c r="M446" s="20"/>
      <c r="N446" s="24">
        <f t="shared" si="71"/>
        <v>41.737499999999997</v>
      </c>
      <c r="O446" s="24">
        <f t="shared" si="72"/>
        <v>74.8</v>
      </c>
      <c r="P446" s="14"/>
      <c r="Q446" s="14"/>
      <c r="R446" s="20"/>
      <c r="S446" s="15"/>
      <c r="T446" s="14"/>
      <c r="U446" s="20"/>
    </row>
    <row r="447" spans="1:21" ht="16.5" thickBot="1">
      <c r="A447" s="50">
        <v>1984</v>
      </c>
      <c r="B447" s="49">
        <v>1</v>
      </c>
      <c r="D447" s="38">
        <v>74.8</v>
      </c>
      <c r="E447" s="36">
        <v>112.4</v>
      </c>
      <c r="F447" s="43">
        <f t="shared" si="59"/>
        <v>76.23</v>
      </c>
      <c r="G447" s="48">
        <f t="shared" si="60"/>
        <v>79.767187499999991</v>
      </c>
      <c r="H447" s="44">
        <v>80.5</v>
      </c>
      <c r="I447" s="15">
        <f>AVERAGE(I375:I446)</f>
        <v>169.36554687500001</v>
      </c>
      <c r="J447" s="21">
        <f>AVERAGE(J375:J446)</f>
        <v>170.00416666666669</v>
      </c>
      <c r="K447" s="21"/>
      <c r="L447" s="21"/>
      <c r="M447" s="21"/>
      <c r="N447" s="15">
        <f>AVERAGE(N375:N446)</f>
        <v>169.85062499999992</v>
      </c>
      <c r="O447" s="15">
        <f>AVERAGE(O375:O446)</f>
        <v>170.43749999999997</v>
      </c>
      <c r="P447" s="15"/>
      <c r="Q447" s="15"/>
      <c r="R447" s="21"/>
      <c r="S447" s="4"/>
      <c r="T447" s="15"/>
      <c r="U447" s="21"/>
    </row>
    <row r="448" spans="1:21" ht="16.5" thickBot="1">
      <c r="A448" s="50">
        <v>1984</v>
      </c>
      <c r="B448" s="49">
        <v>2</v>
      </c>
      <c r="D448" s="38">
        <v>110.2</v>
      </c>
      <c r="E448" s="36">
        <v>137.19999999999999</v>
      </c>
      <c r="F448" s="43">
        <f t="shared" si="59"/>
        <v>115.28999999999998</v>
      </c>
      <c r="G448" s="48">
        <f t="shared" si="60"/>
        <v>74.609062499999993</v>
      </c>
      <c r="H448" s="44">
        <v>75.8</v>
      </c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3"/>
      <c r="T448" s="4"/>
      <c r="U448" s="4"/>
    </row>
    <row r="449" spans="1:21" ht="16.5" thickBot="1">
      <c r="A449" s="50">
        <v>1984</v>
      </c>
      <c r="B449" s="49">
        <v>3</v>
      </c>
      <c r="D449" s="38">
        <v>116.7</v>
      </c>
      <c r="E449" s="36">
        <v>120.8</v>
      </c>
      <c r="F449" s="43">
        <f t="shared" si="59"/>
        <v>89.46</v>
      </c>
      <c r="G449" s="48">
        <f t="shared" si="60"/>
        <v>69.818437500000002</v>
      </c>
      <c r="H449" s="44">
        <v>71.2</v>
      </c>
      <c r="I449" s="4" t="s">
        <v>16</v>
      </c>
      <c r="J449" s="3"/>
      <c r="K449" s="3"/>
      <c r="L449" s="3"/>
      <c r="M449" s="3"/>
      <c r="N449" s="4" t="s">
        <v>16</v>
      </c>
      <c r="O449" s="3"/>
      <c r="P449" s="3"/>
      <c r="R449" s="3"/>
      <c r="S449" s="3"/>
      <c r="U449" s="3"/>
    </row>
    <row r="450" spans="1:21" ht="16.5" thickBot="1">
      <c r="A450" s="50">
        <v>1984</v>
      </c>
      <c r="B450" s="49">
        <v>4</v>
      </c>
      <c r="D450" s="38">
        <v>90.4</v>
      </c>
      <c r="E450" s="36">
        <v>129.69999999999999</v>
      </c>
      <c r="F450" s="43">
        <f t="shared" si="59"/>
        <v>103.47749999999998</v>
      </c>
      <c r="G450" s="48">
        <f t="shared" si="60"/>
        <v>65.224687499999987</v>
      </c>
      <c r="H450" s="44">
        <v>66.8</v>
      </c>
      <c r="I450" s="14">
        <f>I447/J447*100-100</f>
        <v>-0.37564949388496416</v>
      </c>
      <c r="J450" s="3"/>
      <c r="K450" s="3"/>
      <c r="L450" s="3"/>
      <c r="M450" s="3"/>
      <c r="N450" s="14">
        <f>N447/O447*100-100</f>
        <v>-0.34433443344337888</v>
      </c>
      <c r="O450" s="3"/>
      <c r="P450" s="3"/>
      <c r="R450" s="3"/>
      <c r="S450" s="3"/>
      <c r="U450" s="3"/>
    </row>
    <row r="451" spans="1:21" ht="16.5" thickBot="1">
      <c r="A451" s="50">
        <v>1984</v>
      </c>
      <c r="B451" s="49">
        <v>5</v>
      </c>
      <c r="D451" s="38">
        <v>96.9</v>
      </c>
      <c r="E451" s="36">
        <v>131.1</v>
      </c>
      <c r="F451" s="43">
        <f t="shared" si="59"/>
        <v>105.68249999999999</v>
      </c>
      <c r="G451" s="48">
        <f t="shared" si="60"/>
        <v>61.648124999999986</v>
      </c>
      <c r="H451" s="44">
        <v>63.5</v>
      </c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21" ht="16.5" thickBot="1">
      <c r="A452" s="50">
        <v>1984</v>
      </c>
      <c r="B452" s="49">
        <v>6</v>
      </c>
      <c r="D452" s="38">
        <v>65.099999999999994</v>
      </c>
      <c r="E452" s="36">
        <v>103.5</v>
      </c>
      <c r="F452" s="43">
        <f t="shared" si="59"/>
        <v>62.212499999999999</v>
      </c>
      <c r="G452" s="48">
        <f t="shared" si="60"/>
        <v>59.49562499999999</v>
      </c>
      <c r="H452" s="44">
        <v>61.7</v>
      </c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1:21" ht="16.5" thickBot="1">
      <c r="A453" s="50">
        <v>1984</v>
      </c>
      <c r="B453" s="49">
        <v>7</v>
      </c>
      <c r="D453" s="38">
        <v>55.7</v>
      </c>
      <c r="E453" s="36">
        <v>92.2</v>
      </c>
      <c r="F453" s="43">
        <f t="shared" si="59"/>
        <v>44.415000000000006</v>
      </c>
      <c r="G453" s="48">
        <f t="shared" si="60"/>
        <v>55.735312499999985</v>
      </c>
      <c r="H453" s="44">
        <v>58.3</v>
      </c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1:21" ht="16.5" thickBot="1">
      <c r="A454" s="50">
        <v>1984</v>
      </c>
      <c r="B454" s="49">
        <v>8</v>
      </c>
      <c r="D454" s="38">
        <v>35</v>
      </c>
      <c r="E454" s="36">
        <v>85.8</v>
      </c>
      <c r="F454" s="43">
        <f t="shared" ref="F454:F517" si="73">(E454-64)*1.575</f>
        <v>34.334999999999994</v>
      </c>
      <c r="G454" s="48">
        <f t="shared" si="60"/>
        <v>48.805312499999985</v>
      </c>
      <c r="H454" s="44">
        <v>52.2</v>
      </c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1:21" ht="16.5" thickBot="1">
      <c r="A455" s="50">
        <v>1984</v>
      </c>
      <c r="B455" s="49">
        <v>9</v>
      </c>
      <c r="D455" s="38">
        <v>22.6</v>
      </c>
      <c r="E455" s="36">
        <v>78.900000000000006</v>
      </c>
      <c r="F455" s="43">
        <f t="shared" si="73"/>
        <v>23.467500000000008</v>
      </c>
      <c r="G455" s="48">
        <f t="shared" si="60"/>
        <v>41.350312499999994</v>
      </c>
      <c r="H455" s="44">
        <v>44.3</v>
      </c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1:21" ht="16.5" thickBot="1">
      <c r="A456" s="50">
        <v>1984</v>
      </c>
      <c r="B456" s="49">
        <v>10</v>
      </c>
      <c r="D456" s="38">
        <v>12.6</v>
      </c>
      <c r="E456" s="36">
        <v>73.099999999999994</v>
      </c>
      <c r="F456" s="43">
        <f t="shared" si="73"/>
        <v>14.332499999999991</v>
      </c>
      <c r="G456" s="48">
        <f t="shared" si="60"/>
        <v>34.636874999999996</v>
      </c>
      <c r="H456" s="44">
        <v>37.200000000000003</v>
      </c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 ht="16.5" thickBot="1">
      <c r="A457" s="50">
        <v>1984</v>
      </c>
      <c r="B457" s="49">
        <v>11</v>
      </c>
      <c r="D457" s="38">
        <v>26.5</v>
      </c>
      <c r="E457" s="36">
        <v>74.599999999999994</v>
      </c>
      <c r="F457" s="43">
        <f t="shared" si="73"/>
        <v>16.69499999999999</v>
      </c>
      <c r="G457" s="48">
        <f t="shared" si="60"/>
        <v>27.870937499999997</v>
      </c>
      <c r="H457" s="44">
        <v>31.6</v>
      </c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1:21" ht="16.5" thickBot="1">
      <c r="A458" s="50">
        <v>1984</v>
      </c>
      <c r="B458" s="49">
        <v>12</v>
      </c>
      <c r="D458" s="38">
        <v>21.4</v>
      </c>
      <c r="E458" s="36">
        <v>73.5</v>
      </c>
      <c r="F458" s="43">
        <f t="shared" si="73"/>
        <v>14.9625</v>
      </c>
      <c r="G458" s="48">
        <f t="shared" si="60"/>
        <v>23.008124999999996</v>
      </c>
      <c r="H458" s="44">
        <v>27.4</v>
      </c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1:21" ht="16.5" thickBot="1">
      <c r="A459" s="50">
        <v>1985</v>
      </c>
      <c r="B459" s="49">
        <v>1</v>
      </c>
      <c r="D459" s="38">
        <v>17.8</v>
      </c>
      <c r="E459" s="36">
        <v>72.099999999999994</v>
      </c>
      <c r="F459" s="43">
        <f t="shared" si="73"/>
        <v>12.757499999999991</v>
      </c>
      <c r="G459" s="48">
        <f t="shared" ref="G459:G522" si="74">(F453/2+F454+F455+F456+F457+F458+F459+F460+F461+F462+F463+F464+F465/2)/12</f>
        <v>20.6521875</v>
      </c>
      <c r="H459" s="44">
        <v>25.2</v>
      </c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1:21" ht="16.5" thickBot="1">
      <c r="A460" s="50">
        <v>1985</v>
      </c>
      <c r="B460" s="49">
        <v>2</v>
      </c>
      <c r="D460" s="38">
        <v>20.7</v>
      </c>
      <c r="E460" s="36">
        <v>71.900000000000006</v>
      </c>
      <c r="F460" s="43">
        <f t="shared" si="73"/>
        <v>12.442500000000008</v>
      </c>
      <c r="G460" s="48">
        <f t="shared" si="74"/>
        <v>19.116562499999997</v>
      </c>
      <c r="H460" s="44">
        <v>23.5</v>
      </c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1:21" ht="16.5" thickBot="1">
      <c r="A461" s="50">
        <v>1985</v>
      </c>
      <c r="B461" s="49">
        <v>3</v>
      </c>
      <c r="D461" s="38">
        <v>16.899999999999999</v>
      </c>
      <c r="E461" s="36">
        <v>72.5</v>
      </c>
      <c r="F461" s="43">
        <f t="shared" si="73"/>
        <v>13.387499999999999</v>
      </c>
      <c r="G461" s="48">
        <f t="shared" si="74"/>
        <v>17.725312500000001</v>
      </c>
      <c r="H461" s="44">
        <v>21.7</v>
      </c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1:21" ht="16.5" thickBot="1">
      <c r="A462" s="50">
        <v>1985</v>
      </c>
      <c r="B462" s="49">
        <v>4</v>
      </c>
      <c r="D462" s="38">
        <v>20.399999999999999</v>
      </c>
      <c r="E462" s="36">
        <v>75.7</v>
      </c>
      <c r="F462" s="43">
        <f t="shared" si="73"/>
        <v>18.427500000000006</v>
      </c>
      <c r="G462" s="48">
        <f t="shared" si="74"/>
        <v>17.2265625</v>
      </c>
      <c r="H462" s="44">
        <v>21.3</v>
      </c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1:21" ht="16.5" thickBot="1">
      <c r="A463" s="50">
        <v>1985</v>
      </c>
      <c r="B463" s="49">
        <v>5</v>
      </c>
      <c r="D463" s="38">
        <v>32.4</v>
      </c>
      <c r="E463" s="36">
        <v>82</v>
      </c>
      <c r="F463" s="43">
        <f t="shared" si="73"/>
        <v>28.349999999999998</v>
      </c>
      <c r="G463" s="48">
        <f t="shared" si="74"/>
        <v>17.1675</v>
      </c>
      <c r="H463" s="44">
        <v>21.4</v>
      </c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1:21" ht="16.5" thickBot="1">
      <c r="A464" s="50">
        <v>1985</v>
      </c>
      <c r="B464" s="49">
        <v>6</v>
      </c>
      <c r="D464" s="38">
        <v>28.3</v>
      </c>
      <c r="E464" s="36">
        <v>78.5</v>
      </c>
      <c r="F464" s="43">
        <f t="shared" si="73"/>
        <v>22.837499999999999</v>
      </c>
      <c r="G464" s="48">
        <f t="shared" si="74"/>
        <v>16.964062500000001</v>
      </c>
      <c r="H464" s="44">
        <v>20.8</v>
      </c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1:21" ht="16.5" thickBot="1">
      <c r="A465" s="50">
        <v>1985</v>
      </c>
      <c r="B465" s="49">
        <v>7</v>
      </c>
      <c r="D465" s="38">
        <v>39.9</v>
      </c>
      <c r="E465" s="36">
        <v>81.3</v>
      </c>
      <c r="F465" s="43">
        <f t="shared" si="73"/>
        <v>27.247499999999995</v>
      </c>
      <c r="G465" s="48">
        <f t="shared" si="74"/>
        <v>16.813125000000003</v>
      </c>
      <c r="H465" s="44">
        <v>19.899999999999999</v>
      </c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 ht="16.5" thickBot="1">
      <c r="A466" s="50">
        <v>1985</v>
      </c>
      <c r="B466" s="49">
        <v>8</v>
      </c>
      <c r="D466" s="38">
        <v>10.1</v>
      </c>
      <c r="E466" s="36">
        <v>73.3</v>
      </c>
      <c r="F466" s="43">
        <f t="shared" si="73"/>
        <v>14.647499999999996</v>
      </c>
      <c r="G466" s="48">
        <f t="shared" si="74"/>
        <v>17.325000000000003</v>
      </c>
      <c r="H466" s="44">
        <v>19.600000000000001</v>
      </c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1:21" ht="16.5" thickBot="1">
      <c r="A467" s="50">
        <v>1985</v>
      </c>
      <c r="B467" s="49">
        <v>9</v>
      </c>
      <c r="D467" s="38">
        <v>4.3</v>
      </c>
      <c r="E467" s="36">
        <v>70.2</v>
      </c>
      <c r="F467" s="43">
        <f t="shared" si="73"/>
        <v>9.7650000000000041</v>
      </c>
      <c r="G467" s="48">
        <f t="shared" si="74"/>
        <v>18.158437500000002</v>
      </c>
      <c r="H467" s="44">
        <v>19.8</v>
      </c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ht="16.5" thickBot="1">
      <c r="A468" s="50">
        <v>1985</v>
      </c>
      <c r="B468" s="49">
        <v>10</v>
      </c>
      <c r="D468" s="38">
        <v>22</v>
      </c>
      <c r="E468" s="36">
        <v>74.2</v>
      </c>
      <c r="F468" s="43">
        <f t="shared" si="73"/>
        <v>16.065000000000005</v>
      </c>
      <c r="G468" s="48">
        <f t="shared" si="74"/>
        <v>18.3946875</v>
      </c>
      <c r="H468" s="44">
        <v>19.7</v>
      </c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1:21" ht="16.5" thickBot="1">
      <c r="A469" s="50">
        <v>1985</v>
      </c>
      <c r="B469" s="49">
        <v>11</v>
      </c>
      <c r="D469" s="38">
        <v>17.899999999999999</v>
      </c>
      <c r="E469" s="36">
        <v>72.599999999999994</v>
      </c>
      <c r="F469" s="43">
        <f t="shared" si="73"/>
        <v>13.544999999999991</v>
      </c>
      <c r="G469" s="48">
        <f t="shared" si="74"/>
        <v>17.876249999999999</v>
      </c>
      <c r="H469" s="44">
        <v>19.100000000000001</v>
      </c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1:21" ht="16.5" thickBot="1">
      <c r="A470" s="50">
        <v>1985</v>
      </c>
      <c r="B470" s="49">
        <v>12</v>
      </c>
      <c r="D470" s="38">
        <v>15.8</v>
      </c>
      <c r="E470" s="36">
        <v>72.400000000000006</v>
      </c>
      <c r="F470" s="43">
        <f t="shared" si="73"/>
        <v>13.230000000000009</v>
      </c>
      <c r="G470" s="48">
        <f t="shared" si="74"/>
        <v>16.786874999999998</v>
      </c>
      <c r="H470" s="44">
        <v>17.3</v>
      </c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 ht="16.5" thickBot="1">
      <c r="A471" s="50">
        <v>1986</v>
      </c>
      <c r="B471" s="49">
        <v>1</v>
      </c>
      <c r="D471" s="38">
        <v>2.8</v>
      </c>
      <c r="E471" s="36">
        <v>70.900000000000006</v>
      </c>
      <c r="F471" s="43">
        <f t="shared" si="73"/>
        <v>10.867500000000009</v>
      </c>
      <c r="G471" s="48">
        <f t="shared" si="74"/>
        <v>15.631874999999999</v>
      </c>
      <c r="H471" s="44">
        <v>15.2</v>
      </c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 ht="16.5" thickBot="1">
      <c r="A472" s="50">
        <v>1986</v>
      </c>
      <c r="B472" s="49">
        <v>2</v>
      </c>
      <c r="D472" s="38">
        <v>27.9</v>
      </c>
      <c r="E472" s="36">
        <v>80.900000000000006</v>
      </c>
      <c r="F472" s="43">
        <f t="shared" si="73"/>
        <v>26.617500000000007</v>
      </c>
      <c r="G472" s="48">
        <f t="shared" si="74"/>
        <v>14.844374999999999</v>
      </c>
      <c r="H472" s="44">
        <v>14.3</v>
      </c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1:21" ht="16.5" thickBot="1">
      <c r="A473" s="50">
        <v>1986</v>
      </c>
      <c r="B473" s="49">
        <v>3</v>
      </c>
      <c r="D473" s="38">
        <v>13.8</v>
      </c>
      <c r="E473" s="36">
        <v>76.2</v>
      </c>
      <c r="F473" s="43">
        <f t="shared" si="73"/>
        <v>19.215000000000003</v>
      </c>
      <c r="G473" s="48">
        <f t="shared" si="74"/>
        <v>14.581874999999997</v>
      </c>
      <c r="H473" s="44">
        <v>14.3</v>
      </c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1:21" ht="16.5" thickBot="1">
      <c r="A474" s="50">
        <v>1986</v>
      </c>
      <c r="B474" s="49">
        <v>4</v>
      </c>
      <c r="D474" s="38">
        <v>22.4</v>
      </c>
      <c r="E474" s="36">
        <v>75.599999999999994</v>
      </c>
      <c r="F474" s="43">
        <f t="shared" si="73"/>
        <v>18.269999999999989</v>
      </c>
      <c r="G474" s="48">
        <f t="shared" si="74"/>
        <v>15.067499999999997</v>
      </c>
      <c r="H474" s="44">
        <v>15.1</v>
      </c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 ht="16.5" thickBot="1">
      <c r="A475" s="50">
        <v>1986</v>
      </c>
      <c r="B475" s="49">
        <v>5</v>
      </c>
      <c r="D475" s="38">
        <v>16.100000000000001</v>
      </c>
      <c r="E475" s="36">
        <v>74.2</v>
      </c>
      <c r="F475" s="43">
        <f t="shared" si="73"/>
        <v>16.065000000000005</v>
      </c>
      <c r="G475" s="48">
        <f t="shared" si="74"/>
        <v>15.795937500000001</v>
      </c>
      <c r="H475" s="44">
        <v>15.8</v>
      </c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1:21" ht="16.5" thickBot="1">
      <c r="A476" s="50">
        <v>1986</v>
      </c>
      <c r="B476" s="49">
        <v>6</v>
      </c>
      <c r="D476" s="38">
        <v>0.6</v>
      </c>
      <c r="E476" s="36">
        <v>69.7</v>
      </c>
      <c r="F476" s="43">
        <f t="shared" si="73"/>
        <v>8.9775000000000045</v>
      </c>
      <c r="G476" s="48">
        <f t="shared" si="74"/>
        <v>15.855000000000002</v>
      </c>
      <c r="H476" s="44">
        <v>15.2</v>
      </c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 ht="16.5" thickBot="1">
      <c r="A477" s="50">
        <v>1986</v>
      </c>
      <c r="B477" s="49">
        <v>7</v>
      </c>
      <c r="D477" s="38">
        <v>18.100000000000001</v>
      </c>
      <c r="E477" s="36">
        <v>72.5</v>
      </c>
      <c r="F477" s="43">
        <f t="shared" si="73"/>
        <v>13.387499999999999</v>
      </c>
      <c r="G477" s="48">
        <f t="shared" si="74"/>
        <v>15.677812500000002</v>
      </c>
      <c r="H477" s="44">
        <v>15.1</v>
      </c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21" ht="16.5" thickBot="1">
      <c r="A478" s="50">
        <v>1986</v>
      </c>
      <c r="B478" s="49">
        <v>8</v>
      </c>
      <c r="D478" s="38">
        <v>9.9</v>
      </c>
      <c r="E478" s="36">
        <v>70.099999999999994</v>
      </c>
      <c r="F478" s="43">
        <f t="shared" si="73"/>
        <v>9.607499999999991</v>
      </c>
      <c r="G478" s="48">
        <f t="shared" si="74"/>
        <v>14.903437500000004</v>
      </c>
      <c r="H478" s="44">
        <v>14.4</v>
      </c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1:21" ht="16.5" thickBot="1">
      <c r="A479" s="50">
        <v>1986</v>
      </c>
      <c r="B479" s="49">
        <v>9</v>
      </c>
      <c r="D479" s="38">
        <v>5.0999999999999996</v>
      </c>
      <c r="E479" s="36">
        <v>69.400000000000006</v>
      </c>
      <c r="F479" s="43">
        <f t="shared" si="73"/>
        <v>8.5050000000000079</v>
      </c>
      <c r="G479" s="48">
        <f t="shared" si="74"/>
        <v>13.984687500000001</v>
      </c>
      <c r="H479" s="44">
        <v>13.5</v>
      </c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1:21" ht="16.5" thickBot="1">
      <c r="A480" s="50">
        <v>1986</v>
      </c>
      <c r="B480" s="49">
        <v>10</v>
      </c>
      <c r="D480" s="38">
        <v>40.1</v>
      </c>
      <c r="E480" s="36">
        <v>82.4</v>
      </c>
      <c r="F480" s="43">
        <f t="shared" si="73"/>
        <v>28.980000000000008</v>
      </c>
      <c r="G480" s="48">
        <f t="shared" si="74"/>
        <v>14.444062500000001</v>
      </c>
      <c r="H480" s="44">
        <v>14.7</v>
      </c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 ht="16.5" thickBot="1">
      <c r="A481" s="50">
        <v>1986</v>
      </c>
      <c r="B481" s="49">
        <v>11</v>
      </c>
      <c r="D481" s="38">
        <v>15.4</v>
      </c>
      <c r="E481" s="36">
        <v>75.5</v>
      </c>
      <c r="F481" s="43">
        <f t="shared" si="73"/>
        <v>18.112500000000001</v>
      </c>
      <c r="G481" s="48">
        <f t="shared" si="74"/>
        <v>16.117500000000003</v>
      </c>
      <c r="H481" s="44">
        <v>16.600000000000001</v>
      </c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1:21" ht="16.5" thickBot="1">
      <c r="A482" s="50">
        <v>1986</v>
      </c>
      <c r="B482" s="49">
        <v>12</v>
      </c>
      <c r="D482" s="38">
        <v>5.8</v>
      </c>
      <c r="E482" s="36">
        <v>70.400000000000006</v>
      </c>
      <c r="F482" s="43">
        <f t="shared" si="73"/>
        <v>10.080000000000009</v>
      </c>
      <c r="G482" s="48">
        <f t="shared" si="74"/>
        <v>17.8434375</v>
      </c>
      <c r="H482" s="44">
        <v>18.3</v>
      </c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1:21" ht="16.5" thickBot="1">
      <c r="A483" s="50">
        <v>1987</v>
      </c>
      <c r="B483" s="49">
        <v>1</v>
      </c>
      <c r="D483" s="38">
        <v>9.8000000000000007</v>
      </c>
      <c r="E483" s="36">
        <v>70.2</v>
      </c>
      <c r="F483" s="43">
        <f t="shared" si="73"/>
        <v>9.7650000000000041</v>
      </c>
      <c r="G483" s="48">
        <f t="shared" si="74"/>
        <v>19.497187500000003</v>
      </c>
      <c r="H483" s="44">
        <v>19.899999999999999</v>
      </c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1:21" ht="16.5" thickBot="1">
      <c r="A484" s="50">
        <v>1987</v>
      </c>
      <c r="B484" s="49">
        <v>2</v>
      </c>
      <c r="D484" s="38">
        <v>3.4</v>
      </c>
      <c r="E484" s="36">
        <v>69.8</v>
      </c>
      <c r="F484" s="43">
        <f t="shared" si="73"/>
        <v>9.1349999999999945</v>
      </c>
      <c r="G484" s="48">
        <f t="shared" si="74"/>
        <v>21.899062499999999</v>
      </c>
      <c r="H484" s="44">
        <v>22.3</v>
      </c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 ht="16.5" thickBot="1">
      <c r="A485" s="50">
        <v>1987</v>
      </c>
      <c r="B485" s="49">
        <v>3</v>
      </c>
      <c r="D485" s="38">
        <v>17.399999999999999</v>
      </c>
      <c r="E485" s="36">
        <v>73.3</v>
      </c>
      <c r="F485" s="43">
        <f t="shared" si="73"/>
        <v>14.647499999999996</v>
      </c>
      <c r="G485" s="48">
        <f t="shared" si="74"/>
        <v>24.504375</v>
      </c>
      <c r="H485" s="44">
        <v>25.5</v>
      </c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1:21" ht="16.5" thickBot="1">
      <c r="A486" s="50">
        <v>1987</v>
      </c>
      <c r="B486" s="49">
        <v>4</v>
      </c>
      <c r="D486" s="38">
        <v>46</v>
      </c>
      <c r="E486" s="36">
        <v>85.5</v>
      </c>
      <c r="F486" s="43">
        <f t="shared" si="73"/>
        <v>33.862499999999997</v>
      </c>
      <c r="G486" s="48">
        <f t="shared" si="74"/>
        <v>26.643750000000001</v>
      </c>
      <c r="H486" s="44">
        <v>28</v>
      </c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1:21" ht="16.5" thickBot="1">
      <c r="A487" s="50">
        <v>1987</v>
      </c>
      <c r="B487" s="49">
        <v>5</v>
      </c>
      <c r="D487" s="38">
        <v>39.1</v>
      </c>
      <c r="E487" s="36">
        <v>89.8</v>
      </c>
      <c r="F487" s="43">
        <f t="shared" si="73"/>
        <v>40.634999999999991</v>
      </c>
      <c r="G487" s="48">
        <f t="shared" si="74"/>
        <v>29.170312500000005</v>
      </c>
      <c r="H487" s="44">
        <v>30.3</v>
      </c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1" ht="16.5" thickBot="1">
      <c r="A488" s="50">
        <v>1987</v>
      </c>
      <c r="B488" s="49">
        <v>6</v>
      </c>
      <c r="D488" s="38">
        <v>18.8</v>
      </c>
      <c r="E488" s="36">
        <v>80.400000000000006</v>
      </c>
      <c r="F488" s="43">
        <f t="shared" si="73"/>
        <v>25.830000000000009</v>
      </c>
      <c r="G488" s="48">
        <f t="shared" si="74"/>
        <v>32.097187499999997</v>
      </c>
      <c r="H488" s="44">
        <v>32.700000000000003</v>
      </c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 ht="16.5" thickBot="1">
      <c r="A489" s="50">
        <v>1987</v>
      </c>
      <c r="B489" s="49">
        <v>7</v>
      </c>
      <c r="D489" s="38">
        <v>38.200000000000003</v>
      </c>
      <c r="E489" s="36">
        <v>87</v>
      </c>
      <c r="F489" s="43">
        <f t="shared" si="73"/>
        <v>36.225000000000001</v>
      </c>
      <c r="G489" s="48">
        <f t="shared" si="74"/>
        <v>35.739374999999995</v>
      </c>
      <c r="H489" s="44">
        <v>36.200000000000003</v>
      </c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1" ht="16.5" thickBot="1">
      <c r="A490" s="50">
        <v>1987</v>
      </c>
      <c r="B490" s="49">
        <v>8</v>
      </c>
      <c r="D490" s="38">
        <v>47.9</v>
      </c>
      <c r="E490" s="36">
        <v>92.2</v>
      </c>
      <c r="F490" s="43">
        <f t="shared" si="73"/>
        <v>44.415000000000006</v>
      </c>
      <c r="G490" s="48">
        <f t="shared" si="74"/>
        <v>40.136249999999997</v>
      </c>
      <c r="H490" s="44">
        <v>40.5</v>
      </c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1" ht="16.5" thickBot="1">
      <c r="A491" s="50">
        <v>1987</v>
      </c>
      <c r="B491" s="49">
        <v>9</v>
      </c>
      <c r="D491" s="38">
        <v>42.2</v>
      </c>
      <c r="E491" s="36">
        <v>87</v>
      </c>
      <c r="F491" s="43">
        <f t="shared" si="73"/>
        <v>36.225000000000001</v>
      </c>
      <c r="G491" s="48">
        <f t="shared" si="74"/>
        <v>44.933437499999997</v>
      </c>
      <c r="H491" s="44">
        <v>45.3</v>
      </c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1" ht="16.5" thickBot="1">
      <c r="A492" s="50">
        <v>1987</v>
      </c>
      <c r="B492" s="49">
        <v>10</v>
      </c>
      <c r="D492" s="38">
        <v>63.4</v>
      </c>
      <c r="E492" s="36">
        <v>97.4</v>
      </c>
      <c r="F492" s="43">
        <f t="shared" si="73"/>
        <v>52.605000000000004</v>
      </c>
      <c r="G492" s="48">
        <f t="shared" si="74"/>
        <v>50.091562499999988</v>
      </c>
      <c r="H492" s="44">
        <v>51</v>
      </c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 ht="16.5" thickBot="1">
      <c r="A493" s="50">
        <v>1987</v>
      </c>
      <c r="B493" s="49">
        <v>11</v>
      </c>
      <c r="D493" s="38">
        <v>48.8</v>
      </c>
      <c r="E493" s="36">
        <v>99</v>
      </c>
      <c r="F493" s="43">
        <f t="shared" si="73"/>
        <v>55.125</v>
      </c>
      <c r="G493" s="48">
        <f t="shared" si="74"/>
        <v>54.435937499999994</v>
      </c>
      <c r="H493" s="44">
        <v>55.1</v>
      </c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1" ht="16.5" thickBot="1">
      <c r="A494" s="50">
        <v>1987</v>
      </c>
      <c r="B494" s="49">
        <v>12</v>
      </c>
      <c r="D494" s="38">
        <v>29.1</v>
      </c>
      <c r="E494" s="36">
        <v>91.5</v>
      </c>
      <c r="F494" s="43">
        <f t="shared" si="73"/>
        <v>43.3125</v>
      </c>
      <c r="G494" s="48">
        <f t="shared" si="74"/>
        <v>60.440625000000004</v>
      </c>
      <c r="H494" s="44">
        <v>60.9</v>
      </c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1" ht="16.5" thickBot="1">
      <c r="A495" s="50">
        <v>1988</v>
      </c>
      <c r="B495" s="49">
        <v>1</v>
      </c>
      <c r="D495" s="38">
        <v>70.5</v>
      </c>
      <c r="E495" s="36">
        <v>104.6</v>
      </c>
      <c r="F495" s="43">
        <f t="shared" si="73"/>
        <v>63.944999999999986</v>
      </c>
      <c r="G495" s="48">
        <f t="shared" si="74"/>
        <v>69.234375000000014</v>
      </c>
      <c r="H495" s="44">
        <v>69.2</v>
      </c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1" ht="16.5" thickBot="1">
      <c r="A496" s="50">
        <v>1988</v>
      </c>
      <c r="B496" s="49">
        <v>2</v>
      </c>
      <c r="D496" s="38">
        <v>45.4</v>
      </c>
      <c r="E496" s="36">
        <v>102.4</v>
      </c>
      <c r="F496" s="43">
        <f t="shared" si="73"/>
        <v>60.480000000000004</v>
      </c>
      <c r="G496" s="48">
        <f t="shared" si="74"/>
        <v>78.185625000000002</v>
      </c>
      <c r="H496" s="44">
        <v>76.900000000000006</v>
      </c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0"/>
      <c r="T496" s="3"/>
      <c r="U496" s="3"/>
    </row>
    <row r="497" spans="1:21" ht="16.5" thickBot="1">
      <c r="A497" s="50">
        <v>1988</v>
      </c>
      <c r="B497" s="49">
        <v>3</v>
      </c>
      <c r="D497" s="38">
        <v>91.2</v>
      </c>
      <c r="E497" s="36">
        <v>113.8</v>
      </c>
      <c r="F497" s="43">
        <f t="shared" si="73"/>
        <v>78.434999999999988</v>
      </c>
      <c r="G497" s="48">
        <f t="shared" si="74"/>
        <v>86.907187500000006</v>
      </c>
      <c r="H497" s="44">
        <v>84.9</v>
      </c>
      <c r="I497" s="14">
        <f t="shared" ref="I497:I528" si="75">G497</f>
        <v>86.907187500000006</v>
      </c>
      <c r="J497" s="14">
        <f t="shared" ref="J497:J528" si="76">H497</f>
        <v>84.9</v>
      </c>
      <c r="K497" s="14"/>
      <c r="L497" s="14"/>
      <c r="M497" s="14"/>
      <c r="N497" s="24">
        <f t="shared" ref="N497:N528" si="77">F497</f>
        <v>78.434999999999988</v>
      </c>
      <c r="O497" s="24">
        <f t="shared" ref="O497:O528" si="78">D498</f>
        <v>108.8</v>
      </c>
      <c r="P497" s="14"/>
      <c r="Q497" s="14"/>
      <c r="R497" s="14"/>
      <c r="S497" s="30"/>
      <c r="T497" s="14"/>
      <c r="U497" s="14"/>
    </row>
    <row r="498" spans="1:21" ht="16.5" thickBot="1">
      <c r="A498" s="50">
        <v>1988</v>
      </c>
      <c r="B498" s="49">
        <v>4</v>
      </c>
      <c r="D498" s="38">
        <v>108.8</v>
      </c>
      <c r="E498" s="36">
        <v>123.6</v>
      </c>
      <c r="F498" s="43">
        <f t="shared" si="73"/>
        <v>93.86999999999999</v>
      </c>
      <c r="G498" s="48">
        <f t="shared" si="74"/>
        <v>95.989687500000002</v>
      </c>
      <c r="H498" s="44">
        <v>93</v>
      </c>
      <c r="I498" s="14">
        <f t="shared" si="75"/>
        <v>95.989687500000002</v>
      </c>
      <c r="J498" s="14">
        <f t="shared" si="76"/>
        <v>93</v>
      </c>
      <c r="K498" s="14"/>
      <c r="L498" s="14"/>
      <c r="M498" s="14"/>
      <c r="N498" s="24">
        <f t="shared" si="77"/>
        <v>93.86999999999999</v>
      </c>
      <c r="O498" s="24">
        <f t="shared" si="78"/>
        <v>74.2</v>
      </c>
      <c r="P498" s="14"/>
      <c r="Q498" s="14"/>
      <c r="R498" s="14"/>
      <c r="S498" s="30"/>
      <c r="T498" s="14"/>
      <c r="U498" s="14"/>
    </row>
    <row r="499" spans="1:21" ht="16.5" thickBot="1">
      <c r="A499" s="50">
        <v>1988</v>
      </c>
      <c r="B499" s="49">
        <v>5</v>
      </c>
      <c r="D499" s="38">
        <v>74.2</v>
      </c>
      <c r="E499" s="36">
        <v>117.9</v>
      </c>
      <c r="F499" s="43">
        <f t="shared" si="73"/>
        <v>84.892500000000013</v>
      </c>
      <c r="G499" s="48">
        <f t="shared" si="74"/>
        <v>104.19937500000002</v>
      </c>
      <c r="H499" s="44">
        <v>101.4</v>
      </c>
      <c r="I499" s="14">
        <f t="shared" si="75"/>
        <v>104.19937500000002</v>
      </c>
      <c r="J499" s="14">
        <f t="shared" si="76"/>
        <v>101.4</v>
      </c>
      <c r="K499" s="14"/>
      <c r="L499" s="14"/>
      <c r="M499" s="14"/>
      <c r="N499" s="24">
        <f t="shared" si="77"/>
        <v>84.892500000000013</v>
      </c>
      <c r="O499" s="24">
        <f t="shared" si="78"/>
        <v>124.3</v>
      </c>
      <c r="P499" s="14"/>
      <c r="Q499" s="14">
        <f t="shared" ref="Q499:Q530" si="79">G499</f>
        <v>104.19937500000002</v>
      </c>
      <c r="R499" s="14">
        <f t="shared" ref="R499:R530" si="80">H499</f>
        <v>101.4</v>
      </c>
      <c r="S499" s="30">
        <f t="shared" ref="S499:S530" si="81">G499/H499*100-100</f>
        <v>2.7607248520710215</v>
      </c>
      <c r="T499" s="14">
        <f t="shared" ref="T499:T530" si="82">F499</f>
        <v>84.892500000000013</v>
      </c>
      <c r="U499" s="14">
        <f>D499</f>
        <v>74.2</v>
      </c>
    </row>
    <row r="500" spans="1:21" ht="16.5" thickBot="1">
      <c r="A500" s="50">
        <v>1988</v>
      </c>
      <c r="B500" s="49">
        <v>6</v>
      </c>
      <c r="D500" s="38">
        <v>124.3</v>
      </c>
      <c r="E500" s="36">
        <v>143.80000000000001</v>
      </c>
      <c r="F500" s="43">
        <f t="shared" si="73"/>
        <v>125.68500000000002</v>
      </c>
      <c r="G500" s="48">
        <f t="shared" si="74"/>
        <v>114.42375000000003</v>
      </c>
      <c r="H500" s="44">
        <v>114.3</v>
      </c>
      <c r="I500" s="14">
        <f t="shared" si="75"/>
        <v>114.42375000000003</v>
      </c>
      <c r="J500" s="14">
        <f t="shared" si="76"/>
        <v>114.3</v>
      </c>
      <c r="K500" s="14"/>
      <c r="L500" s="14"/>
      <c r="M500" s="14"/>
      <c r="N500" s="24">
        <f t="shared" si="77"/>
        <v>125.68500000000002</v>
      </c>
      <c r="O500" s="24">
        <f t="shared" si="78"/>
        <v>131.4</v>
      </c>
      <c r="P500" s="14"/>
      <c r="Q500" s="14">
        <f t="shared" si="79"/>
        <v>114.42375000000003</v>
      </c>
      <c r="R500" s="14">
        <f t="shared" si="80"/>
        <v>114.3</v>
      </c>
      <c r="S500" s="30">
        <f t="shared" si="81"/>
        <v>0.10826771653545109</v>
      </c>
      <c r="T500" s="14">
        <f t="shared" si="82"/>
        <v>125.68500000000002</v>
      </c>
      <c r="U500" s="14">
        <f t="shared" ref="U500:U555" si="83">D500</f>
        <v>124.3</v>
      </c>
    </row>
    <row r="501" spans="1:21" ht="16.5" thickBot="1">
      <c r="A501" s="50">
        <v>1988</v>
      </c>
      <c r="B501" s="49">
        <v>7</v>
      </c>
      <c r="D501" s="38">
        <v>131.4</v>
      </c>
      <c r="E501" s="36">
        <v>157.6</v>
      </c>
      <c r="F501" s="43">
        <f t="shared" si="73"/>
        <v>147.41999999999999</v>
      </c>
      <c r="G501" s="48">
        <f t="shared" si="74"/>
        <v>129.20250000000001</v>
      </c>
      <c r="H501" s="44">
        <v>128.5</v>
      </c>
      <c r="I501" s="14">
        <f t="shared" si="75"/>
        <v>129.20250000000001</v>
      </c>
      <c r="J501" s="14">
        <f t="shared" si="76"/>
        <v>128.5</v>
      </c>
      <c r="K501" s="14"/>
      <c r="L501" s="14"/>
      <c r="M501" s="14"/>
      <c r="N501" s="24">
        <f t="shared" si="77"/>
        <v>147.41999999999999</v>
      </c>
      <c r="O501" s="24">
        <f t="shared" si="78"/>
        <v>139.4</v>
      </c>
      <c r="P501" s="14"/>
      <c r="Q501" s="14">
        <f t="shared" si="79"/>
        <v>129.20250000000001</v>
      </c>
      <c r="R501" s="14">
        <f t="shared" si="80"/>
        <v>128.5</v>
      </c>
      <c r="S501" s="30">
        <f t="shared" si="81"/>
        <v>0.5466926070039051</v>
      </c>
      <c r="T501" s="14">
        <f t="shared" si="82"/>
        <v>147.41999999999999</v>
      </c>
      <c r="U501" s="14">
        <f t="shared" si="83"/>
        <v>131.4</v>
      </c>
    </row>
    <row r="502" spans="1:21" ht="16.5" thickBot="1">
      <c r="A502" s="50">
        <v>1988</v>
      </c>
      <c r="B502" s="49">
        <v>8</v>
      </c>
      <c r="D502" s="38">
        <v>139.4</v>
      </c>
      <c r="E502" s="36">
        <v>158</v>
      </c>
      <c r="F502" s="43">
        <f t="shared" si="73"/>
        <v>148.04999999999998</v>
      </c>
      <c r="G502" s="48">
        <f t="shared" si="74"/>
        <v>144.80812499999999</v>
      </c>
      <c r="H502" s="44">
        <v>141.1</v>
      </c>
      <c r="I502" s="14">
        <f t="shared" si="75"/>
        <v>144.80812499999999</v>
      </c>
      <c r="J502" s="14">
        <f t="shared" si="76"/>
        <v>141.1</v>
      </c>
      <c r="K502" s="14"/>
      <c r="L502" s="14"/>
      <c r="M502" s="14"/>
      <c r="N502" s="24">
        <f t="shared" si="77"/>
        <v>148.04999999999998</v>
      </c>
      <c r="O502" s="24">
        <f t="shared" si="78"/>
        <v>142.69999999999999</v>
      </c>
      <c r="P502" s="14"/>
      <c r="Q502" s="14">
        <f t="shared" si="79"/>
        <v>144.80812499999999</v>
      </c>
      <c r="R502" s="14">
        <f t="shared" si="80"/>
        <v>141.1</v>
      </c>
      <c r="S502" s="30">
        <f t="shared" si="81"/>
        <v>2.6280120481927582</v>
      </c>
      <c r="T502" s="14">
        <f t="shared" si="82"/>
        <v>148.04999999999998</v>
      </c>
      <c r="U502" s="14">
        <f t="shared" si="83"/>
        <v>139.4</v>
      </c>
    </row>
    <row r="503" spans="1:21" ht="16.5" thickBot="1">
      <c r="A503" s="50">
        <v>1988</v>
      </c>
      <c r="B503" s="49">
        <v>9</v>
      </c>
      <c r="D503" s="38">
        <v>142.69999999999999</v>
      </c>
      <c r="E503" s="36">
        <v>154.1</v>
      </c>
      <c r="F503" s="43">
        <f t="shared" si="73"/>
        <v>141.9075</v>
      </c>
      <c r="G503" s="48">
        <f t="shared" si="74"/>
        <v>158.1825</v>
      </c>
      <c r="H503" s="44">
        <v>151.19999999999999</v>
      </c>
      <c r="I503" s="14">
        <f t="shared" si="75"/>
        <v>158.1825</v>
      </c>
      <c r="J503" s="14">
        <f t="shared" si="76"/>
        <v>151.19999999999999</v>
      </c>
      <c r="K503" s="14"/>
      <c r="L503" s="14"/>
      <c r="M503" s="14"/>
      <c r="N503" s="24">
        <f t="shared" si="77"/>
        <v>141.9075</v>
      </c>
      <c r="O503" s="24">
        <f t="shared" si="78"/>
        <v>156.5</v>
      </c>
      <c r="P503" s="14"/>
      <c r="Q503" s="14">
        <f t="shared" si="79"/>
        <v>158.1825</v>
      </c>
      <c r="R503" s="14">
        <f t="shared" si="80"/>
        <v>151.19999999999999</v>
      </c>
      <c r="S503" s="30">
        <f t="shared" si="81"/>
        <v>4.6180555555555713</v>
      </c>
      <c r="T503" s="14">
        <f t="shared" si="82"/>
        <v>141.9075</v>
      </c>
      <c r="U503" s="14">
        <f t="shared" si="83"/>
        <v>142.69999999999999</v>
      </c>
    </row>
    <row r="504" spans="1:21" ht="16.5" thickBot="1">
      <c r="A504" s="50">
        <v>1988</v>
      </c>
      <c r="B504" s="49">
        <v>10</v>
      </c>
      <c r="D504" s="38">
        <v>156.5</v>
      </c>
      <c r="E504" s="36">
        <v>168.7</v>
      </c>
      <c r="F504" s="43">
        <f t="shared" si="73"/>
        <v>164.90249999999997</v>
      </c>
      <c r="G504" s="48">
        <f t="shared" si="74"/>
        <v>168.45281249999996</v>
      </c>
      <c r="H504" s="44">
        <v>156.9</v>
      </c>
      <c r="I504" s="14">
        <f t="shared" si="75"/>
        <v>168.45281249999996</v>
      </c>
      <c r="J504" s="14">
        <f t="shared" si="76"/>
        <v>156.9</v>
      </c>
      <c r="K504" s="14"/>
      <c r="L504" s="14"/>
      <c r="M504" s="14"/>
      <c r="N504" s="24">
        <f t="shared" si="77"/>
        <v>164.90249999999997</v>
      </c>
      <c r="O504" s="24">
        <f t="shared" si="78"/>
        <v>156.80000000000001</v>
      </c>
      <c r="P504" s="14"/>
      <c r="Q504" s="14">
        <f t="shared" si="79"/>
        <v>168.45281249999996</v>
      </c>
      <c r="R504" s="14">
        <f t="shared" si="80"/>
        <v>156.9</v>
      </c>
      <c r="S504" s="30">
        <f t="shared" si="81"/>
        <v>7.3631692160611522</v>
      </c>
      <c r="T504" s="14">
        <f t="shared" si="82"/>
        <v>164.90249999999997</v>
      </c>
      <c r="U504" s="14">
        <f t="shared" si="83"/>
        <v>156.5</v>
      </c>
    </row>
    <row r="505" spans="1:21" ht="16.5" thickBot="1">
      <c r="A505" s="50">
        <v>1988</v>
      </c>
      <c r="B505" s="49">
        <v>11</v>
      </c>
      <c r="D505" s="38">
        <v>156.80000000000001</v>
      </c>
      <c r="E505" s="36">
        <v>152.80000000000001</v>
      </c>
      <c r="F505" s="43">
        <f t="shared" si="73"/>
        <v>139.86000000000001</v>
      </c>
      <c r="G505" s="48">
        <f t="shared" si="74"/>
        <v>177.88968750000001</v>
      </c>
      <c r="H505" s="44">
        <v>164.4</v>
      </c>
      <c r="I505" s="14">
        <f t="shared" si="75"/>
        <v>177.88968750000001</v>
      </c>
      <c r="J505" s="14">
        <f t="shared" si="76"/>
        <v>164.4</v>
      </c>
      <c r="K505" s="14"/>
      <c r="L505" s="14"/>
      <c r="M505" s="14"/>
      <c r="N505" s="24">
        <f t="shared" si="77"/>
        <v>139.86000000000001</v>
      </c>
      <c r="O505" s="24">
        <f t="shared" si="78"/>
        <v>231.2</v>
      </c>
      <c r="P505" s="14"/>
      <c r="Q505" s="14">
        <f t="shared" si="79"/>
        <v>177.88968750000001</v>
      </c>
      <c r="R505" s="14">
        <f t="shared" si="80"/>
        <v>164.4</v>
      </c>
      <c r="S505" s="30">
        <f t="shared" si="81"/>
        <v>8.2054060218978151</v>
      </c>
      <c r="T505" s="14">
        <f t="shared" si="82"/>
        <v>139.86000000000001</v>
      </c>
      <c r="U505" s="14">
        <f t="shared" si="83"/>
        <v>156.80000000000001</v>
      </c>
    </row>
    <row r="506" spans="1:21" ht="16.5" thickBot="1">
      <c r="A506" s="50">
        <v>1988</v>
      </c>
      <c r="B506" s="49">
        <v>12</v>
      </c>
      <c r="D506" s="38">
        <v>231.2</v>
      </c>
      <c r="E506" s="36">
        <v>193.5</v>
      </c>
      <c r="F506" s="43">
        <f t="shared" si="73"/>
        <v>203.96250000000001</v>
      </c>
      <c r="G506" s="48">
        <f t="shared" si="74"/>
        <v>189.69562499999998</v>
      </c>
      <c r="H506" s="44">
        <v>176.1</v>
      </c>
      <c r="I506" s="14">
        <f t="shared" si="75"/>
        <v>189.69562499999998</v>
      </c>
      <c r="J506" s="14">
        <f t="shared" si="76"/>
        <v>176.1</v>
      </c>
      <c r="K506" s="14"/>
      <c r="L506" s="14"/>
      <c r="M506" s="14"/>
      <c r="N506" s="24">
        <f t="shared" si="77"/>
        <v>203.96250000000001</v>
      </c>
      <c r="O506" s="24">
        <f t="shared" si="78"/>
        <v>210.1</v>
      </c>
      <c r="P506" s="14"/>
      <c r="Q506" s="14">
        <f t="shared" si="79"/>
        <v>189.69562499999998</v>
      </c>
      <c r="R506" s="14">
        <f t="shared" si="80"/>
        <v>176.1</v>
      </c>
      <c r="S506" s="30">
        <f t="shared" si="81"/>
        <v>7.7204003407154858</v>
      </c>
      <c r="T506" s="14">
        <f t="shared" si="82"/>
        <v>203.96250000000001</v>
      </c>
      <c r="U506" s="14">
        <f t="shared" si="83"/>
        <v>231.2</v>
      </c>
    </row>
    <row r="507" spans="1:21" ht="16.5" thickBot="1">
      <c r="A507" s="50">
        <v>1989</v>
      </c>
      <c r="B507" s="49">
        <v>1</v>
      </c>
      <c r="D507" s="38">
        <v>210.1</v>
      </c>
      <c r="E507" s="36">
        <v>227.8</v>
      </c>
      <c r="F507" s="43">
        <f t="shared" si="73"/>
        <v>257.98500000000001</v>
      </c>
      <c r="G507" s="48">
        <f t="shared" si="74"/>
        <v>198.46312499999999</v>
      </c>
      <c r="H507" s="44">
        <v>184.8</v>
      </c>
      <c r="I507" s="14">
        <f t="shared" si="75"/>
        <v>198.46312499999999</v>
      </c>
      <c r="J507" s="14">
        <f t="shared" si="76"/>
        <v>184.8</v>
      </c>
      <c r="K507" s="14"/>
      <c r="L507" s="14"/>
      <c r="M507" s="14"/>
      <c r="N507" s="24">
        <f t="shared" si="77"/>
        <v>257.98500000000001</v>
      </c>
      <c r="O507" s="24">
        <f t="shared" si="78"/>
        <v>208.7</v>
      </c>
      <c r="P507" s="14"/>
      <c r="Q507" s="14">
        <f t="shared" si="79"/>
        <v>198.46312499999999</v>
      </c>
      <c r="R507" s="14">
        <f t="shared" si="80"/>
        <v>184.8</v>
      </c>
      <c r="S507" s="30">
        <f t="shared" si="81"/>
        <v>7.3934659090908923</v>
      </c>
      <c r="T507" s="14">
        <f t="shared" si="82"/>
        <v>257.98500000000001</v>
      </c>
      <c r="U507" s="14">
        <f t="shared" si="83"/>
        <v>210.1</v>
      </c>
    </row>
    <row r="508" spans="1:21" ht="16.5" thickBot="1">
      <c r="A508" s="50">
        <v>1989</v>
      </c>
      <c r="B508" s="49">
        <v>2</v>
      </c>
      <c r="D508" s="38">
        <v>208.7</v>
      </c>
      <c r="E508" s="36">
        <v>217</v>
      </c>
      <c r="F508" s="43">
        <f t="shared" si="73"/>
        <v>240.97499999999999</v>
      </c>
      <c r="G508" s="48">
        <f t="shared" si="74"/>
        <v>204.67781249999999</v>
      </c>
      <c r="H508" s="44">
        <v>190.7</v>
      </c>
      <c r="I508" s="14">
        <f t="shared" si="75"/>
        <v>204.67781249999999</v>
      </c>
      <c r="J508" s="14">
        <f t="shared" si="76"/>
        <v>190.7</v>
      </c>
      <c r="K508" s="14"/>
      <c r="L508" s="14"/>
      <c r="M508" s="14"/>
      <c r="N508" s="24">
        <f t="shared" si="77"/>
        <v>240.97499999999999</v>
      </c>
      <c r="O508" s="24">
        <f t="shared" si="78"/>
        <v>170.4</v>
      </c>
      <c r="P508" s="14"/>
      <c r="Q508" s="14">
        <f t="shared" si="79"/>
        <v>204.67781249999999</v>
      </c>
      <c r="R508" s="14">
        <f t="shared" si="80"/>
        <v>190.7</v>
      </c>
      <c r="S508" s="30">
        <f t="shared" si="81"/>
        <v>7.3297391190351391</v>
      </c>
      <c r="T508" s="14">
        <f t="shared" si="82"/>
        <v>240.97499999999999</v>
      </c>
      <c r="U508" s="14">
        <f t="shared" si="83"/>
        <v>208.7</v>
      </c>
    </row>
    <row r="509" spans="1:21" ht="16.5" thickBot="1">
      <c r="A509" s="50">
        <v>1989</v>
      </c>
      <c r="B509" s="49">
        <v>3</v>
      </c>
      <c r="D509" s="38">
        <v>170.4</v>
      </c>
      <c r="E509" s="36">
        <v>203</v>
      </c>
      <c r="F509" s="43">
        <f t="shared" si="73"/>
        <v>218.92499999999998</v>
      </c>
      <c r="G509" s="48">
        <f t="shared" si="74"/>
        <v>213.78656250000003</v>
      </c>
      <c r="H509" s="44">
        <v>198</v>
      </c>
      <c r="I509" s="14">
        <f t="shared" si="75"/>
        <v>213.78656250000003</v>
      </c>
      <c r="J509" s="14">
        <f t="shared" si="76"/>
        <v>198</v>
      </c>
      <c r="K509" s="14"/>
      <c r="L509" s="14"/>
      <c r="M509" s="14"/>
      <c r="N509" s="24">
        <f t="shared" si="77"/>
        <v>218.92499999999998</v>
      </c>
      <c r="O509" s="24">
        <f t="shared" si="78"/>
        <v>166.3</v>
      </c>
      <c r="P509" s="14"/>
      <c r="Q509" s="14">
        <f t="shared" si="79"/>
        <v>213.78656250000003</v>
      </c>
      <c r="R509" s="14">
        <f t="shared" si="80"/>
        <v>198</v>
      </c>
      <c r="S509" s="30">
        <f t="shared" si="81"/>
        <v>7.973011363636374</v>
      </c>
      <c r="T509" s="14">
        <f t="shared" si="82"/>
        <v>218.92499999999998</v>
      </c>
      <c r="U509" s="14">
        <f t="shared" si="83"/>
        <v>170.4</v>
      </c>
    </row>
    <row r="510" spans="1:21" ht="16.5" thickBot="1">
      <c r="A510" s="50">
        <v>1989</v>
      </c>
      <c r="B510" s="49">
        <v>4</v>
      </c>
      <c r="D510" s="38">
        <v>166.3</v>
      </c>
      <c r="E510" s="36">
        <v>190.9</v>
      </c>
      <c r="F510" s="43">
        <f t="shared" si="73"/>
        <v>199.86750000000001</v>
      </c>
      <c r="G510" s="48">
        <f t="shared" si="74"/>
        <v>221.20218749999995</v>
      </c>
      <c r="H510" s="44">
        <v>203.8</v>
      </c>
      <c r="I510" s="14">
        <f t="shared" si="75"/>
        <v>221.20218749999995</v>
      </c>
      <c r="J510" s="14">
        <f t="shared" si="76"/>
        <v>203.8</v>
      </c>
      <c r="K510" s="14"/>
      <c r="L510" s="14"/>
      <c r="M510" s="14"/>
      <c r="N510" s="24">
        <f t="shared" si="77"/>
        <v>199.86750000000001</v>
      </c>
      <c r="O510" s="24">
        <f t="shared" si="78"/>
        <v>195.4</v>
      </c>
      <c r="P510" s="14"/>
      <c r="Q510" s="14">
        <f t="shared" si="79"/>
        <v>221.20218749999995</v>
      </c>
      <c r="R510" s="14">
        <f t="shared" si="80"/>
        <v>203.8</v>
      </c>
      <c r="S510" s="30">
        <f t="shared" si="81"/>
        <v>8.5388554955838885</v>
      </c>
      <c r="T510" s="14">
        <f t="shared" si="82"/>
        <v>199.86750000000001</v>
      </c>
      <c r="U510" s="14">
        <f t="shared" si="83"/>
        <v>166.3</v>
      </c>
    </row>
    <row r="511" spans="1:21" ht="16.5" thickBot="1">
      <c r="A511" s="50">
        <v>1989</v>
      </c>
      <c r="B511" s="49">
        <v>5</v>
      </c>
      <c r="D511" s="38">
        <v>195.4</v>
      </c>
      <c r="E511" s="36">
        <v>194.4</v>
      </c>
      <c r="F511" s="43">
        <f t="shared" si="73"/>
        <v>205.38</v>
      </c>
      <c r="G511" s="48">
        <f t="shared" si="74"/>
        <v>228.80812499999999</v>
      </c>
      <c r="H511" s="44">
        <v>209.5</v>
      </c>
      <c r="I511" s="14">
        <f t="shared" si="75"/>
        <v>228.80812499999999</v>
      </c>
      <c r="J511" s="14">
        <f t="shared" si="76"/>
        <v>209.5</v>
      </c>
      <c r="K511" s="14"/>
      <c r="L511" s="14"/>
      <c r="M511" s="14"/>
      <c r="N511" s="24">
        <f t="shared" si="77"/>
        <v>205.38</v>
      </c>
      <c r="O511" s="24">
        <f t="shared" si="78"/>
        <v>284.5</v>
      </c>
      <c r="P511" s="14"/>
      <c r="Q511" s="14">
        <f t="shared" si="79"/>
        <v>228.80812499999999</v>
      </c>
      <c r="R511" s="14">
        <f t="shared" si="80"/>
        <v>209.5</v>
      </c>
      <c r="S511" s="30">
        <f t="shared" si="81"/>
        <v>9.2162887828162212</v>
      </c>
      <c r="T511" s="14">
        <f t="shared" si="82"/>
        <v>205.38</v>
      </c>
      <c r="U511" s="14">
        <f t="shared" si="83"/>
        <v>195.4</v>
      </c>
    </row>
    <row r="512" spans="1:21" ht="16.5" thickBot="1">
      <c r="A512" s="50">
        <v>1989</v>
      </c>
      <c r="B512" s="49">
        <v>6</v>
      </c>
      <c r="D512" s="39">
        <v>284.5</v>
      </c>
      <c r="E512" s="36">
        <v>247.2</v>
      </c>
      <c r="F512" s="43">
        <f t="shared" si="73"/>
        <v>288.53999999999996</v>
      </c>
      <c r="G512" s="48">
        <f t="shared" si="74"/>
        <v>234.71437500000002</v>
      </c>
      <c r="H512" s="44">
        <v>212.1</v>
      </c>
      <c r="I512" s="14">
        <f t="shared" si="75"/>
        <v>234.71437500000002</v>
      </c>
      <c r="J512" s="14">
        <f t="shared" si="76"/>
        <v>212.1</v>
      </c>
      <c r="K512" s="14"/>
      <c r="L512" s="14"/>
      <c r="M512" s="14"/>
      <c r="N512" s="24">
        <f t="shared" si="77"/>
        <v>288.53999999999996</v>
      </c>
      <c r="O512" s="24">
        <f t="shared" si="78"/>
        <v>180.5</v>
      </c>
      <c r="P512" s="4" t="s">
        <v>16</v>
      </c>
      <c r="Q512" s="14">
        <f t="shared" si="79"/>
        <v>234.71437500000002</v>
      </c>
      <c r="R512" s="14">
        <f t="shared" si="80"/>
        <v>212.1</v>
      </c>
      <c r="S512" s="30">
        <f t="shared" si="81"/>
        <v>10.662128712871294</v>
      </c>
      <c r="T512" s="14">
        <f t="shared" si="82"/>
        <v>288.53999999999996</v>
      </c>
      <c r="U512" s="14">
        <f t="shared" si="83"/>
        <v>284.5</v>
      </c>
    </row>
    <row r="513" spans="1:21" ht="16.5" thickBot="1">
      <c r="A513" s="50">
        <v>1989</v>
      </c>
      <c r="B513" s="49">
        <v>7</v>
      </c>
      <c r="D513" s="38">
        <v>180.5</v>
      </c>
      <c r="E513" s="36">
        <v>187.8</v>
      </c>
      <c r="F513" s="43">
        <f t="shared" si="73"/>
        <v>194.98500000000001</v>
      </c>
      <c r="G513" s="48">
        <f t="shared" si="74"/>
        <v>233.953125</v>
      </c>
      <c r="H513" s="44">
        <v>212</v>
      </c>
      <c r="I513" s="14">
        <f t="shared" si="75"/>
        <v>233.953125</v>
      </c>
      <c r="J513" s="14">
        <f t="shared" si="76"/>
        <v>212</v>
      </c>
      <c r="K513" s="14"/>
      <c r="L513" s="14"/>
      <c r="M513" s="14"/>
      <c r="N513" s="24">
        <f t="shared" si="77"/>
        <v>194.98500000000001</v>
      </c>
      <c r="O513" s="24">
        <f t="shared" si="78"/>
        <v>232</v>
      </c>
      <c r="P513" s="14">
        <f>F512/D513*100-100</f>
        <v>59.855955678670341</v>
      </c>
      <c r="Q513" s="14">
        <f t="shared" si="79"/>
        <v>233.953125</v>
      </c>
      <c r="R513" s="14">
        <f t="shared" si="80"/>
        <v>212</v>
      </c>
      <c r="S513" s="30">
        <f t="shared" si="81"/>
        <v>10.355247641509436</v>
      </c>
      <c r="T513" s="14">
        <f t="shared" si="82"/>
        <v>194.98500000000001</v>
      </c>
      <c r="U513" s="14">
        <f t="shared" si="83"/>
        <v>180.5</v>
      </c>
    </row>
    <row r="514" spans="1:21" ht="16.5" thickBot="1">
      <c r="A514" s="50">
        <v>1989</v>
      </c>
      <c r="B514" s="49">
        <v>8</v>
      </c>
      <c r="D514" s="38">
        <v>232</v>
      </c>
      <c r="E514" s="36">
        <v>222.5</v>
      </c>
      <c r="F514" s="43">
        <f t="shared" si="73"/>
        <v>249.63749999999999</v>
      </c>
      <c r="G514" s="48">
        <f t="shared" si="74"/>
        <v>229.53656249999997</v>
      </c>
      <c r="H514" s="44">
        <v>211.1</v>
      </c>
      <c r="I514" s="14">
        <f t="shared" si="75"/>
        <v>229.53656249999997</v>
      </c>
      <c r="J514" s="14">
        <f t="shared" si="76"/>
        <v>211.1</v>
      </c>
      <c r="K514" s="14"/>
      <c r="L514" s="14"/>
      <c r="M514" s="14"/>
      <c r="N514" s="24">
        <f t="shared" si="77"/>
        <v>249.63749999999999</v>
      </c>
      <c r="O514" s="24">
        <f t="shared" si="78"/>
        <v>225.1</v>
      </c>
      <c r="P514" s="14"/>
      <c r="Q514" s="14">
        <f t="shared" si="79"/>
        <v>229.53656249999997</v>
      </c>
      <c r="R514" s="14">
        <f t="shared" si="80"/>
        <v>211.1</v>
      </c>
      <c r="S514" s="30">
        <f t="shared" si="81"/>
        <v>8.7335682141165307</v>
      </c>
      <c r="T514" s="14">
        <f t="shared" si="82"/>
        <v>249.63749999999999</v>
      </c>
      <c r="U514" s="14">
        <f t="shared" si="83"/>
        <v>232</v>
      </c>
    </row>
    <row r="515" spans="1:21" ht="16.5" thickBot="1">
      <c r="A515" s="50">
        <v>1989</v>
      </c>
      <c r="B515" s="49">
        <v>9</v>
      </c>
      <c r="D515" s="38">
        <v>225.1</v>
      </c>
      <c r="E515" s="36">
        <v>228.4</v>
      </c>
      <c r="F515" s="43">
        <f t="shared" si="73"/>
        <v>258.93</v>
      </c>
      <c r="G515" s="48">
        <f t="shared" si="74"/>
        <v>225.67124999999999</v>
      </c>
      <c r="H515" s="44">
        <v>210.5</v>
      </c>
      <c r="I515" s="14">
        <f t="shared" si="75"/>
        <v>225.67124999999999</v>
      </c>
      <c r="J515" s="14">
        <f t="shared" si="76"/>
        <v>210.5</v>
      </c>
      <c r="K515" s="14"/>
      <c r="L515" s="14"/>
      <c r="M515" s="14"/>
      <c r="N515" s="24">
        <f t="shared" si="77"/>
        <v>258.93</v>
      </c>
      <c r="O515" s="24">
        <f t="shared" si="78"/>
        <v>212.2</v>
      </c>
      <c r="P515" s="14"/>
      <c r="Q515" s="14">
        <f t="shared" si="79"/>
        <v>225.67124999999999</v>
      </c>
      <c r="R515" s="14">
        <f t="shared" si="80"/>
        <v>210.5</v>
      </c>
      <c r="S515" s="30">
        <f t="shared" si="81"/>
        <v>7.2072446555819312</v>
      </c>
      <c r="T515" s="14">
        <f t="shared" si="82"/>
        <v>258.93</v>
      </c>
      <c r="U515" s="14">
        <f t="shared" si="83"/>
        <v>225.1</v>
      </c>
    </row>
    <row r="516" spans="1:21" ht="16.5" thickBot="1">
      <c r="A516" s="50">
        <v>1989</v>
      </c>
      <c r="B516" s="49">
        <v>10</v>
      </c>
      <c r="D516" s="38">
        <v>212.2</v>
      </c>
      <c r="E516" s="36">
        <v>207.4</v>
      </c>
      <c r="F516" s="43">
        <f t="shared" si="73"/>
        <v>225.85499999999999</v>
      </c>
      <c r="G516" s="48">
        <f t="shared" si="74"/>
        <v>224.33906249999998</v>
      </c>
      <c r="H516" s="44">
        <v>212.4</v>
      </c>
      <c r="I516" s="14">
        <f t="shared" si="75"/>
        <v>224.33906249999998</v>
      </c>
      <c r="J516" s="14">
        <f t="shared" si="76"/>
        <v>212.4</v>
      </c>
      <c r="K516" s="14"/>
      <c r="L516" s="14"/>
      <c r="M516" s="14"/>
      <c r="N516" s="24">
        <f t="shared" si="77"/>
        <v>225.85499999999999</v>
      </c>
      <c r="O516" s="24">
        <f t="shared" si="78"/>
        <v>238.2</v>
      </c>
      <c r="P516" s="14"/>
      <c r="Q516" s="14">
        <f t="shared" si="79"/>
        <v>224.33906249999998</v>
      </c>
      <c r="R516" s="14">
        <f t="shared" si="80"/>
        <v>212.4</v>
      </c>
      <c r="S516" s="30">
        <f t="shared" si="81"/>
        <v>5.6210275423728859</v>
      </c>
      <c r="T516" s="14">
        <f t="shared" si="82"/>
        <v>225.85499999999999</v>
      </c>
      <c r="U516" s="14">
        <f t="shared" si="83"/>
        <v>212.2</v>
      </c>
    </row>
    <row r="517" spans="1:21" ht="16.5" thickBot="1">
      <c r="A517" s="50">
        <v>1989</v>
      </c>
      <c r="B517" s="49">
        <v>11</v>
      </c>
      <c r="D517" s="38">
        <v>238.2</v>
      </c>
      <c r="E517" s="36">
        <v>230</v>
      </c>
      <c r="F517" s="43">
        <f t="shared" si="73"/>
        <v>261.45</v>
      </c>
      <c r="G517" s="48">
        <f t="shared" si="74"/>
        <v>224.03062499999999</v>
      </c>
      <c r="H517" s="45">
        <v>212.5</v>
      </c>
      <c r="I517" s="14">
        <f t="shared" si="75"/>
        <v>224.03062499999999</v>
      </c>
      <c r="J517" s="14">
        <f t="shared" si="76"/>
        <v>212.5</v>
      </c>
      <c r="K517" s="14"/>
      <c r="L517" s="14"/>
      <c r="M517" s="14"/>
      <c r="N517" s="24">
        <f t="shared" si="77"/>
        <v>261.45</v>
      </c>
      <c r="O517" s="24">
        <f t="shared" si="78"/>
        <v>211.4</v>
      </c>
      <c r="P517" s="14"/>
      <c r="Q517" s="14">
        <f t="shared" si="79"/>
        <v>224.03062499999999</v>
      </c>
      <c r="R517" s="14">
        <f t="shared" si="80"/>
        <v>212.5</v>
      </c>
      <c r="S517" s="30">
        <f t="shared" si="81"/>
        <v>5.4261764705882314</v>
      </c>
      <c r="T517" s="14">
        <f t="shared" si="82"/>
        <v>261.45</v>
      </c>
      <c r="U517" s="14">
        <f t="shared" si="83"/>
        <v>238.2</v>
      </c>
    </row>
    <row r="518" spans="1:21" ht="16.5" thickBot="1">
      <c r="A518" s="50">
        <v>1989</v>
      </c>
      <c r="B518" s="49">
        <v>12</v>
      </c>
      <c r="D518" s="38">
        <v>211.4</v>
      </c>
      <c r="E518" s="36">
        <v>206.3</v>
      </c>
      <c r="F518" s="43">
        <f t="shared" ref="F518:F581" si="84">(E518-64)*1.575</f>
        <v>224.1225</v>
      </c>
      <c r="G518" s="48">
        <f t="shared" si="74"/>
        <v>219.3515625</v>
      </c>
      <c r="H518" s="44">
        <v>206.2</v>
      </c>
      <c r="I518" s="14">
        <f t="shared" si="75"/>
        <v>219.3515625</v>
      </c>
      <c r="J518" s="14">
        <f t="shared" si="76"/>
        <v>206.2</v>
      </c>
      <c r="K518" s="14"/>
      <c r="L518" s="14"/>
      <c r="M518" s="14"/>
      <c r="N518" s="24">
        <f t="shared" si="77"/>
        <v>224.1225</v>
      </c>
      <c r="O518" s="24">
        <f t="shared" si="78"/>
        <v>227.4</v>
      </c>
      <c r="P518" s="14"/>
      <c r="Q518" s="14">
        <f t="shared" si="79"/>
        <v>219.3515625</v>
      </c>
      <c r="R518" s="14">
        <f t="shared" si="80"/>
        <v>206.2</v>
      </c>
      <c r="S518" s="30">
        <f t="shared" si="81"/>
        <v>6.3780613482056197</v>
      </c>
      <c r="T518" s="14">
        <f t="shared" si="82"/>
        <v>224.1225</v>
      </c>
      <c r="U518" s="14">
        <f t="shared" si="83"/>
        <v>211.4</v>
      </c>
    </row>
    <row r="519" spans="1:21" ht="16.5" thickBot="1">
      <c r="A519" s="50">
        <v>1990</v>
      </c>
      <c r="B519" s="49">
        <v>1</v>
      </c>
      <c r="C519">
        <v>1990</v>
      </c>
      <c r="D519" s="38">
        <v>227.4</v>
      </c>
      <c r="E519" s="36">
        <v>203.4</v>
      </c>
      <c r="F519" s="43">
        <f t="shared" si="84"/>
        <v>219.55500000000001</v>
      </c>
      <c r="G519" s="48">
        <f t="shared" si="74"/>
        <v>214.62</v>
      </c>
      <c r="H519" s="44">
        <v>201.2</v>
      </c>
      <c r="I519" s="14">
        <f t="shared" si="75"/>
        <v>214.62</v>
      </c>
      <c r="J519" s="14">
        <f t="shared" si="76"/>
        <v>201.2</v>
      </c>
      <c r="K519" s="14"/>
      <c r="L519" s="14"/>
      <c r="M519" s="14"/>
      <c r="N519" s="24">
        <f t="shared" si="77"/>
        <v>219.55500000000001</v>
      </c>
      <c r="O519" s="24">
        <f t="shared" si="78"/>
        <v>171.8</v>
      </c>
      <c r="P519" s="14"/>
      <c r="Q519" s="14">
        <f t="shared" si="79"/>
        <v>214.62</v>
      </c>
      <c r="R519" s="14">
        <f t="shared" si="80"/>
        <v>201.2</v>
      </c>
      <c r="S519" s="30">
        <f t="shared" si="81"/>
        <v>6.669980119284304</v>
      </c>
      <c r="T519" s="14">
        <f t="shared" si="82"/>
        <v>219.55500000000001</v>
      </c>
      <c r="U519" s="14">
        <f t="shared" si="83"/>
        <v>227.4</v>
      </c>
    </row>
    <row r="520" spans="1:21" ht="16.5" thickBot="1">
      <c r="A520" s="50">
        <v>1990</v>
      </c>
      <c r="B520" s="49">
        <v>2</v>
      </c>
      <c r="D520" s="38">
        <v>171.8</v>
      </c>
      <c r="E520" s="36">
        <v>174.1</v>
      </c>
      <c r="F520" s="43">
        <f t="shared" si="84"/>
        <v>173.4075</v>
      </c>
      <c r="G520" s="48">
        <f t="shared" si="74"/>
        <v>214.90874999999997</v>
      </c>
      <c r="H520" s="44">
        <v>202.4</v>
      </c>
      <c r="I520" s="14">
        <f t="shared" si="75"/>
        <v>214.90874999999997</v>
      </c>
      <c r="J520" s="14">
        <f t="shared" si="76"/>
        <v>202.4</v>
      </c>
      <c r="K520" s="14"/>
      <c r="L520" s="14"/>
      <c r="M520" s="14"/>
      <c r="N520" s="24">
        <f t="shared" si="77"/>
        <v>173.4075</v>
      </c>
      <c r="O520" s="24">
        <f t="shared" si="78"/>
        <v>191.7</v>
      </c>
      <c r="P520" s="14"/>
      <c r="Q520" s="14">
        <f t="shared" si="79"/>
        <v>214.90874999999997</v>
      </c>
      <c r="R520" s="14">
        <f t="shared" si="80"/>
        <v>202.4</v>
      </c>
      <c r="S520" s="30">
        <f t="shared" si="81"/>
        <v>6.1802124505928617</v>
      </c>
      <c r="T520" s="14">
        <f t="shared" si="82"/>
        <v>173.4075</v>
      </c>
      <c r="U520" s="14">
        <f t="shared" si="83"/>
        <v>171.8</v>
      </c>
    </row>
    <row r="521" spans="1:21" ht="16.5" thickBot="1">
      <c r="A521" s="50">
        <v>1990</v>
      </c>
      <c r="B521" s="49">
        <v>3</v>
      </c>
      <c r="D521" s="38">
        <v>191.7</v>
      </c>
      <c r="E521" s="36">
        <v>187</v>
      </c>
      <c r="F521" s="43">
        <f t="shared" si="84"/>
        <v>193.72499999999999</v>
      </c>
      <c r="G521" s="48">
        <f t="shared" si="74"/>
        <v>212.05406249999999</v>
      </c>
      <c r="H521" s="44">
        <v>200.9</v>
      </c>
      <c r="I521" s="14">
        <f t="shared" si="75"/>
        <v>212.05406249999999</v>
      </c>
      <c r="J521" s="14">
        <f t="shared" si="76"/>
        <v>200.9</v>
      </c>
      <c r="K521" s="14"/>
      <c r="L521" s="14"/>
      <c r="M521" s="14"/>
      <c r="N521" s="24">
        <f t="shared" si="77"/>
        <v>193.72499999999999</v>
      </c>
      <c r="O521" s="24">
        <f t="shared" si="78"/>
        <v>189.7</v>
      </c>
      <c r="P521" s="14"/>
      <c r="Q521" s="14">
        <f t="shared" si="79"/>
        <v>212.05406249999999</v>
      </c>
      <c r="R521" s="14">
        <f t="shared" si="80"/>
        <v>200.9</v>
      </c>
      <c r="S521" s="30">
        <f t="shared" si="81"/>
        <v>5.5520470383275295</v>
      </c>
      <c r="T521" s="14">
        <f t="shared" si="82"/>
        <v>193.72499999999999</v>
      </c>
      <c r="U521" s="14">
        <f t="shared" si="83"/>
        <v>191.7</v>
      </c>
    </row>
    <row r="522" spans="1:21" ht="16.5" thickBot="1">
      <c r="A522" s="50">
        <v>1990</v>
      </c>
      <c r="B522" s="49">
        <v>4</v>
      </c>
      <c r="D522" s="38">
        <v>189.7</v>
      </c>
      <c r="E522" s="36">
        <v>186.6</v>
      </c>
      <c r="F522" s="43">
        <f t="shared" si="84"/>
        <v>193.095</v>
      </c>
      <c r="G522" s="48">
        <f t="shared" si="74"/>
        <v>207.09281250000001</v>
      </c>
      <c r="H522" s="44">
        <v>198.1</v>
      </c>
      <c r="I522" s="14">
        <f t="shared" si="75"/>
        <v>207.09281250000001</v>
      </c>
      <c r="J522" s="14">
        <f t="shared" si="76"/>
        <v>198.1</v>
      </c>
      <c r="K522" s="14"/>
      <c r="L522" s="14"/>
      <c r="M522" s="14"/>
      <c r="N522" s="24">
        <f t="shared" si="77"/>
        <v>193.095</v>
      </c>
      <c r="O522" s="24">
        <f t="shared" si="78"/>
        <v>175.2</v>
      </c>
      <c r="P522" s="14"/>
      <c r="Q522" s="14">
        <f t="shared" si="79"/>
        <v>207.09281250000001</v>
      </c>
      <c r="R522" s="14">
        <f t="shared" si="80"/>
        <v>198.1</v>
      </c>
      <c r="S522" s="30">
        <f t="shared" si="81"/>
        <v>4.5395318021201376</v>
      </c>
      <c r="T522" s="14">
        <f t="shared" si="82"/>
        <v>193.095</v>
      </c>
      <c r="U522" s="14">
        <f t="shared" si="83"/>
        <v>189.7</v>
      </c>
    </row>
    <row r="523" spans="1:21" ht="16.5" thickBot="1">
      <c r="A523" s="50">
        <v>1990</v>
      </c>
      <c r="B523" s="49">
        <v>5</v>
      </c>
      <c r="D523" s="38">
        <v>175.2</v>
      </c>
      <c r="E523" s="36">
        <v>194</v>
      </c>
      <c r="F523" s="43">
        <f t="shared" si="84"/>
        <v>204.75</v>
      </c>
      <c r="G523" s="48">
        <f t="shared" ref="G523:G586" si="85">(F517/2+F518+F519+F520+F521+F522+F523+F524+F525+F526+F527+F528+F529/2)/12</f>
        <v>202.09218749999994</v>
      </c>
      <c r="H523" s="44">
        <v>195.1</v>
      </c>
      <c r="I523" s="14">
        <f t="shared" si="75"/>
        <v>202.09218749999994</v>
      </c>
      <c r="J523" s="14">
        <f t="shared" si="76"/>
        <v>195.1</v>
      </c>
      <c r="K523" s="14"/>
      <c r="L523" s="14"/>
      <c r="M523" s="14"/>
      <c r="N523" s="24">
        <f t="shared" si="77"/>
        <v>204.75</v>
      </c>
      <c r="O523" s="24">
        <f t="shared" si="78"/>
        <v>153.30000000000001</v>
      </c>
      <c r="P523" s="14"/>
      <c r="Q523" s="14">
        <f t="shared" si="79"/>
        <v>202.09218749999994</v>
      </c>
      <c r="R523" s="14">
        <f t="shared" si="80"/>
        <v>195.1</v>
      </c>
      <c r="S523" s="30">
        <f t="shared" si="81"/>
        <v>3.5838992824192388</v>
      </c>
      <c r="T523" s="14">
        <f t="shared" si="82"/>
        <v>204.75</v>
      </c>
      <c r="U523" s="14">
        <f t="shared" si="83"/>
        <v>175.2</v>
      </c>
    </row>
    <row r="524" spans="1:21" ht="16.5" thickBot="1">
      <c r="A524" s="50">
        <v>1990</v>
      </c>
      <c r="B524" s="49">
        <v>6</v>
      </c>
      <c r="D524" s="38">
        <v>153.30000000000001</v>
      </c>
      <c r="E524" s="36">
        <v>176.3</v>
      </c>
      <c r="F524" s="43">
        <f t="shared" si="84"/>
        <v>176.8725</v>
      </c>
      <c r="G524" s="48">
        <f t="shared" si="85"/>
        <v>198.31874999999999</v>
      </c>
      <c r="H524" s="44">
        <v>192</v>
      </c>
      <c r="I524" s="14">
        <f t="shared" si="75"/>
        <v>198.31874999999999</v>
      </c>
      <c r="J524" s="14">
        <f t="shared" si="76"/>
        <v>192</v>
      </c>
      <c r="K524" s="14"/>
      <c r="L524" s="14"/>
      <c r="M524" s="14"/>
      <c r="N524" s="24">
        <f t="shared" si="77"/>
        <v>176.8725</v>
      </c>
      <c r="O524" s="24">
        <f t="shared" si="78"/>
        <v>191.1</v>
      </c>
      <c r="P524" s="14"/>
      <c r="Q524" s="14">
        <f t="shared" si="79"/>
        <v>198.31874999999999</v>
      </c>
      <c r="R524" s="14">
        <f t="shared" si="80"/>
        <v>192</v>
      </c>
      <c r="S524" s="30">
        <f t="shared" si="81"/>
        <v>3.291015625</v>
      </c>
      <c r="T524" s="14">
        <f t="shared" si="82"/>
        <v>176.8725</v>
      </c>
      <c r="U524" s="14">
        <f t="shared" si="83"/>
        <v>153.30000000000001</v>
      </c>
    </row>
    <row r="525" spans="1:21" ht="16.5" thickBot="1">
      <c r="A525" s="50">
        <v>1990</v>
      </c>
      <c r="B525" s="49">
        <v>7</v>
      </c>
      <c r="D525" s="38">
        <v>191.1</v>
      </c>
      <c r="E525" s="36">
        <v>186.6</v>
      </c>
      <c r="F525" s="43">
        <f t="shared" si="84"/>
        <v>193.095</v>
      </c>
      <c r="G525" s="48">
        <f t="shared" si="85"/>
        <v>199.0340625</v>
      </c>
      <c r="H525" s="44">
        <v>190.1</v>
      </c>
      <c r="I525" s="14">
        <f t="shared" si="75"/>
        <v>199.0340625</v>
      </c>
      <c r="J525" s="14">
        <f t="shared" si="76"/>
        <v>190.1</v>
      </c>
      <c r="K525" s="14"/>
      <c r="L525" s="14"/>
      <c r="M525" s="14"/>
      <c r="N525" s="24">
        <f t="shared" si="77"/>
        <v>193.095</v>
      </c>
      <c r="O525" s="24">
        <f t="shared" si="78"/>
        <v>252.1</v>
      </c>
      <c r="P525" s="14"/>
      <c r="Q525" s="14">
        <f t="shared" si="79"/>
        <v>199.0340625</v>
      </c>
      <c r="R525" s="14">
        <f t="shared" si="80"/>
        <v>190.1</v>
      </c>
      <c r="S525" s="30">
        <f t="shared" si="81"/>
        <v>4.6996646501841184</v>
      </c>
      <c r="T525" s="14">
        <f t="shared" si="82"/>
        <v>193.095</v>
      </c>
      <c r="U525" s="14">
        <f t="shared" si="83"/>
        <v>191.1</v>
      </c>
    </row>
    <row r="526" spans="1:21" ht="16.5" thickBot="1">
      <c r="A526" s="50">
        <v>1990</v>
      </c>
      <c r="B526" s="49">
        <v>8</v>
      </c>
      <c r="D526" s="38">
        <v>252.1</v>
      </c>
      <c r="E526" s="36">
        <v>228.1</v>
      </c>
      <c r="F526" s="43">
        <f t="shared" si="84"/>
        <v>258.45749999999998</v>
      </c>
      <c r="G526" s="48">
        <f t="shared" si="85"/>
        <v>204.40218750000005</v>
      </c>
      <c r="H526" s="44">
        <v>191.6</v>
      </c>
      <c r="I526" s="14">
        <f t="shared" si="75"/>
        <v>204.40218750000005</v>
      </c>
      <c r="J526" s="14">
        <f t="shared" si="76"/>
        <v>191.6</v>
      </c>
      <c r="K526" s="14"/>
      <c r="L526" s="14"/>
      <c r="M526" s="14"/>
      <c r="N526" s="24">
        <f t="shared" si="77"/>
        <v>258.45749999999998</v>
      </c>
      <c r="O526" s="24">
        <f t="shared" si="78"/>
        <v>169.1</v>
      </c>
      <c r="P526" s="14"/>
      <c r="Q526" s="14">
        <f t="shared" si="79"/>
        <v>204.40218750000005</v>
      </c>
      <c r="R526" s="14">
        <f t="shared" si="80"/>
        <v>191.6</v>
      </c>
      <c r="S526" s="30">
        <f t="shared" si="81"/>
        <v>6.6817262526096357</v>
      </c>
      <c r="T526" s="14">
        <f t="shared" si="82"/>
        <v>258.45749999999998</v>
      </c>
      <c r="U526" s="14">
        <f t="shared" si="83"/>
        <v>252.1</v>
      </c>
    </row>
    <row r="527" spans="1:21" ht="16.5" thickBot="1">
      <c r="A527" s="50">
        <v>1990</v>
      </c>
      <c r="B527" s="49">
        <v>9</v>
      </c>
      <c r="D527" s="38">
        <v>169.1</v>
      </c>
      <c r="E527" s="36">
        <v>179.3</v>
      </c>
      <c r="F527" s="43">
        <f t="shared" si="84"/>
        <v>181.59750000000003</v>
      </c>
      <c r="G527" s="48">
        <f t="shared" si="85"/>
        <v>211.20750000000001</v>
      </c>
      <c r="H527" s="44">
        <v>194.6</v>
      </c>
      <c r="I527" s="14">
        <f t="shared" si="75"/>
        <v>211.20750000000001</v>
      </c>
      <c r="J527" s="14">
        <f t="shared" si="76"/>
        <v>194.6</v>
      </c>
      <c r="K527" s="14"/>
      <c r="L527" s="14"/>
      <c r="M527" s="14"/>
      <c r="N527" s="24">
        <f t="shared" si="77"/>
        <v>181.59750000000003</v>
      </c>
      <c r="O527" s="24">
        <f t="shared" si="78"/>
        <v>199.4</v>
      </c>
      <c r="P527" s="14"/>
      <c r="Q527" s="14">
        <f t="shared" si="79"/>
        <v>211.20750000000001</v>
      </c>
      <c r="R527" s="14">
        <f t="shared" si="80"/>
        <v>194.6</v>
      </c>
      <c r="S527" s="30">
        <f t="shared" si="81"/>
        <v>8.5341726618705138</v>
      </c>
      <c r="T527" s="14">
        <f t="shared" si="82"/>
        <v>181.59750000000003</v>
      </c>
      <c r="U527" s="14">
        <f t="shared" si="83"/>
        <v>169.1</v>
      </c>
    </row>
    <row r="528" spans="1:21" ht="16.5" thickBot="1">
      <c r="A528" s="50">
        <v>1990</v>
      </c>
      <c r="B528" s="49">
        <v>10</v>
      </c>
      <c r="D528" s="38">
        <v>199.4</v>
      </c>
      <c r="E528" s="36">
        <v>180.9</v>
      </c>
      <c r="F528" s="43">
        <f t="shared" si="84"/>
        <v>184.11750000000001</v>
      </c>
      <c r="G528" s="48">
        <f t="shared" si="85"/>
        <v>214.7578125</v>
      </c>
      <c r="H528" s="44">
        <v>195.2</v>
      </c>
      <c r="I528" s="14">
        <f t="shared" si="75"/>
        <v>214.7578125</v>
      </c>
      <c r="J528" s="14">
        <f t="shared" si="76"/>
        <v>195.2</v>
      </c>
      <c r="K528" s="14"/>
      <c r="L528" s="14"/>
      <c r="M528" s="14"/>
      <c r="N528" s="24">
        <f t="shared" si="77"/>
        <v>184.11750000000001</v>
      </c>
      <c r="O528" s="24">
        <f t="shared" si="78"/>
        <v>178.8</v>
      </c>
      <c r="P528" s="14"/>
      <c r="Q528" s="14">
        <f t="shared" si="79"/>
        <v>214.7578125</v>
      </c>
      <c r="R528" s="14">
        <f t="shared" si="80"/>
        <v>195.2</v>
      </c>
      <c r="S528" s="30">
        <f t="shared" si="81"/>
        <v>10.019371157786878</v>
      </c>
      <c r="T528" s="14">
        <f t="shared" si="82"/>
        <v>184.11750000000001</v>
      </c>
      <c r="U528" s="14">
        <f t="shared" si="83"/>
        <v>199.4</v>
      </c>
    </row>
    <row r="529" spans="1:21" ht="16.5" thickBot="1">
      <c r="A529" s="50">
        <v>1990</v>
      </c>
      <c r="B529" s="49">
        <v>11</v>
      </c>
      <c r="D529" s="38">
        <v>178.8</v>
      </c>
      <c r="E529" s="36">
        <v>180.3</v>
      </c>
      <c r="F529" s="43">
        <f t="shared" si="84"/>
        <v>183.17250000000001</v>
      </c>
      <c r="G529" s="48">
        <f t="shared" si="85"/>
        <v>215.67656250000002</v>
      </c>
      <c r="H529" s="44">
        <v>195.2</v>
      </c>
      <c r="I529" s="14">
        <f t="shared" ref="I529:I558" si="86">G529</f>
        <v>215.67656250000002</v>
      </c>
      <c r="J529" s="14">
        <f t="shared" ref="J529:J558" si="87">H529</f>
        <v>195.2</v>
      </c>
      <c r="K529" s="14"/>
      <c r="L529" s="14"/>
      <c r="M529" s="14"/>
      <c r="N529" s="24">
        <f t="shared" ref="N529:N558" si="88">F529</f>
        <v>183.17250000000001</v>
      </c>
      <c r="O529" s="24">
        <f t="shared" ref="O529:O558" si="89">D530</f>
        <v>197.1</v>
      </c>
      <c r="P529" s="14"/>
      <c r="Q529" s="14">
        <f t="shared" si="79"/>
        <v>215.67656250000002</v>
      </c>
      <c r="R529" s="14">
        <f t="shared" si="80"/>
        <v>195.2</v>
      </c>
      <c r="S529" s="30">
        <f t="shared" si="81"/>
        <v>10.490042264344268</v>
      </c>
      <c r="T529" s="14">
        <f t="shared" si="82"/>
        <v>183.17250000000001</v>
      </c>
      <c r="U529" s="14">
        <f t="shared" si="83"/>
        <v>178.8</v>
      </c>
    </row>
    <row r="530" spans="1:21" ht="16.5" thickBot="1">
      <c r="A530" s="50">
        <v>1990</v>
      </c>
      <c r="B530" s="49">
        <v>12</v>
      </c>
      <c r="D530" s="38">
        <v>197.1</v>
      </c>
      <c r="E530" s="36">
        <v>198.5</v>
      </c>
      <c r="F530" s="43">
        <f t="shared" si="84"/>
        <v>211.83750000000001</v>
      </c>
      <c r="G530" s="48">
        <f t="shared" si="85"/>
        <v>218.13750000000002</v>
      </c>
      <c r="H530" s="44">
        <v>197.8</v>
      </c>
      <c r="I530" s="14">
        <f t="shared" si="86"/>
        <v>218.13750000000002</v>
      </c>
      <c r="J530" s="14">
        <f t="shared" si="87"/>
        <v>197.8</v>
      </c>
      <c r="K530" s="14"/>
      <c r="L530" s="14"/>
      <c r="M530" s="14"/>
      <c r="N530" s="24">
        <f t="shared" si="88"/>
        <v>211.83750000000001</v>
      </c>
      <c r="O530" s="24">
        <f t="shared" si="89"/>
        <v>195.3</v>
      </c>
      <c r="P530" s="14"/>
      <c r="Q530" s="14">
        <f t="shared" si="79"/>
        <v>218.13750000000002</v>
      </c>
      <c r="R530" s="14">
        <f t="shared" si="80"/>
        <v>197.8</v>
      </c>
      <c r="S530" s="30">
        <f t="shared" si="81"/>
        <v>10.281850353892821</v>
      </c>
      <c r="T530" s="14">
        <f t="shared" si="82"/>
        <v>211.83750000000001</v>
      </c>
      <c r="U530" s="14">
        <f t="shared" si="83"/>
        <v>197.1</v>
      </c>
    </row>
    <row r="531" spans="1:21" ht="16.5" thickBot="1">
      <c r="A531" s="50">
        <v>1991</v>
      </c>
      <c r="B531" s="49">
        <v>1</v>
      </c>
      <c r="D531" s="38">
        <v>195.3</v>
      </c>
      <c r="E531" s="36">
        <v>222.1</v>
      </c>
      <c r="F531" s="43">
        <f t="shared" si="84"/>
        <v>249.00749999999999</v>
      </c>
      <c r="G531" s="48">
        <f t="shared" si="85"/>
        <v>222.68531249999998</v>
      </c>
      <c r="H531" s="44">
        <v>202.8</v>
      </c>
      <c r="I531" s="14">
        <f t="shared" si="86"/>
        <v>222.68531249999998</v>
      </c>
      <c r="J531" s="14">
        <f t="shared" si="87"/>
        <v>202.8</v>
      </c>
      <c r="K531" s="14"/>
      <c r="L531" s="14"/>
      <c r="M531" s="14"/>
      <c r="N531" s="24">
        <f t="shared" si="88"/>
        <v>249.00749999999999</v>
      </c>
      <c r="O531" s="24">
        <f t="shared" si="89"/>
        <v>240.3</v>
      </c>
      <c r="P531" s="14"/>
      <c r="Q531" s="14">
        <f t="shared" ref="Q531:Q555" si="90">G531</f>
        <v>222.68531249999998</v>
      </c>
      <c r="R531" s="14">
        <f t="shared" ref="R531:R555" si="91">H531</f>
        <v>202.8</v>
      </c>
      <c r="S531" s="30">
        <f t="shared" ref="S531:S555" si="92">G531/H531*100-100</f>
        <v>9.8053809171597379</v>
      </c>
      <c r="T531" s="14">
        <f t="shared" ref="T531:T555" si="93">F531</f>
        <v>249.00749999999999</v>
      </c>
      <c r="U531" s="14">
        <f t="shared" si="83"/>
        <v>195.3</v>
      </c>
    </row>
    <row r="532" spans="1:21" ht="16.5" thickBot="1">
      <c r="A532" s="50">
        <v>1991</v>
      </c>
      <c r="B532" s="49">
        <v>2</v>
      </c>
      <c r="D532" s="38">
        <v>240.3</v>
      </c>
      <c r="E532" s="36">
        <v>237.2</v>
      </c>
      <c r="F532" s="43">
        <f t="shared" si="84"/>
        <v>272.78999999999996</v>
      </c>
      <c r="G532" s="48">
        <f t="shared" si="85"/>
        <v>223.97812500000001</v>
      </c>
      <c r="H532" s="44">
        <v>204.4</v>
      </c>
      <c r="I532" s="14">
        <f t="shared" si="86"/>
        <v>223.97812500000001</v>
      </c>
      <c r="J532" s="14">
        <f t="shared" si="87"/>
        <v>204.4</v>
      </c>
      <c r="K532" s="14"/>
      <c r="L532" s="14"/>
      <c r="M532" s="14"/>
      <c r="N532" s="24">
        <f t="shared" si="88"/>
        <v>272.78999999999996</v>
      </c>
      <c r="O532" s="24">
        <f t="shared" si="89"/>
        <v>197</v>
      </c>
      <c r="P532" s="14"/>
      <c r="Q532" s="14">
        <f t="shared" si="90"/>
        <v>223.97812500000001</v>
      </c>
      <c r="R532" s="14">
        <f t="shared" si="91"/>
        <v>204.4</v>
      </c>
      <c r="S532" s="30">
        <f t="shared" si="92"/>
        <v>9.5783390410958873</v>
      </c>
      <c r="T532" s="14">
        <f t="shared" si="93"/>
        <v>272.78999999999996</v>
      </c>
      <c r="U532" s="14">
        <f t="shared" si="83"/>
        <v>240.3</v>
      </c>
    </row>
    <row r="533" spans="1:21" ht="16.5" thickBot="1">
      <c r="A533" s="50">
        <v>1991</v>
      </c>
      <c r="B533" s="49">
        <v>3</v>
      </c>
      <c r="D533" s="38">
        <v>197</v>
      </c>
      <c r="E533" s="36">
        <v>227.6</v>
      </c>
      <c r="F533" s="43">
        <f t="shared" si="84"/>
        <v>257.66999999999996</v>
      </c>
      <c r="G533" s="48">
        <f t="shared" si="85"/>
        <v>223.36125000000001</v>
      </c>
      <c r="H533" s="44">
        <v>203.9</v>
      </c>
      <c r="I533" s="14">
        <f t="shared" si="86"/>
        <v>223.36125000000001</v>
      </c>
      <c r="J533" s="14">
        <f t="shared" si="87"/>
        <v>203.9</v>
      </c>
      <c r="K533" s="14"/>
      <c r="L533" s="14"/>
      <c r="M533" s="14"/>
      <c r="N533" s="24">
        <f t="shared" si="88"/>
        <v>257.66999999999996</v>
      </c>
      <c r="O533" s="24">
        <f t="shared" si="89"/>
        <v>197.6</v>
      </c>
      <c r="P533" s="14"/>
      <c r="Q533" s="14">
        <f t="shared" si="90"/>
        <v>223.36125000000001</v>
      </c>
      <c r="R533" s="14">
        <f t="shared" si="91"/>
        <v>203.9</v>
      </c>
      <c r="S533" s="30">
        <f t="shared" si="92"/>
        <v>9.5445071113290822</v>
      </c>
      <c r="T533" s="14">
        <f t="shared" si="93"/>
        <v>257.66999999999996</v>
      </c>
      <c r="U533" s="14">
        <f t="shared" si="83"/>
        <v>197</v>
      </c>
    </row>
    <row r="534" spans="1:21" ht="16.5" thickBot="1">
      <c r="A534" s="50">
        <v>1991</v>
      </c>
      <c r="B534" s="49">
        <v>4</v>
      </c>
      <c r="D534" s="38">
        <v>197.6</v>
      </c>
      <c r="E534" s="36">
        <v>200.1</v>
      </c>
      <c r="F534" s="43">
        <f t="shared" si="84"/>
        <v>214.35749999999999</v>
      </c>
      <c r="G534" s="48">
        <f t="shared" si="85"/>
        <v>224.82468750000001</v>
      </c>
      <c r="H534" s="44">
        <v>203.8</v>
      </c>
      <c r="I534" s="14">
        <f t="shared" si="86"/>
        <v>224.82468750000001</v>
      </c>
      <c r="J534" s="14">
        <f t="shared" si="87"/>
        <v>203.8</v>
      </c>
      <c r="K534" s="14"/>
      <c r="L534" s="14"/>
      <c r="M534" s="14"/>
      <c r="N534" s="24">
        <f t="shared" si="88"/>
        <v>214.35749999999999</v>
      </c>
      <c r="O534" s="24">
        <f t="shared" si="89"/>
        <v>166.9</v>
      </c>
      <c r="P534" s="14"/>
      <c r="Q534" s="14">
        <f t="shared" si="90"/>
        <v>224.82468750000001</v>
      </c>
      <c r="R534" s="14">
        <f t="shared" si="91"/>
        <v>203.8</v>
      </c>
      <c r="S534" s="30">
        <f t="shared" si="92"/>
        <v>10.316333415112837</v>
      </c>
      <c r="T534" s="14">
        <f t="shared" si="93"/>
        <v>214.35749999999999</v>
      </c>
      <c r="U534" s="14">
        <f t="shared" si="83"/>
        <v>197.6</v>
      </c>
    </row>
    <row r="535" spans="1:21" ht="16.5" thickBot="1">
      <c r="A535" s="50">
        <v>1991</v>
      </c>
      <c r="B535" s="49">
        <v>5</v>
      </c>
      <c r="D535" s="38">
        <v>166.9</v>
      </c>
      <c r="E535" s="36">
        <v>194.5</v>
      </c>
      <c r="F535" s="43">
        <f t="shared" si="84"/>
        <v>205.53749999999999</v>
      </c>
      <c r="G535" s="48">
        <f t="shared" si="85"/>
        <v>225.29062499999998</v>
      </c>
      <c r="H535" s="44">
        <v>202.9</v>
      </c>
      <c r="I535" s="14">
        <f t="shared" si="86"/>
        <v>225.29062499999998</v>
      </c>
      <c r="J535" s="14">
        <f t="shared" si="87"/>
        <v>202.9</v>
      </c>
      <c r="K535" s="14"/>
      <c r="L535" s="14"/>
      <c r="M535" s="14"/>
      <c r="N535" s="24">
        <f t="shared" si="88"/>
        <v>205.53749999999999</v>
      </c>
      <c r="O535" s="24">
        <f t="shared" si="89"/>
        <v>224.7</v>
      </c>
      <c r="P535" s="14"/>
      <c r="Q535" s="14">
        <f t="shared" si="90"/>
        <v>225.29062499999998</v>
      </c>
      <c r="R535" s="14">
        <f t="shared" si="91"/>
        <v>202.9</v>
      </c>
      <c r="S535" s="30">
        <f t="shared" si="92"/>
        <v>11.035300640709693</v>
      </c>
      <c r="T535" s="14">
        <f t="shared" si="93"/>
        <v>205.53749999999999</v>
      </c>
      <c r="U535" s="14">
        <f t="shared" si="83"/>
        <v>166.9</v>
      </c>
    </row>
    <row r="536" spans="1:21" ht="16.5" thickBot="1">
      <c r="A536" s="50">
        <v>1991</v>
      </c>
      <c r="B536" s="49">
        <v>6</v>
      </c>
      <c r="D536" s="38">
        <v>224.7</v>
      </c>
      <c r="E536" s="36">
        <v>213.3</v>
      </c>
      <c r="F536" s="43">
        <f t="shared" si="84"/>
        <v>235.14750000000001</v>
      </c>
      <c r="G536" s="48">
        <f t="shared" si="85"/>
        <v>225.71718749999999</v>
      </c>
      <c r="H536" s="44">
        <v>202.8</v>
      </c>
      <c r="I536" s="14">
        <f t="shared" si="86"/>
        <v>225.71718749999999</v>
      </c>
      <c r="J536" s="14">
        <f t="shared" si="87"/>
        <v>202.8</v>
      </c>
      <c r="K536" s="14"/>
      <c r="L536" s="14"/>
      <c r="M536" s="14"/>
      <c r="N536" s="24">
        <f t="shared" si="88"/>
        <v>235.14750000000001</v>
      </c>
      <c r="O536" s="24">
        <f t="shared" si="89"/>
        <v>240.2</v>
      </c>
      <c r="P536" s="14"/>
      <c r="Q536" s="14">
        <f t="shared" si="90"/>
        <v>225.71718749999999</v>
      </c>
      <c r="R536" s="14">
        <f t="shared" si="91"/>
        <v>202.8</v>
      </c>
      <c r="S536" s="30">
        <f t="shared" si="92"/>
        <v>11.30038831360946</v>
      </c>
      <c r="T536" s="14">
        <f t="shared" si="93"/>
        <v>235.14750000000001</v>
      </c>
      <c r="U536" s="14">
        <f t="shared" si="83"/>
        <v>224.7</v>
      </c>
    </row>
    <row r="537" spans="1:21" ht="16.5" thickBot="1">
      <c r="A537" s="50">
        <v>1991</v>
      </c>
      <c r="B537" s="49">
        <v>7</v>
      </c>
      <c r="D537" s="38">
        <v>240.2</v>
      </c>
      <c r="E537" s="36">
        <v>218.9</v>
      </c>
      <c r="F537" s="43">
        <f t="shared" si="84"/>
        <v>243.9675</v>
      </c>
      <c r="G537" s="48">
        <f t="shared" si="85"/>
        <v>226.17656249999996</v>
      </c>
      <c r="H537" s="44">
        <v>203.5</v>
      </c>
      <c r="I537" s="14">
        <f t="shared" si="86"/>
        <v>226.17656249999996</v>
      </c>
      <c r="J537" s="14">
        <f t="shared" si="87"/>
        <v>203.5</v>
      </c>
      <c r="K537" s="14"/>
      <c r="L537" s="14"/>
      <c r="M537" s="14"/>
      <c r="N537" s="24">
        <f t="shared" si="88"/>
        <v>243.9675</v>
      </c>
      <c r="O537" s="24">
        <f t="shared" si="89"/>
        <v>240.8</v>
      </c>
      <c r="P537" s="14"/>
      <c r="Q537" s="14">
        <f t="shared" si="90"/>
        <v>226.17656249999996</v>
      </c>
      <c r="R537" s="14">
        <f t="shared" si="91"/>
        <v>203.5</v>
      </c>
      <c r="S537" s="30">
        <f t="shared" si="92"/>
        <v>11.14327395577395</v>
      </c>
      <c r="T537" s="14">
        <f t="shared" si="93"/>
        <v>243.9675</v>
      </c>
      <c r="U537" s="14">
        <f t="shared" si="83"/>
        <v>240.2</v>
      </c>
    </row>
    <row r="538" spans="1:21" ht="16.5" thickBot="1">
      <c r="A538" s="50">
        <v>1991</v>
      </c>
      <c r="B538" s="49">
        <v>8</v>
      </c>
      <c r="D538" s="38">
        <v>240.8</v>
      </c>
      <c r="E538" s="36">
        <v>215.5</v>
      </c>
      <c r="F538" s="43">
        <f t="shared" si="84"/>
        <v>238.61249999999998</v>
      </c>
      <c r="G538" s="48">
        <f t="shared" si="85"/>
        <v>224.71968749999996</v>
      </c>
      <c r="H538" s="44">
        <v>203.3</v>
      </c>
      <c r="I538" s="14">
        <f t="shared" si="86"/>
        <v>224.71968749999996</v>
      </c>
      <c r="J538" s="14">
        <f t="shared" si="87"/>
        <v>203.3</v>
      </c>
      <c r="K538" s="14"/>
      <c r="L538" s="14"/>
      <c r="M538" s="14"/>
      <c r="N538" s="24">
        <f t="shared" si="88"/>
        <v>238.61249999999998</v>
      </c>
      <c r="O538" s="24">
        <f t="shared" si="89"/>
        <v>168.9</v>
      </c>
      <c r="P538" s="14"/>
      <c r="Q538" s="14">
        <f t="shared" si="90"/>
        <v>224.71968749999996</v>
      </c>
      <c r="R538" s="14">
        <f t="shared" si="91"/>
        <v>203.3</v>
      </c>
      <c r="S538" s="30">
        <f t="shared" si="92"/>
        <v>10.535999754058011</v>
      </c>
      <c r="T538" s="14">
        <f t="shared" si="93"/>
        <v>238.61249999999998</v>
      </c>
      <c r="U538" s="14">
        <f t="shared" si="83"/>
        <v>240.8</v>
      </c>
    </row>
    <row r="539" spans="1:21" ht="16.5" thickBot="1">
      <c r="A539" s="50">
        <v>1991</v>
      </c>
      <c r="B539" s="49">
        <v>9</v>
      </c>
      <c r="D539" s="38">
        <v>168.9</v>
      </c>
      <c r="E539" s="36">
        <v>182.5</v>
      </c>
      <c r="F539" s="43">
        <f t="shared" si="84"/>
        <v>186.63749999999999</v>
      </c>
      <c r="G539" s="48">
        <f t="shared" si="85"/>
        <v>220.21124999999998</v>
      </c>
      <c r="H539" s="44">
        <v>200.9</v>
      </c>
      <c r="I539" s="14">
        <f t="shared" si="86"/>
        <v>220.21124999999998</v>
      </c>
      <c r="J539" s="14">
        <f t="shared" si="87"/>
        <v>200.9</v>
      </c>
      <c r="K539" s="14"/>
      <c r="L539" s="14"/>
      <c r="M539" s="14"/>
      <c r="N539" s="24">
        <f t="shared" si="88"/>
        <v>186.63749999999999</v>
      </c>
      <c r="O539" s="24">
        <f t="shared" si="89"/>
        <v>197.1</v>
      </c>
      <c r="P539" s="14"/>
      <c r="Q539" s="14">
        <f t="shared" si="90"/>
        <v>220.21124999999998</v>
      </c>
      <c r="R539" s="14">
        <f t="shared" si="91"/>
        <v>200.9</v>
      </c>
      <c r="S539" s="30">
        <f t="shared" si="92"/>
        <v>9.6123693379790893</v>
      </c>
      <c r="T539" s="14">
        <f t="shared" si="93"/>
        <v>186.63749999999999</v>
      </c>
      <c r="U539" s="14">
        <f t="shared" si="83"/>
        <v>168.9</v>
      </c>
    </row>
    <row r="540" spans="1:21" ht="16.5" thickBot="1">
      <c r="A540" s="50">
        <v>1991</v>
      </c>
      <c r="B540" s="49">
        <v>10</v>
      </c>
      <c r="D540" s="38">
        <v>197.1</v>
      </c>
      <c r="E540" s="36">
        <v>200</v>
      </c>
      <c r="F540" s="43">
        <f t="shared" si="84"/>
        <v>214.2</v>
      </c>
      <c r="G540" s="48">
        <f t="shared" si="85"/>
        <v>213.75375</v>
      </c>
      <c r="H540" s="44">
        <v>196.7</v>
      </c>
      <c r="I540" s="14">
        <f t="shared" si="86"/>
        <v>213.75375</v>
      </c>
      <c r="J540" s="14">
        <f t="shared" si="87"/>
        <v>196.7</v>
      </c>
      <c r="K540" s="14"/>
      <c r="L540" s="14"/>
      <c r="M540" s="14"/>
      <c r="N540" s="24">
        <f t="shared" si="88"/>
        <v>214.2</v>
      </c>
      <c r="O540" s="24">
        <f t="shared" si="89"/>
        <v>159.5</v>
      </c>
      <c r="P540" s="14"/>
      <c r="Q540" s="14">
        <f t="shared" si="90"/>
        <v>213.75375</v>
      </c>
      <c r="R540" s="14">
        <f t="shared" si="91"/>
        <v>196.7</v>
      </c>
      <c r="S540" s="30">
        <f t="shared" si="92"/>
        <v>8.6699288256227902</v>
      </c>
      <c r="T540" s="14">
        <f t="shared" si="93"/>
        <v>214.2</v>
      </c>
      <c r="U540" s="14">
        <f t="shared" si="83"/>
        <v>197.1</v>
      </c>
    </row>
    <row r="541" spans="1:21" ht="16.5" thickBot="1">
      <c r="A541" s="50">
        <v>1991</v>
      </c>
      <c r="B541" s="49">
        <v>11</v>
      </c>
      <c r="D541" s="38">
        <v>159.5</v>
      </c>
      <c r="E541" s="36">
        <v>168.3</v>
      </c>
      <c r="F541" s="43">
        <f t="shared" si="84"/>
        <v>164.27250000000001</v>
      </c>
      <c r="G541" s="48">
        <f t="shared" si="85"/>
        <v>206.75156249999998</v>
      </c>
      <c r="H541" s="44">
        <v>191.4</v>
      </c>
      <c r="I541" s="14">
        <f t="shared" si="86"/>
        <v>206.75156249999998</v>
      </c>
      <c r="J541" s="14">
        <f t="shared" si="87"/>
        <v>191.4</v>
      </c>
      <c r="K541" s="14"/>
      <c r="L541" s="14"/>
      <c r="M541" s="14"/>
      <c r="N541" s="24">
        <f t="shared" si="88"/>
        <v>164.27250000000001</v>
      </c>
      <c r="O541" s="24">
        <f t="shared" si="89"/>
        <v>212.6</v>
      </c>
      <c r="P541" s="14"/>
      <c r="Q541" s="14">
        <f t="shared" si="90"/>
        <v>206.75156249999998</v>
      </c>
      <c r="R541" s="14">
        <f t="shared" si="91"/>
        <v>191.4</v>
      </c>
      <c r="S541" s="30">
        <f t="shared" si="92"/>
        <v>8.0206700626959133</v>
      </c>
      <c r="T541" s="14">
        <f t="shared" si="93"/>
        <v>164.27250000000001</v>
      </c>
      <c r="U541" s="14">
        <f t="shared" si="83"/>
        <v>159.5</v>
      </c>
    </row>
    <row r="542" spans="1:21" ht="16.5" thickBot="1">
      <c r="A542" s="50">
        <v>1991</v>
      </c>
      <c r="B542" s="49">
        <v>12</v>
      </c>
      <c r="D542" s="38">
        <v>212.6</v>
      </c>
      <c r="E542" s="36">
        <v>217</v>
      </c>
      <c r="F542" s="43">
        <f t="shared" si="84"/>
        <v>240.97499999999999</v>
      </c>
      <c r="G542" s="48">
        <f t="shared" si="85"/>
        <v>196.30406249999999</v>
      </c>
      <c r="H542" s="44">
        <v>183.1</v>
      </c>
      <c r="I542" s="14">
        <f t="shared" si="86"/>
        <v>196.30406249999999</v>
      </c>
      <c r="J542" s="14">
        <f t="shared" si="87"/>
        <v>183.1</v>
      </c>
      <c r="K542" s="14"/>
      <c r="L542" s="14"/>
      <c r="M542" s="14"/>
      <c r="N542" s="24">
        <f t="shared" si="88"/>
        <v>240.97499999999999</v>
      </c>
      <c r="O542" s="24">
        <f t="shared" si="89"/>
        <v>198.3</v>
      </c>
      <c r="P542" s="14"/>
      <c r="Q542" s="14">
        <f t="shared" si="90"/>
        <v>196.30406249999999</v>
      </c>
      <c r="R542" s="14">
        <f t="shared" si="91"/>
        <v>183.1</v>
      </c>
      <c r="S542" s="30">
        <f t="shared" si="92"/>
        <v>7.2113940469688629</v>
      </c>
      <c r="T542" s="14">
        <f t="shared" si="93"/>
        <v>240.97499999999999</v>
      </c>
      <c r="U542" s="14">
        <f t="shared" si="83"/>
        <v>212.6</v>
      </c>
    </row>
    <row r="543" spans="1:21" ht="16.5" thickBot="1">
      <c r="A543" s="50">
        <v>1992</v>
      </c>
      <c r="B543" s="49">
        <v>1</v>
      </c>
      <c r="D543" s="38">
        <v>198.3</v>
      </c>
      <c r="E543" s="36">
        <v>210.6</v>
      </c>
      <c r="F543" s="43">
        <f t="shared" si="84"/>
        <v>230.89499999999998</v>
      </c>
      <c r="G543" s="48">
        <f t="shared" si="85"/>
        <v>184.79999999999995</v>
      </c>
      <c r="H543" s="44">
        <v>172.6</v>
      </c>
      <c r="I543" s="14">
        <f t="shared" si="86"/>
        <v>184.79999999999995</v>
      </c>
      <c r="J543" s="14">
        <f t="shared" si="87"/>
        <v>172.6</v>
      </c>
      <c r="K543" s="14"/>
      <c r="L543" s="14"/>
      <c r="M543" s="14"/>
      <c r="N543" s="24">
        <f t="shared" si="88"/>
        <v>230.89499999999998</v>
      </c>
      <c r="O543" s="24">
        <f t="shared" si="89"/>
        <v>230.7</v>
      </c>
      <c r="P543" s="14"/>
      <c r="Q543" s="14">
        <f t="shared" si="90"/>
        <v>184.79999999999995</v>
      </c>
      <c r="R543" s="14">
        <f t="shared" si="91"/>
        <v>172.6</v>
      </c>
      <c r="S543" s="30">
        <f t="shared" si="92"/>
        <v>7.0683661645422688</v>
      </c>
      <c r="T543" s="14">
        <f t="shared" si="93"/>
        <v>230.89499999999998</v>
      </c>
      <c r="U543" s="14">
        <f t="shared" si="83"/>
        <v>198.3</v>
      </c>
    </row>
    <row r="544" spans="1:21" ht="16.5" thickBot="1">
      <c r="A544" s="50">
        <v>1992</v>
      </c>
      <c r="B544" s="49">
        <v>2</v>
      </c>
      <c r="D544" s="38">
        <v>230.7</v>
      </c>
      <c r="E544" s="36">
        <v>226.5</v>
      </c>
      <c r="F544" s="43">
        <f t="shared" si="84"/>
        <v>255.9375</v>
      </c>
      <c r="G544" s="48">
        <f t="shared" si="85"/>
        <v>173.46</v>
      </c>
      <c r="H544" s="44">
        <v>161.1</v>
      </c>
      <c r="I544" s="14">
        <f t="shared" si="86"/>
        <v>173.46</v>
      </c>
      <c r="J544" s="14">
        <f t="shared" si="87"/>
        <v>161.1</v>
      </c>
      <c r="K544" s="14"/>
      <c r="L544" s="14"/>
      <c r="M544" s="14"/>
      <c r="N544" s="24">
        <f t="shared" si="88"/>
        <v>255.9375</v>
      </c>
      <c r="O544" s="24">
        <f t="shared" si="89"/>
        <v>151</v>
      </c>
      <c r="P544" s="14"/>
      <c r="Q544" s="14">
        <f t="shared" si="90"/>
        <v>173.46</v>
      </c>
      <c r="R544" s="14">
        <f t="shared" si="91"/>
        <v>161.1</v>
      </c>
      <c r="S544" s="30">
        <f t="shared" si="92"/>
        <v>7.6722532588454442</v>
      </c>
      <c r="T544" s="14">
        <f t="shared" si="93"/>
        <v>255.9375</v>
      </c>
      <c r="U544" s="14">
        <f t="shared" si="83"/>
        <v>230.7</v>
      </c>
    </row>
    <row r="545" spans="1:21" ht="16.5" thickBot="1">
      <c r="A545" s="50">
        <v>1992</v>
      </c>
      <c r="B545" s="49">
        <v>3</v>
      </c>
      <c r="D545" s="38">
        <v>151</v>
      </c>
      <c r="E545" s="36">
        <v>169.6</v>
      </c>
      <c r="F545" s="43">
        <f t="shared" si="84"/>
        <v>166.32</v>
      </c>
      <c r="G545" s="48">
        <f t="shared" si="85"/>
        <v>163.29468750000001</v>
      </c>
      <c r="H545" s="44">
        <v>151.80000000000001</v>
      </c>
      <c r="I545" s="14">
        <f t="shared" si="86"/>
        <v>163.29468750000001</v>
      </c>
      <c r="J545" s="14">
        <f t="shared" si="87"/>
        <v>151.80000000000001</v>
      </c>
      <c r="K545" s="14"/>
      <c r="L545" s="14"/>
      <c r="M545" s="14"/>
      <c r="N545" s="24">
        <f t="shared" si="88"/>
        <v>166.32</v>
      </c>
      <c r="O545" s="24">
        <f t="shared" si="89"/>
        <v>142.19999999999999</v>
      </c>
      <c r="P545" s="14"/>
      <c r="Q545" s="14">
        <f t="shared" si="90"/>
        <v>163.29468750000001</v>
      </c>
      <c r="R545" s="14">
        <f t="shared" si="91"/>
        <v>151.80000000000001</v>
      </c>
      <c r="S545" s="30">
        <f t="shared" si="92"/>
        <v>7.5722579051383292</v>
      </c>
      <c r="T545" s="14">
        <f t="shared" si="93"/>
        <v>166.32</v>
      </c>
      <c r="U545" s="14">
        <f t="shared" si="83"/>
        <v>151</v>
      </c>
    </row>
    <row r="546" spans="1:21" ht="16.5" thickBot="1">
      <c r="A546" s="50">
        <v>1992</v>
      </c>
      <c r="B546" s="49">
        <v>4</v>
      </c>
      <c r="D546" s="38">
        <v>142.19999999999999</v>
      </c>
      <c r="E546" s="36">
        <v>159.69999999999999</v>
      </c>
      <c r="F546" s="43">
        <f t="shared" si="84"/>
        <v>150.72749999999999</v>
      </c>
      <c r="G546" s="48">
        <f t="shared" si="85"/>
        <v>154.520625</v>
      </c>
      <c r="H546" s="44">
        <v>146</v>
      </c>
      <c r="I546" s="14">
        <f t="shared" si="86"/>
        <v>154.520625</v>
      </c>
      <c r="J546" s="14">
        <f t="shared" si="87"/>
        <v>146</v>
      </c>
      <c r="K546" s="14"/>
      <c r="L546" s="14"/>
      <c r="M546" s="14"/>
      <c r="N546" s="24">
        <f t="shared" si="88"/>
        <v>150.72749999999999</v>
      </c>
      <c r="O546" s="24">
        <f t="shared" si="89"/>
        <v>94.3</v>
      </c>
      <c r="P546" s="14"/>
      <c r="Q546" s="14">
        <f t="shared" si="90"/>
        <v>154.520625</v>
      </c>
      <c r="R546" s="14">
        <f t="shared" si="91"/>
        <v>146</v>
      </c>
      <c r="S546" s="30">
        <f t="shared" si="92"/>
        <v>5.8360445205479294</v>
      </c>
      <c r="T546" s="14">
        <f t="shared" si="93"/>
        <v>150.72749999999999</v>
      </c>
      <c r="U546" s="14">
        <f t="shared" si="83"/>
        <v>142.19999999999999</v>
      </c>
    </row>
    <row r="547" spans="1:21" ht="16.5" thickBot="1">
      <c r="A547" s="50">
        <v>1992</v>
      </c>
      <c r="B547" s="49">
        <v>5</v>
      </c>
      <c r="D547" s="38">
        <v>94.3</v>
      </c>
      <c r="E547" s="36">
        <v>128.19999999999999</v>
      </c>
      <c r="F547" s="43">
        <f t="shared" si="84"/>
        <v>101.11499999999998</v>
      </c>
      <c r="G547" s="48">
        <f t="shared" si="85"/>
        <v>148.25343749999999</v>
      </c>
      <c r="H547" s="44">
        <v>142.1</v>
      </c>
      <c r="I547" s="14">
        <f t="shared" si="86"/>
        <v>148.25343749999999</v>
      </c>
      <c r="J547" s="14">
        <f t="shared" si="87"/>
        <v>142.1</v>
      </c>
      <c r="K547" s="14"/>
      <c r="L547" s="14"/>
      <c r="M547" s="14"/>
      <c r="N547" s="24">
        <f t="shared" si="88"/>
        <v>101.11499999999998</v>
      </c>
      <c r="O547" s="24">
        <f t="shared" si="89"/>
        <v>98.5</v>
      </c>
      <c r="P547" s="14"/>
      <c r="Q547" s="14">
        <f t="shared" si="90"/>
        <v>148.25343749999999</v>
      </c>
      <c r="R547" s="14">
        <f t="shared" si="91"/>
        <v>142.1</v>
      </c>
      <c r="S547" s="30">
        <f t="shared" si="92"/>
        <v>4.3303571428571388</v>
      </c>
      <c r="T547" s="14">
        <f t="shared" si="93"/>
        <v>101.11499999999998</v>
      </c>
      <c r="U547" s="14">
        <f t="shared" si="83"/>
        <v>94.3</v>
      </c>
    </row>
    <row r="548" spans="1:21" ht="16.5" thickBot="1">
      <c r="A548" s="50">
        <v>1992</v>
      </c>
      <c r="B548" s="49">
        <v>6</v>
      </c>
      <c r="D548" s="38">
        <v>98.5</v>
      </c>
      <c r="E548" s="36">
        <v>120.4</v>
      </c>
      <c r="F548" s="43">
        <f t="shared" si="84"/>
        <v>88.830000000000013</v>
      </c>
      <c r="G548" s="48">
        <f t="shared" si="85"/>
        <v>141.12656249999998</v>
      </c>
      <c r="H548" s="44">
        <v>137.1</v>
      </c>
      <c r="I548" s="14">
        <f t="shared" si="86"/>
        <v>141.12656249999998</v>
      </c>
      <c r="J548" s="14">
        <f t="shared" si="87"/>
        <v>137.1</v>
      </c>
      <c r="K548" s="14"/>
      <c r="L548" s="14"/>
      <c r="M548" s="14"/>
      <c r="N548" s="24">
        <f t="shared" si="88"/>
        <v>88.830000000000013</v>
      </c>
      <c r="O548" s="24">
        <f t="shared" si="89"/>
        <v>114.2</v>
      </c>
      <c r="P548" s="14"/>
      <c r="Q548" s="14">
        <f t="shared" si="90"/>
        <v>141.12656249999998</v>
      </c>
      <c r="R548" s="14">
        <f t="shared" si="91"/>
        <v>137.1</v>
      </c>
      <c r="S548" s="30">
        <f t="shared" si="92"/>
        <v>2.9369529540481238</v>
      </c>
      <c r="T548" s="14">
        <f t="shared" si="93"/>
        <v>88.830000000000013</v>
      </c>
      <c r="U548" s="14">
        <f t="shared" si="83"/>
        <v>98.5</v>
      </c>
    </row>
    <row r="549" spans="1:21" ht="16.5" thickBot="1">
      <c r="A549" s="50">
        <v>1992</v>
      </c>
      <c r="B549" s="49">
        <v>7</v>
      </c>
      <c r="D549" s="38">
        <v>114.2</v>
      </c>
      <c r="E549" s="36">
        <v>136.5</v>
      </c>
      <c r="F549" s="43">
        <f t="shared" si="84"/>
        <v>114.1875</v>
      </c>
      <c r="G549" s="48">
        <f t="shared" si="85"/>
        <v>129.59624999999997</v>
      </c>
      <c r="H549" s="44">
        <v>128.5</v>
      </c>
      <c r="I549" s="14">
        <f t="shared" si="86"/>
        <v>129.59624999999997</v>
      </c>
      <c r="J549" s="14">
        <f t="shared" si="87"/>
        <v>128.5</v>
      </c>
      <c r="K549" s="14"/>
      <c r="L549" s="14"/>
      <c r="M549" s="14"/>
      <c r="N549" s="24">
        <f t="shared" si="88"/>
        <v>114.1875</v>
      </c>
      <c r="O549" s="24">
        <f t="shared" si="89"/>
        <v>91.9</v>
      </c>
      <c r="P549" s="14"/>
      <c r="Q549" s="14">
        <f t="shared" si="90"/>
        <v>129.59624999999997</v>
      </c>
      <c r="R549" s="14">
        <f t="shared" si="91"/>
        <v>128.5</v>
      </c>
      <c r="S549" s="30">
        <f t="shared" si="92"/>
        <v>0.85311284046689195</v>
      </c>
      <c r="T549" s="14">
        <f t="shared" si="93"/>
        <v>114.1875</v>
      </c>
      <c r="U549" s="14">
        <f t="shared" si="83"/>
        <v>114.2</v>
      </c>
    </row>
    <row r="550" spans="1:21" ht="16.5" thickBot="1">
      <c r="A550" s="50">
        <v>1992</v>
      </c>
      <c r="B550" s="49">
        <v>8</v>
      </c>
      <c r="D550" s="38">
        <v>91.9</v>
      </c>
      <c r="E550" s="36">
        <v>125.1</v>
      </c>
      <c r="F550" s="43">
        <f t="shared" si="84"/>
        <v>96.232499999999987</v>
      </c>
      <c r="G550" s="48">
        <f t="shared" si="85"/>
        <v>117.73124999999997</v>
      </c>
      <c r="H550" s="44">
        <v>119.3</v>
      </c>
      <c r="I550" s="14">
        <f t="shared" si="86"/>
        <v>117.73124999999997</v>
      </c>
      <c r="J550" s="14">
        <f t="shared" si="87"/>
        <v>119.3</v>
      </c>
      <c r="K550" s="14"/>
      <c r="L550" s="14"/>
      <c r="M550" s="14"/>
      <c r="N550" s="24">
        <f t="shared" si="88"/>
        <v>96.232499999999987</v>
      </c>
      <c r="O550" s="24">
        <f t="shared" si="89"/>
        <v>94</v>
      </c>
      <c r="P550" s="14"/>
      <c r="Q550" s="14">
        <f t="shared" si="90"/>
        <v>117.73124999999997</v>
      </c>
      <c r="R550" s="14">
        <f t="shared" si="91"/>
        <v>119.3</v>
      </c>
      <c r="S550" s="30">
        <f t="shared" si="92"/>
        <v>-1.314962279966494</v>
      </c>
      <c r="T550" s="14">
        <f t="shared" si="93"/>
        <v>96.232499999999987</v>
      </c>
      <c r="U550" s="14">
        <f t="shared" si="83"/>
        <v>91.9</v>
      </c>
    </row>
    <row r="551" spans="1:21" ht="16.5" thickBot="1">
      <c r="A551" s="50">
        <v>1992</v>
      </c>
      <c r="B551" s="49">
        <v>9</v>
      </c>
      <c r="D551" s="38">
        <v>94</v>
      </c>
      <c r="E551" s="36">
        <v>118</v>
      </c>
      <c r="F551" s="43">
        <f t="shared" si="84"/>
        <v>85.05</v>
      </c>
      <c r="G551" s="48">
        <f t="shared" si="85"/>
        <v>109.72499999999998</v>
      </c>
      <c r="H551" s="44">
        <v>113</v>
      </c>
      <c r="I551" s="14">
        <f t="shared" si="86"/>
        <v>109.72499999999998</v>
      </c>
      <c r="J551" s="14">
        <f t="shared" si="87"/>
        <v>113</v>
      </c>
      <c r="K551" s="14"/>
      <c r="L551" s="14"/>
      <c r="M551" s="14"/>
      <c r="N551" s="24">
        <f t="shared" si="88"/>
        <v>85.05</v>
      </c>
      <c r="O551" s="24">
        <f t="shared" si="89"/>
        <v>133.4</v>
      </c>
      <c r="P551" s="14"/>
      <c r="Q551" s="14">
        <f t="shared" si="90"/>
        <v>109.72499999999998</v>
      </c>
      <c r="R551" s="14">
        <f t="shared" si="91"/>
        <v>113</v>
      </c>
      <c r="S551" s="30">
        <f t="shared" si="92"/>
        <v>-2.8982300884955947</v>
      </c>
      <c r="T551" s="14">
        <f t="shared" si="93"/>
        <v>85.05</v>
      </c>
      <c r="U551" s="14">
        <f t="shared" si="83"/>
        <v>94</v>
      </c>
    </row>
    <row r="552" spans="1:21" ht="16.5" thickBot="1">
      <c r="A552" s="50">
        <v>1992</v>
      </c>
      <c r="B552" s="49">
        <v>10</v>
      </c>
      <c r="D552" s="38">
        <v>133.4</v>
      </c>
      <c r="E552" s="36">
        <v>130.80000000000001</v>
      </c>
      <c r="F552" s="43">
        <f t="shared" si="84"/>
        <v>105.21000000000001</v>
      </c>
      <c r="G552" s="48">
        <f t="shared" si="85"/>
        <v>104.63249999999999</v>
      </c>
      <c r="H552" s="44">
        <v>109</v>
      </c>
      <c r="I552" s="14">
        <f t="shared" si="86"/>
        <v>104.63249999999999</v>
      </c>
      <c r="J552" s="14">
        <f t="shared" si="87"/>
        <v>109</v>
      </c>
      <c r="K552" s="14"/>
      <c r="L552" s="14"/>
      <c r="M552" s="14"/>
      <c r="N552" s="24">
        <f t="shared" si="88"/>
        <v>105.21000000000001</v>
      </c>
      <c r="O552" s="24">
        <f t="shared" si="89"/>
        <v>129.6</v>
      </c>
      <c r="P552" s="14"/>
      <c r="Q552" s="14">
        <f t="shared" si="90"/>
        <v>104.63249999999999</v>
      </c>
      <c r="R552" s="14">
        <f t="shared" si="91"/>
        <v>109</v>
      </c>
      <c r="S552" s="30">
        <f t="shared" si="92"/>
        <v>-4.0068807339449677</v>
      </c>
      <c r="T552" s="14">
        <f t="shared" si="93"/>
        <v>105.21000000000001</v>
      </c>
      <c r="U552" s="14">
        <f t="shared" si="83"/>
        <v>133.4</v>
      </c>
    </row>
    <row r="553" spans="1:21" ht="16.5" thickBot="1">
      <c r="A553" s="50">
        <v>1992</v>
      </c>
      <c r="B553" s="49">
        <v>11</v>
      </c>
      <c r="D553" s="38">
        <v>129.6</v>
      </c>
      <c r="E553" s="36">
        <v>142</v>
      </c>
      <c r="F553" s="43">
        <f t="shared" si="84"/>
        <v>122.85</v>
      </c>
      <c r="G553" s="48">
        <f t="shared" si="85"/>
        <v>100.93781250000001</v>
      </c>
      <c r="H553" s="44">
        <v>106.3</v>
      </c>
      <c r="I553" s="14">
        <f t="shared" si="86"/>
        <v>100.93781250000001</v>
      </c>
      <c r="J553" s="14">
        <f t="shared" si="87"/>
        <v>106.3</v>
      </c>
      <c r="K553" s="14"/>
      <c r="L553" s="14"/>
      <c r="M553" s="14"/>
      <c r="N553" s="24">
        <f t="shared" si="88"/>
        <v>122.85</v>
      </c>
      <c r="O553" s="24">
        <f t="shared" si="89"/>
        <v>122</v>
      </c>
      <c r="P553" s="14"/>
      <c r="Q553" s="14">
        <f t="shared" si="90"/>
        <v>100.93781250000001</v>
      </c>
      <c r="R553" s="14">
        <f t="shared" si="91"/>
        <v>106.3</v>
      </c>
      <c r="S553" s="30">
        <f t="shared" si="92"/>
        <v>-5.0443908748823958</v>
      </c>
      <c r="T553" s="14">
        <f t="shared" si="93"/>
        <v>122.85</v>
      </c>
      <c r="U553" s="14">
        <f t="shared" si="83"/>
        <v>129.6</v>
      </c>
    </row>
    <row r="554" spans="1:21" ht="16.5" thickBot="1">
      <c r="A554" s="50">
        <v>1992</v>
      </c>
      <c r="B554" s="49">
        <v>12</v>
      </c>
      <c r="D554" s="38">
        <v>122</v>
      </c>
      <c r="E554" s="36">
        <v>134.69999999999999</v>
      </c>
      <c r="F554" s="43">
        <f t="shared" si="84"/>
        <v>111.35249999999998</v>
      </c>
      <c r="G554" s="48">
        <f t="shared" si="85"/>
        <v>99.566250000000011</v>
      </c>
      <c r="H554" s="44">
        <v>104.5</v>
      </c>
      <c r="I554" s="14">
        <f t="shared" si="86"/>
        <v>99.566250000000011</v>
      </c>
      <c r="J554" s="14">
        <f t="shared" si="87"/>
        <v>104.5</v>
      </c>
      <c r="K554" s="14"/>
      <c r="L554" s="14"/>
      <c r="M554" s="14"/>
      <c r="N554" s="24">
        <f t="shared" si="88"/>
        <v>111.35249999999998</v>
      </c>
      <c r="O554" s="24">
        <f t="shared" si="89"/>
        <v>81.400000000000006</v>
      </c>
      <c r="P554" s="14"/>
      <c r="Q554" s="14">
        <f t="shared" si="90"/>
        <v>99.566250000000011</v>
      </c>
      <c r="R554" s="14">
        <f t="shared" si="91"/>
        <v>104.5</v>
      </c>
      <c r="S554" s="30">
        <f t="shared" si="92"/>
        <v>-4.7212918660286931</v>
      </c>
      <c r="T554" s="14">
        <f t="shared" si="93"/>
        <v>111.35249999999998</v>
      </c>
      <c r="U554" s="14">
        <f t="shared" si="83"/>
        <v>122</v>
      </c>
    </row>
    <row r="555" spans="1:21" ht="16.5" thickBot="1">
      <c r="A555" s="50">
        <v>1993</v>
      </c>
      <c r="B555" s="49">
        <v>1</v>
      </c>
      <c r="D555" s="38">
        <v>81.400000000000006</v>
      </c>
      <c r="E555" s="36">
        <v>117.2</v>
      </c>
      <c r="F555" s="43">
        <f t="shared" si="84"/>
        <v>83.79</v>
      </c>
      <c r="G555" s="48">
        <f t="shared" si="85"/>
        <v>96.816562499999989</v>
      </c>
      <c r="H555" s="44">
        <v>101.9</v>
      </c>
      <c r="I555" s="14">
        <f t="shared" si="86"/>
        <v>96.816562499999989</v>
      </c>
      <c r="J555" s="14">
        <f t="shared" si="87"/>
        <v>101.9</v>
      </c>
      <c r="K555" s="14"/>
      <c r="L555" s="14"/>
      <c r="M555" s="14"/>
      <c r="N555" s="24">
        <f t="shared" si="88"/>
        <v>83.79</v>
      </c>
      <c r="O555" s="24">
        <f t="shared" si="89"/>
        <v>127.8</v>
      </c>
      <c r="P555" s="14"/>
      <c r="Q555" s="14">
        <f t="shared" si="90"/>
        <v>96.816562499999989</v>
      </c>
      <c r="R555" s="14">
        <f t="shared" si="91"/>
        <v>101.9</v>
      </c>
      <c r="S555" s="30">
        <f t="shared" si="92"/>
        <v>-4.9886530912659595</v>
      </c>
      <c r="T555" s="14">
        <f t="shared" si="93"/>
        <v>83.79</v>
      </c>
      <c r="U555" s="14">
        <f t="shared" si="83"/>
        <v>81.400000000000006</v>
      </c>
    </row>
    <row r="556" spans="1:21" ht="16.5" thickBot="1">
      <c r="A556" s="50">
        <v>1993</v>
      </c>
      <c r="B556" s="49">
        <v>2</v>
      </c>
      <c r="D556" s="38">
        <v>127.8</v>
      </c>
      <c r="E556" s="36">
        <v>139.1</v>
      </c>
      <c r="F556" s="43">
        <f t="shared" si="84"/>
        <v>118.28249999999998</v>
      </c>
      <c r="G556" s="48">
        <f t="shared" si="85"/>
        <v>92.655937499999993</v>
      </c>
      <c r="H556" s="44">
        <v>99.3</v>
      </c>
      <c r="I556" s="14">
        <f t="shared" si="86"/>
        <v>92.655937499999993</v>
      </c>
      <c r="J556" s="14">
        <f t="shared" si="87"/>
        <v>99.3</v>
      </c>
      <c r="K556" s="14"/>
      <c r="L556" s="14"/>
      <c r="M556" s="14"/>
      <c r="N556" s="24">
        <f t="shared" si="88"/>
        <v>118.28249999999998</v>
      </c>
      <c r="O556" s="24">
        <f t="shared" si="89"/>
        <v>102.4</v>
      </c>
      <c r="P556" s="14"/>
      <c r="Q556" s="15">
        <f>AVERAGE(Q499:Q555)</f>
        <v>187.99870065789469</v>
      </c>
      <c r="R556" s="15">
        <f>AVERAGE(R499:R555)</f>
        <v>176.21754385964908</v>
      </c>
      <c r="S556" s="15">
        <f>AVERAGE(S499:S555)</f>
        <v>5.9539978692254607</v>
      </c>
      <c r="T556" s="15">
        <f>AVERAGE(T499:T555)</f>
        <v>189.34539473684214</v>
      </c>
      <c r="U556" s="15">
        <f>AVERAGE(U499:U555)</f>
        <v>177.37543859649125</v>
      </c>
    </row>
    <row r="557" spans="1:21" ht="16.5" thickBot="1">
      <c r="A557" s="50">
        <v>1993</v>
      </c>
      <c r="B557" s="49">
        <v>3</v>
      </c>
      <c r="D557" s="38">
        <v>102.4</v>
      </c>
      <c r="E557" s="36">
        <v>135</v>
      </c>
      <c r="F557" s="43">
        <f t="shared" si="84"/>
        <v>111.825</v>
      </c>
      <c r="G557" s="48">
        <f t="shared" si="85"/>
        <v>88.770937500000002</v>
      </c>
      <c r="H557" s="44">
        <v>95.4</v>
      </c>
      <c r="I557" s="14">
        <f t="shared" si="86"/>
        <v>88.770937500000002</v>
      </c>
      <c r="J557" s="14">
        <f t="shared" si="87"/>
        <v>95.4</v>
      </c>
      <c r="K557" s="14"/>
      <c r="L557" s="14"/>
      <c r="M557" s="14"/>
      <c r="N557" s="24">
        <f t="shared" si="88"/>
        <v>111.825</v>
      </c>
      <c r="O557" s="24">
        <f t="shared" si="89"/>
        <v>94.4</v>
      </c>
      <c r="P557" s="14"/>
      <c r="Q557" s="14"/>
      <c r="R557" s="14"/>
      <c r="S557" s="30"/>
      <c r="T557" s="14"/>
      <c r="U557" s="14"/>
    </row>
    <row r="558" spans="1:21" ht="16.5" thickBot="1">
      <c r="A558" s="50">
        <v>1993</v>
      </c>
      <c r="B558" s="49">
        <v>4</v>
      </c>
      <c r="D558" s="38">
        <v>94.4</v>
      </c>
      <c r="E558" s="36">
        <v>116.7</v>
      </c>
      <c r="F558" s="43">
        <f t="shared" si="84"/>
        <v>83.002499999999998</v>
      </c>
      <c r="G558" s="48">
        <f t="shared" si="85"/>
        <v>84.754687500000003</v>
      </c>
      <c r="H558" s="44">
        <v>90.2</v>
      </c>
      <c r="I558" s="14">
        <f t="shared" si="86"/>
        <v>84.754687500000003</v>
      </c>
      <c r="J558" s="14">
        <f t="shared" si="87"/>
        <v>90.2</v>
      </c>
      <c r="K558" s="14"/>
      <c r="L558" s="14"/>
      <c r="M558" s="14"/>
      <c r="N558" s="24">
        <f t="shared" si="88"/>
        <v>83.002499999999998</v>
      </c>
      <c r="O558" s="24">
        <f t="shared" si="89"/>
        <v>78.8</v>
      </c>
      <c r="P558" s="14"/>
      <c r="Q558" s="4" t="s">
        <v>16</v>
      </c>
      <c r="R558" s="14"/>
      <c r="S558" s="15"/>
      <c r="T558" s="4" t="s">
        <v>16</v>
      </c>
      <c r="U558" s="14"/>
    </row>
    <row r="559" spans="1:21" ht="16.5" thickBot="1">
      <c r="A559" s="50">
        <v>1993</v>
      </c>
      <c r="B559" s="49">
        <v>5</v>
      </c>
      <c r="D559" s="38">
        <v>78.8</v>
      </c>
      <c r="E559" s="36">
        <v>114.9</v>
      </c>
      <c r="F559" s="43">
        <f t="shared" si="84"/>
        <v>80.167500000000004</v>
      </c>
      <c r="G559" s="48">
        <f t="shared" si="85"/>
        <v>79.550624999999997</v>
      </c>
      <c r="H559" s="44">
        <v>84.2</v>
      </c>
      <c r="I559" s="15">
        <f>AVERAGE(I497:I558)</f>
        <v>180.08071572580644</v>
      </c>
      <c r="J559" s="15">
        <f>AVERAGE(J497:J558)</f>
        <v>169.47096774193545</v>
      </c>
      <c r="K559" s="15"/>
      <c r="L559" s="15"/>
      <c r="M559" s="15"/>
      <c r="N559" s="15">
        <f>AVERAGE(N497:N558)</f>
        <v>181.90487903225809</v>
      </c>
      <c r="O559" s="15">
        <f>AVERAGE(O497:O558)</f>
        <v>171.33225806451611</v>
      </c>
      <c r="P559" s="15"/>
      <c r="Q559" s="14">
        <f>Q556/R556*100-100</f>
        <v>6.6855754201345974</v>
      </c>
      <c r="R559" s="15"/>
      <c r="S559" s="3"/>
      <c r="T559" s="14">
        <f>T556/U556*100-100</f>
        <v>6.7483729624940594</v>
      </c>
      <c r="U559" s="15"/>
    </row>
    <row r="560" spans="1:21" ht="16.5" thickBot="1">
      <c r="A560" s="50">
        <v>1993</v>
      </c>
      <c r="B560" s="49">
        <v>6</v>
      </c>
      <c r="D560" s="38">
        <v>69.599999999999994</v>
      </c>
      <c r="E560" s="36">
        <v>112.8</v>
      </c>
      <c r="F560" s="43">
        <f t="shared" si="84"/>
        <v>76.86</v>
      </c>
      <c r="G560" s="48">
        <f t="shared" si="85"/>
        <v>74.208749999999995</v>
      </c>
      <c r="H560" s="44">
        <v>78.599999999999994</v>
      </c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4"/>
      <c r="T560" s="3"/>
      <c r="U560" s="3"/>
    </row>
    <row r="561" spans="1:21" ht="16.5" thickBot="1">
      <c r="A561" s="50">
        <v>1993</v>
      </c>
      <c r="B561" s="49">
        <v>7</v>
      </c>
      <c r="D561" s="38">
        <v>80.400000000000006</v>
      </c>
      <c r="E561" s="36">
        <v>102.2</v>
      </c>
      <c r="F561" s="43">
        <f t="shared" si="84"/>
        <v>60.165000000000006</v>
      </c>
      <c r="G561" s="48">
        <f t="shared" si="85"/>
        <v>71.642812499999991</v>
      </c>
      <c r="H561" s="44">
        <v>76.5</v>
      </c>
      <c r="I561" s="4" t="s">
        <v>16</v>
      </c>
      <c r="J561" s="4"/>
      <c r="K561" s="4"/>
      <c r="L561" s="4"/>
      <c r="M561" s="4"/>
      <c r="N561" s="4" t="s">
        <v>16</v>
      </c>
      <c r="O561" s="4"/>
      <c r="P561" s="4"/>
      <c r="R561" s="4"/>
      <c r="S561" s="3"/>
      <c r="U561" s="4"/>
    </row>
    <row r="562" spans="1:21" ht="16.5" thickBot="1">
      <c r="A562" s="50">
        <v>1993</v>
      </c>
      <c r="B562" s="49">
        <v>8</v>
      </c>
      <c r="D562" s="38">
        <v>62.5</v>
      </c>
      <c r="E562" s="36">
        <v>96</v>
      </c>
      <c r="F562" s="43">
        <f t="shared" si="84"/>
        <v>50.4</v>
      </c>
      <c r="G562" s="48">
        <f t="shared" si="85"/>
        <v>68.505937500000002</v>
      </c>
      <c r="H562" s="44">
        <v>73.599999999999994</v>
      </c>
      <c r="I562" s="14">
        <f>I559/J559*100-100</f>
        <v>6.2605106498401284</v>
      </c>
      <c r="J562" s="3"/>
      <c r="K562" s="3"/>
      <c r="L562" s="3"/>
      <c r="M562" s="3"/>
      <c r="N562" s="14">
        <f>N559/O559*100-100</f>
        <v>6.1708291755314519</v>
      </c>
      <c r="O562" s="3"/>
      <c r="P562" s="3"/>
      <c r="R562" s="3"/>
      <c r="S562" s="3"/>
      <c r="U562" s="3"/>
    </row>
    <row r="563" spans="1:21" ht="16.5" thickBot="1">
      <c r="A563" s="50">
        <v>1993</v>
      </c>
      <c r="B563" s="49">
        <v>9</v>
      </c>
      <c r="D563" s="38">
        <v>31.2</v>
      </c>
      <c r="E563" s="36">
        <v>87.9</v>
      </c>
      <c r="F563" s="43">
        <f t="shared" si="84"/>
        <v>37.642500000000005</v>
      </c>
      <c r="G563" s="48">
        <f t="shared" si="85"/>
        <v>62.770312499999989</v>
      </c>
      <c r="H563" s="44">
        <v>68.3</v>
      </c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ht="16.5" thickBot="1">
      <c r="A564" s="50">
        <v>1993</v>
      </c>
      <c r="B564" s="49">
        <v>10</v>
      </c>
      <c r="D564" s="38">
        <v>71.099999999999994</v>
      </c>
      <c r="E564" s="36">
        <v>99.7</v>
      </c>
      <c r="F564" s="43">
        <f t="shared" si="84"/>
        <v>56.227500000000006</v>
      </c>
      <c r="G564" s="48">
        <f t="shared" si="85"/>
        <v>57.356249999999996</v>
      </c>
      <c r="H564" s="44">
        <v>63.2</v>
      </c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ht="16.5" thickBot="1">
      <c r="A565" s="50">
        <v>1993</v>
      </c>
      <c r="B565" s="49">
        <v>11</v>
      </c>
      <c r="D565" s="38">
        <v>48.2</v>
      </c>
      <c r="E565" s="36">
        <v>93.8</v>
      </c>
      <c r="F565" s="43">
        <f t="shared" si="84"/>
        <v>46.934999999999995</v>
      </c>
      <c r="G565" s="48">
        <f t="shared" si="85"/>
        <v>52.749375000000008</v>
      </c>
      <c r="H565" s="44">
        <v>58.4</v>
      </c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ht="16.5" thickBot="1">
      <c r="A566" s="50">
        <v>1993</v>
      </c>
      <c r="B566" s="49">
        <v>12</v>
      </c>
      <c r="D566" s="38">
        <v>68.400000000000006</v>
      </c>
      <c r="E566" s="36">
        <v>101.5</v>
      </c>
      <c r="F566" s="43">
        <f t="shared" si="84"/>
        <v>59.0625</v>
      </c>
      <c r="G566" s="48">
        <f t="shared" si="85"/>
        <v>48.3984375</v>
      </c>
      <c r="H566" s="44">
        <v>55.1</v>
      </c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ht="16.5" thickBot="1">
      <c r="A567" s="50">
        <v>1994</v>
      </c>
      <c r="B567" s="49">
        <v>1</v>
      </c>
      <c r="D567" s="38">
        <v>84.9</v>
      </c>
      <c r="E567" s="36">
        <v>111.3</v>
      </c>
      <c r="F567" s="43">
        <f t="shared" si="84"/>
        <v>74.497499999999988</v>
      </c>
      <c r="G567" s="48">
        <f t="shared" si="85"/>
        <v>44.979375000000005</v>
      </c>
      <c r="H567" s="44">
        <v>52.6</v>
      </c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ht="16.5" thickBot="1">
      <c r="A568" s="50">
        <v>1994</v>
      </c>
      <c r="B568" s="49">
        <v>2</v>
      </c>
      <c r="D568" s="38">
        <v>54.9</v>
      </c>
      <c r="E568" s="36">
        <v>97.2</v>
      </c>
      <c r="F568" s="43">
        <f t="shared" si="84"/>
        <v>52.290000000000006</v>
      </c>
      <c r="G568" s="48">
        <f t="shared" si="85"/>
        <v>42.551250000000003</v>
      </c>
      <c r="H568" s="44">
        <v>50.2</v>
      </c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ht="16.5" thickBot="1">
      <c r="A569" s="50">
        <v>1994</v>
      </c>
      <c r="B569" s="49">
        <v>3</v>
      </c>
      <c r="D569" s="38">
        <v>47.5</v>
      </c>
      <c r="E569" s="36">
        <v>89.5</v>
      </c>
      <c r="F569" s="43">
        <f t="shared" si="84"/>
        <v>40.162500000000001</v>
      </c>
      <c r="G569" s="48">
        <f t="shared" si="85"/>
        <v>40.845000000000006</v>
      </c>
      <c r="H569" s="44">
        <v>49.4</v>
      </c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ht="16.5" thickBot="1">
      <c r="A570" s="50">
        <v>1994</v>
      </c>
      <c r="B570" s="49">
        <v>4</v>
      </c>
      <c r="D570" s="38">
        <v>27.4</v>
      </c>
      <c r="E570" s="36">
        <v>79.7</v>
      </c>
      <c r="F570" s="43">
        <f t="shared" si="84"/>
        <v>24.727500000000003</v>
      </c>
      <c r="G570" s="48">
        <f t="shared" si="85"/>
        <v>39.493125000000013</v>
      </c>
      <c r="H570" s="44">
        <v>49.6</v>
      </c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ht="16.5" thickBot="1">
      <c r="A571" s="50">
        <v>1994</v>
      </c>
      <c r="B571" s="49">
        <v>5</v>
      </c>
      <c r="D571" s="38">
        <v>29.8</v>
      </c>
      <c r="E571" s="36">
        <v>81.7</v>
      </c>
      <c r="F571" s="43">
        <f t="shared" si="84"/>
        <v>27.877500000000005</v>
      </c>
      <c r="G571" s="48">
        <f t="shared" si="85"/>
        <v>37.701562500000001</v>
      </c>
      <c r="H571" s="44">
        <v>48.7</v>
      </c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ht="16.5" thickBot="1">
      <c r="A572" s="50">
        <v>1994</v>
      </c>
      <c r="B572" s="49">
        <v>6</v>
      </c>
      <c r="D572" s="38">
        <v>39.700000000000003</v>
      </c>
      <c r="E572" s="36">
        <v>79.7</v>
      </c>
      <c r="F572" s="43">
        <f t="shared" si="84"/>
        <v>24.727500000000003</v>
      </c>
      <c r="G572" s="48">
        <f t="shared" si="85"/>
        <v>34.9846875</v>
      </c>
      <c r="H572" s="44">
        <v>46.4</v>
      </c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ht="16.5" thickBot="1">
      <c r="A573" s="50">
        <v>1994</v>
      </c>
      <c r="B573" s="49">
        <v>7</v>
      </c>
      <c r="D573" s="38">
        <v>50.6</v>
      </c>
      <c r="E573" s="36">
        <v>83.2</v>
      </c>
      <c r="F573" s="43">
        <f t="shared" si="84"/>
        <v>30.240000000000002</v>
      </c>
      <c r="G573" s="48">
        <f t="shared" si="85"/>
        <v>31.178437499999998</v>
      </c>
      <c r="H573" s="44">
        <v>42.7</v>
      </c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ht="16.5" thickBot="1">
      <c r="A574" s="50">
        <v>1994</v>
      </c>
      <c r="B574" s="49">
        <v>8</v>
      </c>
      <c r="D574" s="38">
        <v>34.299999999999997</v>
      </c>
      <c r="E574" s="36">
        <v>78</v>
      </c>
      <c r="F574" s="43">
        <f t="shared" si="84"/>
        <v>22.05</v>
      </c>
      <c r="G574" s="48">
        <f t="shared" si="85"/>
        <v>28.225312499999998</v>
      </c>
      <c r="H574" s="44">
        <v>40.1</v>
      </c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ht="16.5" thickBot="1">
      <c r="A575" s="50">
        <v>1994</v>
      </c>
      <c r="B575" s="49">
        <v>9</v>
      </c>
      <c r="D575" s="38">
        <v>40.5</v>
      </c>
      <c r="E575" s="36">
        <v>79.900000000000006</v>
      </c>
      <c r="F575" s="43">
        <f t="shared" si="84"/>
        <v>25.042500000000008</v>
      </c>
      <c r="G575" s="48">
        <f t="shared" si="85"/>
        <v>26.978437500000002</v>
      </c>
      <c r="H575" s="44">
        <v>39.700000000000003</v>
      </c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ht="16.5" thickBot="1">
      <c r="A576" s="50">
        <v>1994</v>
      </c>
      <c r="B576" s="49">
        <v>10</v>
      </c>
      <c r="D576" s="38">
        <v>67.099999999999994</v>
      </c>
      <c r="E576" s="36">
        <v>87.1</v>
      </c>
      <c r="F576" s="43">
        <f t="shared" si="84"/>
        <v>36.382499999999993</v>
      </c>
      <c r="G576" s="48">
        <f t="shared" si="85"/>
        <v>26.532187499999996</v>
      </c>
      <c r="H576" s="44">
        <v>39.4</v>
      </c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ht="16.5" thickBot="1">
      <c r="A577" s="50">
        <v>1994</v>
      </c>
      <c r="B577" s="49">
        <v>11</v>
      </c>
      <c r="D577" s="38">
        <v>29.5</v>
      </c>
      <c r="E577" s="36">
        <v>79.099999999999994</v>
      </c>
      <c r="F577" s="43">
        <f t="shared" si="84"/>
        <v>23.782499999999992</v>
      </c>
      <c r="G577" s="48">
        <f t="shared" si="85"/>
        <v>26.131874999999997</v>
      </c>
      <c r="H577" s="44">
        <v>38.700000000000003</v>
      </c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ht="16.5" thickBot="1">
      <c r="A578" s="50">
        <v>1994</v>
      </c>
      <c r="B578" s="49">
        <v>12</v>
      </c>
      <c r="D578" s="38">
        <v>32.200000000000003</v>
      </c>
      <c r="E578" s="36">
        <v>74.8</v>
      </c>
      <c r="F578" s="43">
        <f t="shared" si="84"/>
        <v>17.009999999999994</v>
      </c>
      <c r="G578" s="48">
        <f t="shared" si="85"/>
        <v>25.724999999999994</v>
      </c>
      <c r="H578" s="44">
        <v>37.6</v>
      </c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ht="16.5" thickBot="1">
      <c r="A579" s="50">
        <v>1995</v>
      </c>
      <c r="B579" s="49">
        <v>1</v>
      </c>
      <c r="D579" s="38">
        <v>32.6</v>
      </c>
      <c r="E579" s="36">
        <v>80</v>
      </c>
      <c r="F579" s="43">
        <f t="shared" si="84"/>
        <v>25.2</v>
      </c>
      <c r="G579" s="48">
        <f t="shared" si="85"/>
        <v>25.167187499999994</v>
      </c>
      <c r="H579" s="44">
        <v>35.6</v>
      </c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ht="16.5" thickBot="1">
      <c r="A580" s="50">
        <v>1995</v>
      </c>
      <c r="B580" s="49">
        <v>2</v>
      </c>
      <c r="D580" s="38">
        <v>45.8</v>
      </c>
      <c r="E580" s="36">
        <v>83.5</v>
      </c>
      <c r="F580" s="43">
        <f t="shared" si="84"/>
        <v>30.712499999999999</v>
      </c>
      <c r="G580" s="48">
        <f t="shared" si="85"/>
        <v>24.563437499999996</v>
      </c>
      <c r="H580" s="44">
        <v>33.700000000000003</v>
      </c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ht="16.5" thickBot="1">
      <c r="A581" s="50">
        <v>1995</v>
      </c>
      <c r="B581" s="49">
        <v>3</v>
      </c>
      <c r="D581" s="38">
        <v>46.3</v>
      </c>
      <c r="E581" s="36">
        <v>84.2</v>
      </c>
      <c r="F581" s="43">
        <f t="shared" si="84"/>
        <v>31.815000000000005</v>
      </c>
      <c r="G581" s="48">
        <f t="shared" si="85"/>
        <v>23.946562499999999</v>
      </c>
      <c r="H581" s="44">
        <v>32</v>
      </c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ht="16.5" thickBot="1">
      <c r="A582" s="50">
        <v>1995</v>
      </c>
      <c r="B582" s="49">
        <v>4</v>
      </c>
      <c r="D582" s="38">
        <v>21.6</v>
      </c>
      <c r="E582" s="36">
        <v>78.2</v>
      </c>
      <c r="F582" s="43">
        <f t="shared" ref="F582:F645" si="94">(E582-64)*1.575</f>
        <v>22.365000000000006</v>
      </c>
      <c r="G582" s="48">
        <f t="shared" si="85"/>
        <v>22.850624999999997</v>
      </c>
      <c r="H582" s="44">
        <v>29.4</v>
      </c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ht="16.5" thickBot="1">
      <c r="A583" s="50">
        <v>1995</v>
      </c>
      <c r="B583" s="49">
        <v>5</v>
      </c>
      <c r="D583" s="38">
        <v>19.399999999999999</v>
      </c>
      <c r="E583" s="36">
        <v>77.099999999999994</v>
      </c>
      <c r="F583" s="43">
        <f t="shared" si="94"/>
        <v>20.63249999999999</v>
      </c>
      <c r="G583" s="48">
        <f t="shared" si="85"/>
        <v>21.794062499999995</v>
      </c>
      <c r="H583" s="44">
        <v>27.3</v>
      </c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ht="16.5" thickBot="1">
      <c r="A584" s="50">
        <v>1995</v>
      </c>
      <c r="B584" s="49">
        <v>6</v>
      </c>
      <c r="D584" s="38">
        <v>22.5</v>
      </c>
      <c r="E584" s="36">
        <v>78.099999999999994</v>
      </c>
      <c r="F584" s="43">
        <f t="shared" si="94"/>
        <v>22.207499999999989</v>
      </c>
      <c r="G584" s="48">
        <f t="shared" si="85"/>
        <v>21.072187499999995</v>
      </c>
      <c r="H584" s="44">
        <v>25.9</v>
      </c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ht="16.5" thickBot="1">
      <c r="A585" s="50">
        <v>1995</v>
      </c>
      <c r="B585" s="49">
        <v>7</v>
      </c>
      <c r="D585" s="38">
        <v>20.399999999999999</v>
      </c>
      <c r="E585" s="36">
        <v>76.3</v>
      </c>
      <c r="F585" s="43">
        <f t="shared" si="94"/>
        <v>19.372499999999995</v>
      </c>
      <c r="G585" s="48">
        <f t="shared" si="85"/>
        <v>20.258437499999996</v>
      </c>
      <c r="H585" s="44">
        <v>24.4</v>
      </c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ht="16.5" thickBot="1">
      <c r="A586" s="50">
        <v>1995</v>
      </c>
      <c r="B586" s="49">
        <v>8</v>
      </c>
      <c r="D586" s="38">
        <v>18.2</v>
      </c>
      <c r="E586" s="36">
        <v>75.7</v>
      </c>
      <c r="F586" s="43">
        <f t="shared" si="94"/>
        <v>18.427500000000006</v>
      </c>
      <c r="G586" s="48">
        <f t="shared" si="85"/>
        <v>18.840937499999995</v>
      </c>
      <c r="H586" s="44">
        <v>22</v>
      </c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ht="16.5" thickBot="1">
      <c r="A587" s="50">
        <v>1995</v>
      </c>
      <c r="B587" s="49">
        <v>9</v>
      </c>
      <c r="D587" s="38">
        <v>15.7</v>
      </c>
      <c r="E587" s="36">
        <v>72.8</v>
      </c>
      <c r="F587" s="43">
        <f t="shared" si="94"/>
        <v>13.859999999999996</v>
      </c>
      <c r="G587" s="48">
        <f t="shared" ref="G587:G650" si="95">(F581/2+F582+F583+F584+F585+F586+F587+F588+F589+F590+F591+F592+F593/2)/12</f>
        <v>17.009999999999994</v>
      </c>
      <c r="H587" s="44">
        <v>19</v>
      </c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ht="16.5" thickBot="1">
      <c r="A588" s="50">
        <v>1995</v>
      </c>
      <c r="B588" s="49">
        <v>10</v>
      </c>
      <c r="D588" s="38">
        <v>30.6</v>
      </c>
      <c r="E588" s="36">
        <v>77.5</v>
      </c>
      <c r="F588" s="43">
        <f t="shared" si="94"/>
        <v>21.262499999999999</v>
      </c>
      <c r="G588" s="48">
        <f t="shared" si="95"/>
        <v>15.533437499999996</v>
      </c>
      <c r="H588" s="44">
        <v>17</v>
      </c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ht="16.5" thickBot="1">
      <c r="A589" s="50">
        <v>1995</v>
      </c>
      <c r="B589" s="49">
        <v>11</v>
      </c>
      <c r="D589" s="38">
        <v>14</v>
      </c>
      <c r="E589" s="36">
        <v>72.599999999999994</v>
      </c>
      <c r="F589" s="43">
        <f t="shared" si="94"/>
        <v>13.544999999999991</v>
      </c>
      <c r="G589" s="48">
        <f t="shared" si="95"/>
        <v>14.634374999999997</v>
      </c>
      <c r="H589" s="44">
        <v>15.9</v>
      </c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ht="16.5" thickBot="1">
      <c r="A590" s="50">
        <v>1995</v>
      </c>
      <c r="B590" s="49">
        <v>12</v>
      </c>
      <c r="D590" s="38">
        <v>14.9</v>
      </c>
      <c r="E590" s="36">
        <v>70.3</v>
      </c>
      <c r="F590" s="43">
        <f t="shared" si="94"/>
        <v>9.9224999999999959</v>
      </c>
      <c r="G590" s="48">
        <f t="shared" si="95"/>
        <v>13.866562499999995</v>
      </c>
      <c r="H590" s="44">
        <v>15.1</v>
      </c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ht="16.5" thickBot="1">
      <c r="A591" s="50">
        <v>1996</v>
      </c>
      <c r="B591" s="49">
        <v>1</v>
      </c>
      <c r="D591" s="38">
        <v>13.3</v>
      </c>
      <c r="E591" s="36">
        <v>72.099999999999994</v>
      </c>
      <c r="F591" s="43">
        <f t="shared" si="94"/>
        <v>12.757499999999991</v>
      </c>
      <c r="G591" s="48">
        <f t="shared" si="95"/>
        <v>13.269374999999997</v>
      </c>
      <c r="H591" s="44">
        <v>14.5</v>
      </c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ht="16.5" thickBot="1">
      <c r="A592" s="50">
        <v>1996</v>
      </c>
      <c r="B592" s="49">
        <v>2</v>
      </c>
      <c r="D592" s="38">
        <v>7.7</v>
      </c>
      <c r="E592" s="36">
        <v>69.8</v>
      </c>
      <c r="F592" s="43">
        <f t="shared" si="94"/>
        <v>9.1349999999999945</v>
      </c>
      <c r="G592" s="48">
        <f t="shared" si="95"/>
        <v>12.987187499999997</v>
      </c>
      <c r="H592" s="44">
        <v>14.2</v>
      </c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ht="16.5" thickBot="1">
      <c r="A593" s="50">
        <v>1996</v>
      </c>
      <c r="B593" s="49">
        <v>3</v>
      </c>
      <c r="D593" s="38">
        <v>12.6</v>
      </c>
      <c r="E593" s="36">
        <v>70</v>
      </c>
      <c r="F593" s="43">
        <f t="shared" si="94"/>
        <v>9.4499999999999993</v>
      </c>
      <c r="G593" s="48">
        <f t="shared" si="95"/>
        <v>12.711562499999999</v>
      </c>
      <c r="H593" s="44">
        <v>13.7</v>
      </c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ht="16.5" thickBot="1">
      <c r="A594" s="50">
        <v>1996</v>
      </c>
      <c r="B594" s="49">
        <v>4</v>
      </c>
      <c r="D594" s="38">
        <v>6.8</v>
      </c>
      <c r="E594" s="36">
        <v>69.900000000000006</v>
      </c>
      <c r="F594" s="43">
        <f t="shared" si="94"/>
        <v>9.2925000000000093</v>
      </c>
      <c r="G594" s="48">
        <f t="shared" si="95"/>
        <v>11.956874999999998</v>
      </c>
      <c r="H594" s="44">
        <v>12</v>
      </c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ht="16.5" thickBot="1">
      <c r="A595" s="50">
        <v>1996</v>
      </c>
      <c r="B595" s="49">
        <v>5</v>
      </c>
      <c r="D595" s="38">
        <v>7.6</v>
      </c>
      <c r="E595" s="36">
        <v>71.7</v>
      </c>
      <c r="F595" s="43">
        <f t="shared" si="94"/>
        <v>12.127500000000005</v>
      </c>
      <c r="G595" s="48">
        <f t="shared" si="95"/>
        <v>11.6615625</v>
      </c>
      <c r="H595" s="44">
        <v>11.2</v>
      </c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ht="16.5" thickBot="1">
      <c r="A596" s="50">
        <v>1996</v>
      </c>
      <c r="B596" s="49">
        <v>6</v>
      </c>
      <c r="D596" s="38">
        <v>16.5</v>
      </c>
      <c r="E596" s="36">
        <v>71.8</v>
      </c>
      <c r="F596" s="43">
        <f t="shared" si="94"/>
        <v>12.284999999999995</v>
      </c>
      <c r="G596" s="48">
        <f t="shared" si="95"/>
        <v>12.271875</v>
      </c>
      <c r="H596" s="44">
        <v>11.6</v>
      </c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ht="16.5" thickBot="1">
      <c r="A597" s="50">
        <v>1996</v>
      </c>
      <c r="B597" s="49">
        <v>7</v>
      </c>
      <c r="D597" s="38">
        <v>11.8</v>
      </c>
      <c r="E597" s="36">
        <v>73.5</v>
      </c>
      <c r="F597" s="43">
        <f t="shared" si="94"/>
        <v>14.9625</v>
      </c>
      <c r="G597" s="48">
        <f t="shared" si="95"/>
        <v>12.567187500000001</v>
      </c>
      <c r="H597" s="44">
        <v>11.3</v>
      </c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ht="16.5" thickBot="1">
      <c r="A598" s="50">
        <v>1996</v>
      </c>
      <c r="B598" s="49">
        <v>8</v>
      </c>
      <c r="D598" s="38">
        <v>19.7</v>
      </c>
      <c r="E598" s="36">
        <v>74.2</v>
      </c>
      <c r="F598" s="43">
        <f t="shared" si="94"/>
        <v>16.065000000000005</v>
      </c>
      <c r="G598" s="48">
        <f t="shared" si="95"/>
        <v>12.678750000000001</v>
      </c>
      <c r="H598" s="44">
        <v>11.2</v>
      </c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ht="16.5" thickBot="1">
      <c r="A599" s="50">
        <v>1996</v>
      </c>
      <c r="B599" s="49">
        <v>9</v>
      </c>
      <c r="D599" s="38">
        <v>3</v>
      </c>
      <c r="E599" s="36">
        <v>70.099999999999994</v>
      </c>
      <c r="F599" s="43">
        <f t="shared" si="94"/>
        <v>9.607499999999991</v>
      </c>
      <c r="G599" s="48">
        <f t="shared" si="95"/>
        <v>13.006875000000001</v>
      </c>
      <c r="H599" s="44">
        <v>11.3</v>
      </c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ht="16.5" thickBot="1">
      <c r="A600" s="50">
        <v>1996</v>
      </c>
      <c r="B600" s="49">
        <v>10</v>
      </c>
      <c r="D600" s="38">
        <v>0.7</v>
      </c>
      <c r="E600" s="36">
        <v>68.7</v>
      </c>
      <c r="F600" s="43">
        <f t="shared" si="94"/>
        <v>7.4025000000000043</v>
      </c>
      <c r="G600" s="48">
        <f t="shared" si="95"/>
        <v>13.459687499999999</v>
      </c>
      <c r="H600" s="44">
        <v>12</v>
      </c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ht="16.5" thickBot="1">
      <c r="A601" s="50">
        <v>1996</v>
      </c>
      <c r="B601" s="49">
        <v>11</v>
      </c>
      <c r="D601" s="38">
        <v>24.9</v>
      </c>
      <c r="E601" s="36">
        <v>76.900000000000006</v>
      </c>
      <c r="F601" s="43">
        <f t="shared" si="94"/>
        <v>20.31750000000001</v>
      </c>
      <c r="G601" s="48">
        <f t="shared" si="95"/>
        <v>14.030624999999999</v>
      </c>
      <c r="H601" s="44">
        <v>13.4</v>
      </c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ht="16.5" thickBot="1">
      <c r="A602" s="50">
        <v>1996</v>
      </c>
      <c r="B602" s="49">
        <v>12</v>
      </c>
      <c r="D602" s="38">
        <v>14</v>
      </c>
      <c r="E602" s="36">
        <v>75.3</v>
      </c>
      <c r="F602" s="43">
        <f t="shared" si="94"/>
        <v>17.797499999999996</v>
      </c>
      <c r="G602" s="48">
        <f t="shared" si="95"/>
        <v>14.476874999999998</v>
      </c>
      <c r="H602" s="44">
        <v>14.3</v>
      </c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ht="16.5" thickBot="1">
      <c r="A603" s="50">
        <v>1997</v>
      </c>
      <c r="B603" s="49">
        <v>1</v>
      </c>
      <c r="D603" s="38">
        <v>7.4</v>
      </c>
      <c r="E603" s="36">
        <v>71.599999999999994</v>
      </c>
      <c r="F603" s="43">
        <f t="shared" si="94"/>
        <v>11.96999999999999</v>
      </c>
      <c r="G603" s="48">
        <f t="shared" si="95"/>
        <v>14.6146875</v>
      </c>
      <c r="H603" s="44">
        <v>14.5</v>
      </c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ht="16.5" thickBot="1">
      <c r="A604" s="50">
        <v>1997</v>
      </c>
      <c r="B604" s="49">
        <v>2</v>
      </c>
      <c r="D604" s="38">
        <v>11</v>
      </c>
      <c r="E604" s="36">
        <v>72</v>
      </c>
      <c r="F604" s="43">
        <f t="shared" si="94"/>
        <v>12.6</v>
      </c>
      <c r="G604" s="48">
        <f t="shared" si="95"/>
        <v>15.054374999999999</v>
      </c>
      <c r="H604" s="44">
        <v>15.2</v>
      </c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ht="16.5" thickBot="1">
      <c r="A605" s="50">
        <v>1997</v>
      </c>
      <c r="B605" s="49">
        <v>3</v>
      </c>
      <c r="D605" s="38">
        <v>12.1</v>
      </c>
      <c r="E605" s="36">
        <v>72.8</v>
      </c>
      <c r="F605" s="43">
        <f t="shared" si="94"/>
        <v>13.859999999999996</v>
      </c>
      <c r="G605" s="48">
        <f t="shared" si="95"/>
        <v>17.279062500000002</v>
      </c>
      <c r="H605" s="44">
        <v>18.3</v>
      </c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ht="16.5" thickBot="1">
      <c r="A606" s="50">
        <v>1997</v>
      </c>
      <c r="B606" s="49">
        <v>4</v>
      </c>
      <c r="D606" s="38">
        <v>23</v>
      </c>
      <c r="E606" s="36">
        <v>74</v>
      </c>
      <c r="F606" s="43">
        <f t="shared" si="94"/>
        <v>15.75</v>
      </c>
      <c r="G606" s="48">
        <f t="shared" si="95"/>
        <v>20.081250000000001</v>
      </c>
      <c r="H606" s="44">
        <v>22</v>
      </c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1:21" ht="16.5" thickBot="1">
      <c r="A607" s="50">
        <v>1997</v>
      </c>
      <c r="B607" s="49">
        <v>5</v>
      </c>
      <c r="D607" s="38">
        <v>25.4</v>
      </c>
      <c r="E607" s="36">
        <v>76.3</v>
      </c>
      <c r="F607" s="43">
        <f t="shared" si="94"/>
        <v>19.372499999999995</v>
      </c>
      <c r="G607" s="48">
        <f t="shared" si="95"/>
        <v>22.450312499999999</v>
      </c>
      <c r="H607" s="44">
        <v>24.4</v>
      </c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ht="16.5" thickBot="1">
      <c r="A608" s="50">
        <v>1997</v>
      </c>
      <c r="B608" s="49">
        <v>6</v>
      </c>
      <c r="D608" s="38">
        <v>20.8</v>
      </c>
      <c r="E608" s="36">
        <v>74</v>
      </c>
      <c r="F608" s="43">
        <f t="shared" si="94"/>
        <v>15.75</v>
      </c>
      <c r="G608" s="48">
        <f t="shared" si="95"/>
        <v>25.134375000000002</v>
      </c>
      <c r="H608" s="44">
        <v>27.2</v>
      </c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1:21" ht="16.5" thickBot="1">
      <c r="A609" s="50">
        <v>1997</v>
      </c>
      <c r="B609" s="49">
        <v>7</v>
      </c>
      <c r="D609" s="38">
        <v>12.9</v>
      </c>
      <c r="E609" s="36">
        <v>73.400000000000006</v>
      </c>
      <c r="F609" s="43">
        <f t="shared" si="94"/>
        <v>14.805000000000009</v>
      </c>
      <c r="G609" s="48">
        <f t="shared" si="95"/>
        <v>27.706875</v>
      </c>
      <c r="H609" s="44">
        <v>30.4</v>
      </c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1:21" ht="16.5" thickBot="1">
      <c r="A610" s="50">
        <v>1997</v>
      </c>
      <c r="B610" s="49">
        <v>8</v>
      </c>
      <c r="D610" s="38">
        <v>35.700000000000003</v>
      </c>
      <c r="E610" s="36">
        <v>81</v>
      </c>
      <c r="F610" s="43">
        <f t="shared" si="94"/>
        <v>26.774999999999999</v>
      </c>
      <c r="G610" s="48">
        <f t="shared" si="95"/>
        <v>30.194062500000001</v>
      </c>
      <c r="H610" s="44">
        <v>33.6</v>
      </c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1:21" ht="16.5" thickBot="1">
      <c r="A611" s="50">
        <v>1997</v>
      </c>
      <c r="B611" s="49">
        <v>9</v>
      </c>
      <c r="D611" s="38">
        <v>59.7</v>
      </c>
      <c r="E611" s="36">
        <v>97.2</v>
      </c>
      <c r="F611" s="43">
        <f t="shared" si="94"/>
        <v>52.290000000000006</v>
      </c>
      <c r="G611" s="48">
        <f t="shared" si="95"/>
        <v>33.7575</v>
      </c>
      <c r="H611" s="44">
        <v>38.200000000000003</v>
      </c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1:21" ht="16.5" thickBot="1">
      <c r="A612" s="50">
        <v>1997</v>
      </c>
      <c r="B612" s="49">
        <v>10</v>
      </c>
      <c r="D612" s="38">
        <v>32.799999999999997</v>
      </c>
      <c r="E612" s="36">
        <v>84.3</v>
      </c>
      <c r="F612" s="43">
        <f t="shared" si="94"/>
        <v>31.972499999999993</v>
      </c>
      <c r="G612" s="48">
        <f t="shared" si="95"/>
        <v>38.364375000000003</v>
      </c>
      <c r="H612" s="44">
        <v>43.1</v>
      </c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1:21" ht="16.5" thickBot="1">
      <c r="A613" s="50">
        <v>1997</v>
      </c>
      <c r="B613" s="49">
        <v>11</v>
      </c>
      <c r="D613" s="38">
        <v>50.4</v>
      </c>
      <c r="E613" s="36">
        <v>97.4</v>
      </c>
      <c r="F613" s="43">
        <f t="shared" si="94"/>
        <v>52.605000000000004</v>
      </c>
      <c r="G613" s="48">
        <f t="shared" si="95"/>
        <v>42.807187499999998</v>
      </c>
      <c r="H613" s="44">
        <v>47.1</v>
      </c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1:21" ht="16.5" thickBot="1">
      <c r="A614" s="50">
        <v>1997</v>
      </c>
      <c r="B614" s="49">
        <v>12</v>
      </c>
      <c r="D614" s="38">
        <v>55.5</v>
      </c>
      <c r="E614" s="36">
        <v>95.7</v>
      </c>
      <c r="F614" s="43">
        <f t="shared" si="94"/>
        <v>49.927500000000002</v>
      </c>
      <c r="G614" s="48">
        <f t="shared" si="95"/>
        <v>47.433750000000003</v>
      </c>
      <c r="H614" s="44">
        <v>52</v>
      </c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1:21" ht="16.5" thickBot="1">
      <c r="A615" s="50">
        <v>1998</v>
      </c>
      <c r="B615" s="49">
        <v>1</v>
      </c>
      <c r="D615" s="38">
        <v>44.5</v>
      </c>
      <c r="E615" s="36">
        <v>90.4</v>
      </c>
      <c r="F615" s="43">
        <f t="shared" si="94"/>
        <v>41.580000000000005</v>
      </c>
      <c r="G615" s="48">
        <f t="shared" si="95"/>
        <v>52.821562500000006</v>
      </c>
      <c r="H615" s="44">
        <v>58.4</v>
      </c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1:21" ht="16.5" thickBot="1">
      <c r="A616" s="50">
        <v>1998</v>
      </c>
      <c r="B616" s="49">
        <v>2</v>
      </c>
      <c r="D616" s="38">
        <v>50.2</v>
      </c>
      <c r="E616" s="36">
        <v>91.1</v>
      </c>
      <c r="F616" s="43">
        <f t="shared" si="94"/>
        <v>42.68249999999999</v>
      </c>
      <c r="G616" s="48">
        <f t="shared" si="95"/>
        <v>59.561250000000001</v>
      </c>
      <c r="H616" s="44">
        <v>65.400000000000006</v>
      </c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1:21" ht="16.5" thickBot="1">
      <c r="A617" s="50">
        <v>1998</v>
      </c>
      <c r="B617" s="49">
        <v>3</v>
      </c>
      <c r="D617" s="38">
        <v>82</v>
      </c>
      <c r="E617" s="36">
        <v>108</v>
      </c>
      <c r="F617" s="43">
        <f t="shared" si="94"/>
        <v>69.3</v>
      </c>
      <c r="G617" s="48">
        <f t="shared" si="95"/>
        <v>66.189374999999998</v>
      </c>
      <c r="H617" s="44">
        <v>72</v>
      </c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1:21" ht="16.5" thickBot="1">
      <c r="A618" s="50">
        <v>1998</v>
      </c>
      <c r="B618" s="49">
        <v>4</v>
      </c>
      <c r="D618" s="38">
        <v>70.599999999999994</v>
      </c>
      <c r="E618" s="36">
        <v>109</v>
      </c>
      <c r="F618" s="43">
        <f t="shared" si="94"/>
        <v>70.875</v>
      </c>
      <c r="G618" s="48">
        <f t="shared" si="95"/>
        <v>71.104687499999997</v>
      </c>
      <c r="H618" s="44">
        <v>76.900000000000006</v>
      </c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ht="16.5" thickBot="1">
      <c r="A619" s="50">
        <v>1998</v>
      </c>
      <c r="B619" s="49">
        <v>5</v>
      </c>
      <c r="D619" s="38">
        <v>74</v>
      </c>
      <c r="E619" s="36">
        <v>109</v>
      </c>
      <c r="F619" s="43">
        <f t="shared" si="94"/>
        <v>70.875</v>
      </c>
      <c r="G619" s="48">
        <f t="shared" si="95"/>
        <v>75.829687499999991</v>
      </c>
      <c r="H619" s="44">
        <v>80.8</v>
      </c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0"/>
      <c r="T619" s="3"/>
      <c r="U619" s="3"/>
    </row>
    <row r="620" spans="1:21" ht="16.5" thickBot="1">
      <c r="A620" s="50">
        <v>1998</v>
      </c>
      <c r="B620" s="49">
        <v>6</v>
      </c>
      <c r="D620" s="38">
        <v>90.5</v>
      </c>
      <c r="E620" s="36">
        <v>111.8</v>
      </c>
      <c r="F620" s="43">
        <f t="shared" si="94"/>
        <v>75.284999999999997</v>
      </c>
      <c r="G620" s="48">
        <f t="shared" si="95"/>
        <v>81.703124999999986</v>
      </c>
      <c r="H620" s="44">
        <v>85.4</v>
      </c>
      <c r="I620" s="14">
        <f t="shared" ref="I620:I651" si="96">G620</f>
        <v>81.703124999999986</v>
      </c>
      <c r="J620" s="14">
        <f t="shared" ref="J620:J651" si="97">H620</f>
        <v>85.4</v>
      </c>
      <c r="K620" s="14"/>
      <c r="L620" s="14"/>
      <c r="M620" s="14"/>
      <c r="N620" s="24">
        <f t="shared" ref="N620:N651" si="98">F620</f>
        <v>75.284999999999997</v>
      </c>
      <c r="O620" s="24">
        <f t="shared" ref="O620:O651" si="99">D621</f>
        <v>96.7</v>
      </c>
      <c r="P620" s="14"/>
      <c r="Q620" s="14"/>
      <c r="R620" s="14"/>
      <c r="S620" s="30"/>
      <c r="T620" s="14"/>
      <c r="U620" s="14"/>
    </row>
    <row r="621" spans="1:21" ht="16.5" thickBot="1">
      <c r="A621" s="50">
        <v>1998</v>
      </c>
      <c r="B621" s="49">
        <v>7</v>
      </c>
      <c r="D621" s="38">
        <v>96.7</v>
      </c>
      <c r="E621" s="36">
        <v>117.7</v>
      </c>
      <c r="F621" s="43">
        <f t="shared" si="94"/>
        <v>84.577500000000001</v>
      </c>
      <c r="G621" s="48">
        <f t="shared" si="95"/>
        <v>88.1015625</v>
      </c>
      <c r="H621" s="44">
        <v>89.8</v>
      </c>
      <c r="I621" s="14">
        <f t="shared" si="96"/>
        <v>88.1015625</v>
      </c>
      <c r="J621" s="14">
        <f t="shared" si="97"/>
        <v>89.8</v>
      </c>
      <c r="K621" s="14"/>
      <c r="L621" s="14"/>
      <c r="M621" s="14"/>
      <c r="N621" s="24">
        <f t="shared" si="98"/>
        <v>84.577500000000001</v>
      </c>
      <c r="O621" s="24">
        <f t="shared" si="99"/>
        <v>121.1</v>
      </c>
      <c r="P621" s="14"/>
      <c r="Q621" s="14"/>
      <c r="R621" s="14"/>
      <c r="S621" s="30"/>
      <c r="T621" s="14"/>
      <c r="U621" s="14"/>
    </row>
    <row r="622" spans="1:21" ht="16.5" thickBot="1">
      <c r="A622" s="50">
        <v>1998</v>
      </c>
      <c r="B622" s="49">
        <v>8</v>
      </c>
      <c r="D622" s="38">
        <v>121.1</v>
      </c>
      <c r="E622" s="36">
        <v>139.4</v>
      </c>
      <c r="F622" s="43">
        <f t="shared" si="94"/>
        <v>118.75500000000001</v>
      </c>
      <c r="G622" s="48">
        <f t="shared" si="95"/>
        <v>94.349062499999988</v>
      </c>
      <c r="H622" s="44">
        <v>93.5</v>
      </c>
      <c r="I622" s="14">
        <f t="shared" si="96"/>
        <v>94.349062499999988</v>
      </c>
      <c r="J622" s="14">
        <f t="shared" si="97"/>
        <v>93.5</v>
      </c>
      <c r="K622" s="14"/>
      <c r="L622" s="14"/>
      <c r="M622" s="14"/>
      <c r="N622" s="24">
        <f t="shared" si="98"/>
        <v>118.75500000000001</v>
      </c>
      <c r="O622" s="24">
        <f t="shared" si="99"/>
        <v>132</v>
      </c>
      <c r="P622" s="14"/>
      <c r="Q622" s="14"/>
      <c r="R622" s="14"/>
      <c r="S622" s="30"/>
      <c r="T622" s="14"/>
      <c r="U622" s="14"/>
    </row>
    <row r="623" spans="1:21" ht="16.5" thickBot="1">
      <c r="A623" s="50">
        <v>1998</v>
      </c>
      <c r="B623" s="49">
        <v>9</v>
      </c>
      <c r="D623" s="38">
        <v>132</v>
      </c>
      <c r="E623" s="36">
        <v>139.80000000000001</v>
      </c>
      <c r="F623" s="43">
        <f t="shared" si="94"/>
        <v>119.38500000000002</v>
      </c>
      <c r="G623" s="48">
        <f t="shared" si="95"/>
        <v>98.575312499999995</v>
      </c>
      <c r="H623" s="44">
        <v>96.4</v>
      </c>
      <c r="I623" s="14">
        <f t="shared" si="96"/>
        <v>98.575312499999995</v>
      </c>
      <c r="J623" s="14">
        <f t="shared" si="97"/>
        <v>96.4</v>
      </c>
      <c r="K623" s="14"/>
      <c r="L623" s="14"/>
      <c r="M623" s="14"/>
      <c r="N623" s="24">
        <f t="shared" si="98"/>
        <v>119.38500000000002</v>
      </c>
      <c r="O623" s="24">
        <f t="shared" si="99"/>
        <v>78.5</v>
      </c>
      <c r="P623" s="14"/>
      <c r="Q623" s="14"/>
      <c r="R623" s="14"/>
      <c r="S623" s="30"/>
      <c r="T623" s="14"/>
      <c r="U623" s="14"/>
    </row>
    <row r="624" spans="1:21" ht="16.5" thickBot="1">
      <c r="A624" s="50">
        <v>1998</v>
      </c>
      <c r="B624" s="49">
        <v>10</v>
      </c>
      <c r="D624" s="38">
        <v>78.5</v>
      </c>
      <c r="E624" s="36">
        <v>116.6</v>
      </c>
      <c r="F624" s="43">
        <f t="shared" si="94"/>
        <v>82.844999999999985</v>
      </c>
      <c r="G624" s="48">
        <f t="shared" si="95"/>
        <v>100.27499999999999</v>
      </c>
      <c r="H624" s="44">
        <v>98.2</v>
      </c>
      <c r="I624" s="14">
        <f t="shared" si="96"/>
        <v>100.27499999999999</v>
      </c>
      <c r="J624" s="14">
        <f t="shared" si="97"/>
        <v>98.2</v>
      </c>
      <c r="K624" s="14"/>
      <c r="L624" s="14"/>
      <c r="M624" s="14"/>
      <c r="N624" s="24">
        <f t="shared" si="98"/>
        <v>82.844999999999985</v>
      </c>
      <c r="O624" s="24">
        <f t="shared" si="99"/>
        <v>97.3</v>
      </c>
      <c r="P624" s="14"/>
      <c r="Q624" s="14"/>
      <c r="R624" s="14"/>
      <c r="S624" s="30"/>
      <c r="T624" s="14"/>
      <c r="U624" s="14"/>
    </row>
    <row r="625" spans="1:21" ht="16.5" thickBot="1">
      <c r="A625" s="50">
        <v>1998</v>
      </c>
      <c r="B625" s="49">
        <v>11</v>
      </c>
      <c r="D625" s="38">
        <v>97.3</v>
      </c>
      <c r="E625" s="36">
        <v>137.1</v>
      </c>
      <c r="F625" s="43">
        <f t="shared" si="94"/>
        <v>115.13249999999999</v>
      </c>
      <c r="G625" s="48">
        <f t="shared" si="95"/>
        <v>103.68093749999998</v>
      </c>
      <c r="H625" s="44">
        <v>102.3</v>
      </c>
      <c r="I625" s="14">
        <f t="shared" si="96"/>
        <v>103.68093749999998</v>
      </c>
      <c r="J625" s="14">
        <f t="shared" si="97"/>
        <v>102.3</v>
      </c>
      <c r="K625" s="14"/>
      <c r="L625" s="14"/>
      <c r="M625" s="14"/>
      <c r="N625" s="24">
        <f t="shared" si="98"/>
        <v>115.13249999999999</v>
      </c>
      <c r="O625" s="24">
        <f t="shared" si="99"/>
        <v>119.2</v>
      </c>
      <c r="P625" s="14"/>
      <c r="Q625" s="14">
        <f t="shared" ref="Q625:Q656" si="100">G625</f>
        <v>103.68093749999998</v>
      </c>
      <c r="R625" s="14">
        <f t="shared" ref="R625:R656" si="101">H625</f>
        <v>102.3</v>
      </c>
      <c r="S625" s="30">
        <f t="shared" ref="S625:S656" si="102">G625/H625*100-100</f>
        <v>1.3498900293255076</v>
      </c>
      <c r="T625" s="14">
        <f t="shared" ref="T625:T656" si="103">F625</f>
        <v>115.13249999999999</v>
      </c>
      <c r="U625" s="14">
        <f>D625</f>
        <v>97.3</v>
      </c>
    </row>
    <row r="626" spans="1:21" ht="16.5" thickBot="1">
      <c r="A626" s="50">
        <v>1998</v>
      </c>
      <c r="B626" s="49">
        <v>12</v>
      </c>
      <c r="D626" s="38">
        <v>119.2</v>
      </c>
      <c r="E626" s="36">
        <v>145.5</v>
      </c>
      <c r="F626" s="43">
        <f t="shared" si="94"/>
        <v>128.36249999999998</v>
      </c>
      <c r="G626" s="48">
        <f t="shared" si="95"/>
        <v>110.656875</v>
      </c>
      <c r="H626" s="44">
        <v>110.4</v>
      </c>
      <c r="I626" s="14">
        <f t="shared" si="96"/>
        <v>110.656875</v>
      </c>
      <c r="J626" s="14">
        <f t="shared" si="97"/>
        <v>110.4</v>
      </c>
      <c r="K626" s="14"/>
      <c r="L626" s="14"/>
      <c r="M626" s="14"/>
      <c r="N626" s="24">
        <f t="shared" si="98"/>
        <v>128.36249999999998</v>
      </c>
      <c r="O626" s="24">
        <f t="shared" si="99"/>
        <v>86</v>
      </c>
      <c r="P626" s="14"/>
      <c r="Q626" s="14">
        <f t="shared" si="100"/>
        <v>110.656875</v>
      </c>
      <c r="R626" s="14">
        <f t="shared" si="101"/>
        <v>110.4</v>
      </c>
      <c r="S626" s="30">
        <f t="shared" si="102"/>
        <v>0.23267663043478137</v>
      </c>
      <c r="T626" s="14">
        <f t="shared" si="103"/>
        <v>128.36249999999998</v>
      </c>
      <c r="U626" s="14">
        <f t="shared" ref="U626:U680" si="104">D626</f>
        <v>119.2</v>
      </c>
    </row>
    <row r="627" spans="1:21" ht="16.5" thickBot="1">
      <c r="A627" s="50">
        <v>1999</v>
      </c>
      <c r="B627" s="49">
        <v>1</v>
      </c>
      <c r="D627" s="38">
        <v>86</v>
      </c>
      <c r="E627" s="36">
        <v>138.1</v>
      </c>
      <c r="F627" s="43">
        <f t="shared" si="94"/>
        <v>116.70749999999998</v>
      </c>
      <c r="G627" s="48">
        <f t="shared" si="95"/>
        <v>118.31531249999999</v>
      </c>
      <c r="H627" s="44">
        <v>118.4</v>
      </c>
      <c r="I627" s="14">
        <f t="shared" si="96"/>
        <v>118.31531249999999</v>
      </c>
      <c r="J627" s="14">
        <f t="shared" si="97"/>
        <v>118.4</v>
      </c>
      <c r="K627" s="14"/>
      <c r="L627" s="14"/>
      <c r="M627" s="14"/>
      <c r="N627" s="24">
        <f t="shared" si="98"/>
        <v>116.70749999999998</v>
      </c>
      <c r="O627" s="24">
        <f t="shared" si="99"/>
        <v>98</v>
      </c>
      <c r="P627" s="14"/>
      <c r="Q627" s="14">
        <f t="shared" si="100"/>
        <v>118.31531249999999</v>
      </c>
      <c r="R627" s="14">
        <f t="shared" si="101"/>
        <v>118.4</v>
      </c>
      <c r="S627" s="30">
        <f t="shared" si="102"/>
        <v>-7.1526604729740484E-2</v>
      </c>
      <c r="T627" s="14">
        <f t="shared" si="103"/>
        <v>116.70749999999998</v>
      </c>
      <c r="U627" s="14">
        <f t="shared" si="104"/>
        <v>86</v>
      </c>
    </row>
    <row r="628" spans="1:21" ht="16.5" thickBot="1">
      <c r="A628" s="50">
        <v>1999</v>
      </c>
      <c r="B628" s="49">
        <v>2</v>
      </c>
      <c r="D628" s="38">
        <v>98</v>
      </c>
      <c r="E628" s="36">
        <v>138.6</v>
      </c>
      <c r="F628" s="43">
        <f t="shared" si="94"/>
        <v>117.49499999999999</v>
      </c>
      <c r="G628" s="48">
        <f t="shared" si="95"/>
        <v>124.14937500000001</v>
      </c>
      <c r="H628" s="44">
        <v>122.5</v>
      </c>
      <c r="I628" s="14">
        <f t="shared" si="96"/>
        <v>124.14937500000001</v>
      </c>
      <c r="J628" s="14">
        <f t="shared" si="97"/>
        <v>122.5</v>
      </c>
      <c r="K628" s="14"/>
      <c r="L628" s="14"/>
      <c r="M628" s="14"/>
      <c r="N628" s="24">
        <f t="shared" si="98"/>
        <v>117.49499999999999</v>
      </c>
      <c r="O628" s="24">
        <f t="shared" si="99"/>
        <v>103.5</v>
      </c>
      <c r="P628" s="14"/>
      <c r="Q628" s="14">
        <f t="shared" si="100"/>
        <v>124.14937500000001</v>
      </c>
      <c r="R628" s="14">
        <f t="shared" si="101"/>
        <v>122.5</v>
      </c>
      <c r="S628" s="30">
        <f t="shared" si="102"/>
        <v>1.3464285714285751</v>
      </c>
      <c r="T628" s="14">
        <f t="shared" si="103"/>
        <v>117.49499999999999</v>
      </c>
      <c r="U628" s="14">
        <f t="shared" si="104"/>
        <v>98</v>
      </c>
    </row>
    <row r="629" spans="1:21" ht="16.5" thickBot="1">
      <c r="A629" s="50">
        <v>1999</v>
      </c>
      <c r="B629" s="49">
        <v>3</v>
      </c>
      <c r="D629" s="38">
        <v>103.5</v>
      </c>
      <c r="E629" s="36">
        <v>124.9</v>
      </c>
      <c r="F629" s="43">
        <f t="shared" si="94"/>
        <v>95.917500000000004</v>
      </c>
      <c r="G629" s="48">
        <f t="shared" si="95"/>
        <v>126.315</v>
      </c>
      <c r="H629" s="44">
        <v>122.3</v>
      </c>
      <c r="I629" s="14">
        <f t="shared" si="96"/>
        <v>126.315</v>
      </c>
      <c r="J629" s="14">
        <f t="shared" si="97"/>
        <v>122.3</v>
      </c>
      <c r="K629" s="14"/>
      <c r="L629" s="14"/>
      <c r="M629" s="14"/>
      <c r="N629" s="24">
        <f t="shared" si="98"/>
        <v>95.917500000000004</v>
      </c>
      <c r="O629" s="24">
        <f t="shared" si="99"/>
        <v>93.6</v>
      </c>
      <c r="P629" s="14"/>
      <c r="Q629" s="14">
        <f t="shared" si="100"/>
        <v>126.315</v>
      </c>
      <c r="R629" s="14">
        <f t="shared" si="101"/>
        <v>122.3</v>
      </c>
      <c r="S629" s="30">
        <f t="shared" si="102"/>
        <v>3.2829108748977802</v>
      </c>
      <c r="T629" s="14">
        <f t="shared" si="103"/>
        <v>95.917500000000004</v>
      </c>
      <c r="U629" s="14">
        <f t="shared" si="104"/>
        <v>103.5</v>
      </c>
    </row>
    <row r="630" spans="1:21" ht="16.5" thickBot="1">
      <c r="A630" s="50">
        <v>1999</v>
      </c>
      <c r="B630" s="49">
        <v>4</v>
      </c>
      <c r="D630" s="38">
        <v>93.6</v>
      </c>
      <c r="E630" s="36">
        <v>118</v>
      </c>
      <c r="F630" s="43">
        <f t="shared" si="94"/>
        <v>85.05</v>
      </c>
      <c r="G630" s="48">
        <f t="shared" si="95"/>
        <v>129.23531249999999</v>
      </c>
      <c r="H630" s="44">
        <v>125</v>
      </c>
      <c r="I630" s="14">
        <f t="shared" si="96"/>
        <v>129.23531249999999</v>
      </c>
      <c r="J630" s="14">
        <f t="shared" si="97"/>
        <v>125</v>
      </c>
      <c r="K630" s="14"/>
      <c r="L630" s="14"/>
      <c r="M630" s="14"/>
      <c r="N630" s="24">
        <f t="shared" si="98"/>
        <v>85.05</v>
      </c>
      <c r="O630" s="24">
        <f t="shared" si="99"/>
        <v>149.6</v>
      </c>
      <c r="P630" s="14"/>
      <c r="Q630" s="14">
        <f t="shared" si="100"/>
        <v>129.23531249999999</v>
      </c>
      <c r="R630" s="14">
        <f t="shared" si="101"/>
        <v>125</v>
      </c>
      <c r="S630" s="30">
        <f t="shared" si="102"/>
        <v>3.3882499999999993</v>
      </c>
      <c r="T630" s="14">
        <f t="shared" si="103"/>
        <v>85.05</v>
      </c>
      <c r="U630" s="14">
        <f t="shared" si="104"/>
        <v>93.6</v>
      </c>
    </row>
    <row r="631" spans="1:21" ht="16.5" thickBot="1">
      <c r="A631" s="50">
        <v>1999</v>
      </c>
      <c r="B631" s="49">
        <v>5</v>
      </c>
      <c r="D631" s="38">
        <v>149.6</v>
      </c>
      <c r="E631" s="36">
        <v>151.9</v>
      </c>
      <c r="F631" s="43">
        <f t="shared" si="94"/>
        <v>138.4425</v>
      </c>
      <c r="G631" s="48">
        <f t="shared" si="95"/>
        <v>135.62718749999999</v>
      </c>
      <c r="H631" s="44">
        <v>132.6</v>
      </c>
      <c r="I631" s="14">
        <f t="shared" si="96"/>
        <v>135.62718749999999</v>
      </c>
      <c r="J631" s="14">
        <f t="shared" si="97"/>
        <v>132.6</v>
      </c>
      <c r="K631" s="14"/>
      <c r="L631" s="14"/>
      <c r="M631" s="14"/>
      <c r="N631" s="24">
        <f t="shared" si="98"/>
        <v>138.4425</v>
      </c>
      <c r="O631" s="24">
        <f t="shared" si="99"/>
        <v>207.2</v>
      </c>
      <c r="P631" s="14"/>
      <c r="Q631" s="14">
        <f t="shared" si="100"/>
        <v>135.62718749999999</v>
      </c>
      <c r="R631" s="14">
        <f t="shared" si="101"/>
        <v>132.6</v>
      </c>
      <c r="S631" s="30">
        <f t="shared" si="102"/>
        <v>2.2829468325791851</v>
      </c>
      <c r="T631" s="14">
        <f t="shared" si="103"/>
        <v>138.4425</v>
      </c>
      <c r="U631" s="14">
        <f t="shared" si="104"/>
        <v>149.6</v>
      </c>
    </row>
    <row r="632" spans="1:21" ht="16.5" thickBot="1">
      <c r="A632" s="50">
        <v>1999</v>
      </c>
      <c r="B632" s="49">
        <v>6</v>
      </c>
      <c r="D632" s="38">
        <v>207.2</v>
      </c>
      <c r="E632" s="36">
        <v>175.2</v>
      </c>
      <c r="F632" s="43">
        <f t="shared" si="94"/>
        <v>175.14</v>
      </c>
      <c r="G632" s="48">
        <f t="shared" si="95"/>
        <v>140.17499999999998</v>
      </c>
      <c r="H632" s="44">
        <v>136.30000000000001</v>
      </c>
      <c r="I632" s="14">
        <f t="shared" si="96"/>
        <v>140.17499999999998</v>
      </c>
      <c r="J632" s="14">
        <f t="shared" si="97"/>
        <v>136.30000000000001</v>
      </c>
      <c r="K632" s="14"/>
      <c r="L632" s="14"/>
      <c r="M632" s="14"/>
      <c r="N632" s="24">
        <f t="shared" si="98"/>
        <v>175.14</v>
      </c>
      <c r="O632" s="24">
        <f t="shared" si="99"/>
        <v>173.5</v>
      </c>
      <c r="P632" s="14"/>
      <c r="Q632" s="14">
        <f t="shared" si="100"/>
        <v>140.17499999999998</v>
      </c>
      <c r="R632" s="14">
        <f t="shared" si="101"/>
        <v>136.30000000000001</v>
      </c>
      <c r="S632" s="30">
        <f t="shared" si="102"/>
        <v>2.8429933969185299</v>
      </c>
      <c r="T632" s="14">
        <f t="shared" si="103"/>
        <v>175.14</v>
      </c>
      <c r="U632" s="14">
        <f t="shared" si="104"/>
        <v>207.2</v>
      </c>
    </row>
    <row r="633" spans="1:21" ht="16.5" thickBot="1">
      <c r="A633" s="50">
        <v>1999</v>
      </c>
      <c r="B633" s="49">
        <v>7</v>
      </c>
      <c r="D633" s="38">
        <v>173.5</v>
      </c>
      <c r="E633" s="36">
        <v>171</v>
      </c>
      <c r="F633" s="43">
        <f t="shared" si="94"/>
        <v>168.52500000000001</v>
      </c>
      <c r="G633" s="48">
        <f t="shared" si="95"/>
        <v>142.40624999999997</v>
      </c>
      <c r="H633" s="44">
        <v>138.1</v>
      </c>
      <c r="I633" s="14">
        <f t="shared" si="96"/>
        <v>142.40624999999997</v>
      </c>
      <c r="J633" s="14">
        <f t="shared" si="97"/>
        <v>138.1</v>
      </c>
      <c r="K633" s="14"/>
      <c r="L633" s="14"/>
      <c r="M633" s="14"/>
      <c r="N633" s="24">
        <f t="shared" si="98"/>
        <v>168.52500000000001</v>
      </c>
      <c r="O633" s="24">
        <f t="shared" si="99"/>
        <v>142.30000000000001</v>
      </c>
      <c r="P633" s="14"/>
      <c r="Q633" s="14">
        <f t="shared" si="100"/>
        <v>142.40624999999997</v>
      </c>
      <c r="R633" s="14">
        <f t="shared" si="101"/>
        <v>138.1</v>
      </c>
      <c r="S633" s="30">
        <f t="shared" si="102"/>
        <v>3.1182114409847799</v>
      </c>
      <c r="T633" s="14">
        <f t="shared" si="103"/>
        <v>168.52500000000001</v>
      </c>
      <c r="U633" s="14">
        <f t="shared" si="104"/>
        <v>173.5</v>
      </c>
    </row>
    <row r="634" spans="1:21" ht="16.5" thickBot="1">
      <c r="A634" s="50">
        <v>1999</v>
      </c>
      <c r="B634" s="49">
        <v>8</v>
      </c>
      <c r="D634" s="38">
        <v>142.30000000000001</v>
      </c>
      <c r="E634" s="36">
        <v>175</v>
      </c>
      <c r="F634" s="43">
        <f t="shared" si="94"/>
        <v>174.82499999999999</v>
      </c>
      <c r="G634" s="48">
        <f t="shared" si="95"/>
        <v>145.39218749999995</v>
      </c>
      <c r="H634" s="44">
        <v>142.9</v>
      </c>
      <c r="I634" s="14">
        <f t="shared" si="96"/>
        <v>145.39218749999995</v>
      </c>
      <c r="J634" s="14">
        <f t="shared" si="97"/>
        <v>142.9</v>
      </c>
      <c r="K634" s="14"/>
      <c r="L634" s="14"/>
      <c r="M634" s="14"/>
      <c r="N634" s="24">
        <f t="shared" si="98"/>
        <v>174.82499999999999</v>
      </c>
      <c r="O634" s="24">
        <f t="shared" si="99"/>
        <v>106.3</v>
      </c>
      <c r="P634" s="14"/>
      <c r="Q634" s="14">
        <f t="shared" si="100"/>
        <v>145.39218749999995</v>
      </c>
      <c r="R634" s="14">
        <f t="shared" si="101"/>
        <v>142.9</v>
      </c>
      <c r="S634" s="30">
        <f t="shared" si="102"/>
        <v>1.7440080475856803</v>
      </c>
      <c r="T634" s="14">
        <f t="shared" si="103"/>
        <v>174.82499999999999</v>
      </c>
      <c r="U634" s="14">
        <f t="shared" si="104"/>
        <v>142.30000000000001</v>
      </c>
    </row>
    <row r="635" spans="1:21" ht="16.5" thickBot="1">
      <c r="A635" s="50">
        <v>1999</v>
      </c>
      <c r="B635" s="49">
        <v>9</v>
      </c>
      <c r="D635" s="38">
        <v>106.3</v>
      </c>
      <c r="E635" s="36">
        <v>137.19999999999999</v>
      </c>
      <c r="F635" s="43">
        <f t="shared" si="94"/>
        <v>115.28999999999998</v>
      </c>
      <c r="G635" s="48">
        <f t="shared" si="95"/>
        <v>152.72249999999997</v>
      </c>
      <c r="H635" s="44">
        <v>150.5</v>
      </c>
      <c r="I635" s="14">
        <f t="shared" si="96"/>
        <v>152.72249999999997</v>
      </c>
      <c r="J635" s="14">
        <f t="shared" si="97"/>
        <v>150.5</v>
      </c>
      <c r="K635" s="14"/>
      <c r="L635" s="14"/>
      <c r="M635" s="14"/>
      <c r="N635" s="24">
        <f t="shared" si="98"/>
        <v>115.28999999999998</v>
      </c>
      <c r="O635" s="24">
        <f t="shared" si="99"/>
        <v>168.7</v>
      </c>
      <c r="P635" s="14"/>
      <c r="Q635" s="14">
        <f t="shared" si="100"/>
        <v>152.72249999999997</v>
      </c>
      <c r="R635" s="14">
        <f t="shared" si="101"/>
        <v>150.5</v>
      </c>
      <c r="S635" s="30">
        <f t="shared" si="102"/>
        <v>1.4767441860464885</v>
      </c>
      <c r="T635" s="14">
        <f t="shared" si="103"/>
        <v>115.28999999999998</v>
      </c>
      <c r="U635" s="14">
        <f t="shared" si="104"/>
        <v>106.3</v>
      </c>
    </row>
    <row r="636" spans="1:21" ht="16.5" thickBot="1">
      <c r="A636" s="50">
        <v>1999</v>
      </c>
      <c r="B636" s="49">
        <v>10</v>
      </c>
      <c r="D636" s="38">
        <v>168.7</v>
      </c>
      <c r="E636" s="36">
        <v>163.69999999999999</v>
      </c>
      <c r="F636" s="43">
        <f t="shared" si="94"/>
        <v>157.02749999999997</v>
      </c>
      <c r="G636" s="48">
        <f t="shared" si="95"/>
        <v>162.48093749999998</v>
      </c>
      <c r="H636" s="44">
        <v>159.30000000000001</v>
      </c>
      <c r="I636" s="14">
        <f t="shared" si="96"/>
        <v>162.48093749999998</v>
      </c>
      <c r="J636" s="14">
        <f t="shared" si="97"/>
        <v>159.30000000000001</v>
      </c>
      <c r="K636" s="14"/>
      <c r="L636" s="14"/>
      <c r="M636" s="14"/>
      <c r="N636" s="24">
        <f t="shared" si="98"/>
        <v>157.02749999999997</v>
      </c>
      <c r="O636" s="24">
        <f t="shared" si="99"/>
        <v>188.3</v>
      </c>
      <c r="P636" s="14"/>
      <c r="Q636" s="14">
        <f t="shared" si="100"/>
        <v>162.48093749999998</v>
      </c>
      <c r="R636" s="14">
        <f t="shared" si="101"/>
        <v>159.30000000000001</v>
      </c>
      <c r="S636" s="30">
        <f t="shared" si="102"/>
        <v>1.9968220338982832</v>
      </c>
      <c r="T636" s="14">
        <f t="shared" si="103"/>
        <v>157.02749999999997</v>
      </c>
      <c r="U636" s="14">
        <f t="shared" si="104"/>
        <v>168.7</v>
      </c>
    </row>
    <row r="637" spans="1:21" ht="16.5" thickBot="1">
      <c r="A637" s="50">
        <v>1999</v>
      </c>
      <c r="B637" s="49">
        <v>11</v>
      </c>
      <c r="D637" s="38">
        <v>188.3</v>
      </c>
      <c r="E637" s="36">
        <v>187.4</v>
      </c>
      <c r="F637" s="43">
        <f t="shared" si="94"/>
        <v>194.35499999999999</v>
      </c>
      <c r="G637" s="48">
        <f t="shared" si="95"/>
        <v>169.32562499999997</v>
      </c>
      <c r="H637" s="44">
        <v>164.1</v>
      </c>
      <c r="I637" s="14">
        <f t="shared" si="96"/>
        <v>169.32562499999997</v>
      </c>
      <c r="J637" s="14">
        <f t="shared" si="97"/>
        <v>164.1</v>
      </c>
      <c r="K637" s="14"/>
      <c r="L637" s="14"/>
      <c r="M637" s="14"/>
      <c r="N637" s="24">
        <f t="shared" si="98"/>
        <v>194.35499999999999</v>
      </c>
      <c r="O637" s="24">
        <f t="shared" si="99"/>
        <v>116.8</v>
      </c>
      <c r="P637" s="14"/>
      <c r="Q637" s="14">
        <f t="shared" si="100"/>
        <v>169.32562499999997</v>
      </c>
      <c r="R637" s="14">
        <f t="shared" si="101"/>
        <v>164.1</v>
      </c>
      <c r="S637" s="30">
        <f t="shared" si="102"/>
        <v>3.1844149908592243</v>
      </c>
      <c r="T637" s="14">
        <f t="shared" si="103"/>
        <v>194.35499999999999</v>
      </c>
      <c r="U637" s="14">
        <f t="shared" si="104"/>
        <v>188.3</v>
      </c>
    </row>
    <row r="638" spans="1:21" ht="16.5" thickBot="1">
      <c r="A638" s="50">
        <v>1999</v>
      </c>
      <c r="B638" s="49">
        <v>12</v>
      </c>
      <c r="D638" s="38">
        <v>116.8</v>
      </c>
      <c r="E638" s="36">
        <v>164.5</v>
      </c>
      <c r="F638" s="43">
        <f t="shared" si="94"/>
        <v>158.28749999999999</v>
      </c>
      <c r="G638" s="48">
        <f t="shared" si="95"/>
        <v>172.41656249999997</v>
      </c>
      <c r="H638" s="44">
        <v>164</v>
      </c>
      <c r="I638" s="14">
        <f t="shared" si="96"/>
        <v>172.41656249999997</v>
      </c>
      <c r="J638" s="14">
        <f t="shared" si="97"/>
        <v>164</v>
      </c>
      <c r="K638" s="14"/>
      <c r="L638" s="14"/>
      <c r="M638" s="14"/>
      <c r="N638" s="24">
        <f t="shared" si="98"/>
        <v>158.28749999999999</v>
      </c>
      <c r="O638" s="24">
        <f t="shared" si="99"/>
        <v>133.1</v>
      </c>
      <c r="P638" s="14"/>
      <c r="Q638" s="14">
        <f t="shared" si="100"/>
        <v>172.41656249999997</v>
      </c>
      <c r="R638" s="14">
        <f t="shared" si="101"/>
        <v>164</v>
      </c>
      <c r="S638" s="30">
        <f t="shared" si="102"/>
        <v>5.1320503048780211</v>
      </c>
      <c r="T638" s="14">
        <f t="shared" si="103"/>
        <v>158.28749999999999</v>
      </c>
      <c r="U638" s="14">
        <f t="shared" si="104"/>
        <v>116.8</v>
      </c>
    </row>
    <row r="639" spans="1:21" ht="16.5" thickBot="1">
      <c r="A639" s="50">
        <v>2000</v>
      </c>
      <c r="B639" s="49">
        <v>1</v>
      </c>
      <c r="C639">
        <v>2000</v>
      </c>
      <c r="D639" s="38">
        <v>133.1</v>
      </c>
      <c r="E639" s="36">
        <v>153.1</v>
      </c>
      <c r="F639" s="43">
        <f t="shared" si="94"/>
        <v>140.33249999999998</v>
      </c>
      <c r="G639" s="48">
        <f t="shared" si="95"/>
        <v>175.74374999999998</v>
      </c>
      <c r="H639" s="44">
        <v>166.1</v>
      </c>
      <c r="I639" s="14">
        <f t="shared" si="96"/>
        <v>175.74374999999998</v>
      </c>
      <c r="J639" s="14">
        <f t="shared" si="97"/>
        <v>166.1</v>
      </c>
      <c r="K639" s="14"/>
      <c r="L639" s="14"/>
      <c r="M639" s="14"/>
      <c r="N639" s="24">
        <f t="shared" si="98"/>
        <v>140.33249999999998</v>
      </c>
      <c r="O639" s="24">
        <f t="shared" si="99"/>
        <v>165.7</v>
      </c>
      <c r="P639" s="14"/>
      <c r="Q639" s="14">
        <f t="shared" si="100"/>
        <v>175.74374999999998</v>
      </c>
      <c r="R639" s="14">
        <f t="shared" si="101"/>
        <v>166.1</v>
      </c>
      <c r="S639" s="30">
        <f t="shared" si="102"/>
        <v>5.8059903672486257</v>
      </c>
      <c r="T639" s="14">
        <f t="shared" si="103"/>
        <v>140.33249999999998</v>
      </c>
      <c r="U639" s="14">
        <f t="shared" si="104"/>
        <v>133.1</v>
      </c>
    </row>
    <row r="640" spans="1:21" ht="16.5" thickBot="1">
      <c r="A640" s="50">
        <v>2000</v>
      </c>
      <c r="B640" s="49">
        <v>2</v>
      </c>
      <c r="D640" s="38">
        <v>165.7</v>
      </c>
      <c r="E640" s="36">
        <v>169.1</v>
      </c>
      <c r="F640" s="43">
        <f t="shared" si="94"/>
        <v>165.5325</v>
      </c>
      <c r="G640" s="48">
        <f t="shared" si="95"/>
        <v>177.88312499999998</v>
      </c>
      <c r="H640" s="44">
        <v>170.6</v>
      </c>
      <c r="I640" s="14">
        <f t="shared" si="96"/>
        <v>177.88312499999998</v>
      </c>
      <c r="J640" s="14">
        <f t="shared" si="97"/>
        <v>170.6</v>
      </c>
      <c r="K640" s="14"/>
      <c r="L640" s="14"/>
      <c r="M640" s="14"/>
      <c r="N640" s="24">
        <f t="shared" si="98"/>
        <v>165.5325</v>
      </c>
      <c r="O640" s="24">
        <f t="shared" si="99"/>
        <v>217.7</v>
      </c>
      <c r="P640" s="14"/>
      <c r="Q640" s="14">
        <f t="shared" si="100"/>
        <v>177.88312499999998</v>
      </c>
      <c r="R640" s="14">
        <f t="shared" si="101"/>
        <v>170.6</v>
      </c>
      <c r="S640" s="30">
        <f t="shared" si="102"/>
        <v>4.2691236811254214</v>
      </c>
      <c r="T640" s="14">
        <f t="shared" si="103"/>
        <v>165.5325</v>
      </c>
      <c r="U640" s="14">
        <f t="shared" si="104"/>
        <v>165.7</v>
      </c>
    </row>
    <row r="641" spans="1:21" ht="16.5" thickBot="1">
      <c r="A641" s="50">
        <v>2000</v>
      </c>
      <c r="B641" s="49">
        <v>3</v>
      </c>
      <c r="D641" s="38">
        <v>217.7</v>
      </c>
      <c r="E641" s="36">
        <v>206.1</v>
      </c>
      <c r="F641" s="43">
        <f t="shared" si="94"/>
        <v>223.80749999999998</v>
      </c>
      <c r="G641" s="48">
        <f t="shared" si="95"/>
        <v>180.42937499999996</v>
      </c>
      <c r="H641" s="44">
        <v>174.3</v>
      </c>
      <c r="I641" s="14">
        <f t="shared" si="96"/>
        <v>180.42937499999996</v>
      </c>
      <c r="J641" s="14">
        <f t="shared" si="97"/>
        <v>174.3</v>
      </c>
      <c r="K641" s="14"/>
      <c r="L641" s="14"/>
      <c r="M641" s="14"/>
      <c r="N641" s="24">
        <f t="shared" si="98"/>
        <v>223.80749999999998</v>
      </c>
      <c r="O641" s="24">
        <f t="shared" si="99"/>
        <v>191.5</v>
      </c>
      <c r="P641" s="14"/>
      <c r="Q641" s="14">
        <f t="shared" si="100"/>
        <v>180.42937499999996</v>
      </c>
      <c r="R641" s="14">
        <f t="shared" si="101"/>
        <v>174.3</v>
      </c>
      <c r="S641" s="30">
        <f t="shared" si="102"/>
        <v>3.5165662650602059</v>
      </c>
      <c r="T641" s="14">
        <f t="shared" si="103"/>
        <v>223.80749999999998</v>
      </c>
      <c r="U641" s="14">
        <f t="shared" si="104"/>
        <v>217.7</v>
      </c>
    </row>
    <row r="642" spans="1:21" ht="16.5" thickBot="1">
      <c r="A642" s="50">
        <v>2000</v>
      </c>
      <c r="B642" s="49">
        <v>4</v>
      </c>
      <c r="D642" s="38">
        <v>191.5</v>
      </c>
      <c r="E642" s="36">
        <v>185.5</v>
      </c>
      <c r="F642" s="43">
        <f t="shared" si="94"/>
        <v>191.36249999999998</v>
      </c>
      <c r="G642" s="48">
        <f t="shared" si="95"/>
        <v>183.67781249999999</v>
      </c>
      <c r="H642" s="44">
        <v>175.2</v>
      </c>
      <c r="I642" s="14">
        <f t="shared" si="96"/>
        <v>183.67781249999999</v>
      </c>
      <c r="J642" s="14">
        <f t="shared" si="97"/>
        <v>175.2</v>
      </c>
      <c r="K642" s="14"/>
      <c r="L642" s="14"/>
      <c r="M642" s="14"/>
      <c r="N642" s="24">
        <f t="shared" si="98"/>
        <v>191.36249999999998</v>
      </c>
      <c r="O642" s="24">
        <f t="shared" si="99"/>
        <v>165.9</v>
      </c>
      <c r="P642" s="14"/>
      <c r="Q642" s="14">
        <f t="shared" si="100"/>
        <v>183.67781249999999</v>
      </c>
      <c r="R642" s="14">
        <f t="shared" si="101"/>
        <v>175.2</v>
      </c>
      <c r="S642" s="30">
        <f t="shared" si="102"/>
        <v>4.8389340753424648</v>
      </c>
      <c r="T642" s="14">
        <f t="shared" si="103"/>
        <v>191.36249999999998</v>
      </c>
      <c r="U642" s="14">
        <f t="shared" si="104"/>
        <v>191.5</v>
      </c>
    </row>
    <row r="643" spans="1:21" ht="16.5" thickBot="1">
      <c r="A643" s="50">
        <v>2000</v>
      </c>
      <c r="B643" s="49">
        <v>5</v>
      </c>
      <c r="D643" s="38">
        <v>165.9</v>
      </c>
      <c r="E643" s="36">
        <v>188.7</v>
      </c>
      <c r="F643" s="43">
        <f t="shared" si="94"/>
        <v>196.40249999999997</v>
      </c>
      <c r="G643" s="48">
        <f t="shared" si="95"/>
        <v>183.04781249999996</v>
      </c>
      <c r="H643" s="44">
        <v>172.9</v>
      </c>
      <c r="I643" s="14">
        <f t="shared" si="96"/>
        <v>183.04781249999996</v>
      </c>
      <c r="J643" s="14">
        <f t="shared" si="97"/>
        <v>172.9</v>
      </c>
      <c r="K643" s="14"/>
      <c r="L643" s="14"/>
      <c r="M643" s="14"/>
      <c r="N643" s="24">
        <f t="shared" si="98"/>
        <v>196.40249999999997</v>
      </c>
      <c r="O643" s="24">
        <f t="shared" si="99"/>
        <v>188</v>
      </c>
      <c r="P643" s="14"/>
      <c r="Q643" s="14">
        <f t="shared" si="100"/>
        <v>183.04781249999996</v>
      </c>
      <c r="R643" s="14">
        <f t="shared" si="101"/>
        <v>172.9</v>
      </c>
      <c r="S643" s="30">
        <f t="shared" si="102"/>
        <v>5.8691801619432908</v>
      </c>
      <c r="T643" s="14">
        <f t="shared" si="103"/>
        <v>196.40249999999997</v>
      </c>
      <c r="U643" s="14">
        <f t="shared" si="104"/>
        <v>165.9</v>
      </c>
    </row>
    <row r="644" spans="1:21" ht="16.5" thickBot="1">
      <c r="A644" s="50">
        <v>2000</v>
      </c>
      <c r="B644" s="49">
        <v>6</v>
      </c>
      <c r="D644" s="38">
        <v>188</v>
      </c>
      <c r="E644" s="36">
        <v>185.5</v>
      </c>
      <c r="F644" s="43">
        <f t="shared" si="94"/>
        <v>191.36249999999998</v>
      </c>
      <c r="G644" s="48">
        <f t="shared" si="95"/>
        <v>182.47031249999998</v>
      </c>
      <c r="H644" s="44">
        <v>172.7</v>
      </c>
      <c r="I644" s="14">
        <f t="shared" si="96"/>
        <v>182.47031249999998</v>
      </c>
      <c r="J644" s="14">
        <f t="shared" si="97"/>
        <v>172.7</v>
      </c>
      <c r="K644" s="14"/>
      <c r="L644" s="14"/>
      <c r="M644" s="14"/>
      <c r="N644" s="24">
        <f t="shared" si="98"/>
        <v>191.36249999999998</v>
      </c>
      <c r="O644" s="24">
        <f t="shared" si="99"/>
        <v>244.3</v>
      </c>
      <c r="P644" s="14"/>
      <c r="Q644" s="14">
        <f t="shared" si="100"/>
        <v>182.47031249999998</v>
      </c>
      <c r="R644" s="14">
        <f t="shared" si="101"/>
        <v>172.7</v>
      </c>
      <c r="S644" s="30">
        <f t="shared" si="102"/>
        <v>5.6573899826288425</v>
      </c>
      <c r="T644" s="14">
        <f t="shared" si="103"/>
        <v>191.36249999999998</v>
      </c>
      <c r="U644" s="14">
        <f t="shared" si="104"/>
        <v>188</v>
      </c>
    </row>
    <row r="645" spans="1:21" ht="16.5" thickBot="1">
      <c r="A645" s="50">
        <v>2000</v>
      </c>
      <c r="B645" s="49">
        <v>7</v>
      </c>
      <c r="D645" s="39">
        <v>244.3</v>
      </c>
      <c r="E645" s="36">
        <v>211.4</v>
      </c>
      <c r="F645" s="43">
        <f t="shared" si="94"/>
        <v>232.155</v>
      </c>
      <c r="G645" s="48">
        <f t="shared" si="95"/>
        <v>183.25125</v>
      </c>
      <c r="H645" s="44">
        <v>174.2</v>
      </c>
      <c r="I645" s="14">
        <f t="shared" si="96"/>
        <v>183.25125</v>
      </c>
      <c r="J645" s="14">
        <f t="shared" si="97"/>
        <v>174.2</v>
      </c>
      <c r="K645" s="14"/>
      <c r="L645" s="14"/>
      <c r="M645" s="14"/>
      <c r="N645" s="24">
        <f t="shared" si="98"/>
        <v>232.155</v>
      </c>
      <c r="O645" s="24">
        <f t="shared" si="99"/>
        <v>180.5</v>
      </c>
      <c r="P645" s="4" t="s">
        <v>16</v>
      </c>
      <c r="Q645" s="14">
        <f t="shared" si="100"/>
        <v>183.25125</v>
      </c>
      <c r="R645" s="14">
        <f t="shared" si="101"/>
        <v>174.2</v>
      </c>
      <c r="S645" s="30">
        <f t="shared" si="102"/>
        <v>5.1958955223880565</v>
      </c>
      <c r="T645" s="14">
        <f t="shared" si="103"/>
        <v>232.155</v>
      </c>
      <c r="U645" s="14">
        <f t="shared" si="104"/>
        <v>244.3</v>
      </c>
    </row>
    <row r="646" spans="1:21" ht="16.5" thickBot="1">
      <c r="A646" s="50">
        <v>2000</v>
      </c>
      <c r="B646" s="49">
        <v>8</v>
      </c>
      <c r="D646" s="38">
        <v>180.5</v>
      </c>
      <c r="E646" s="36">
        <v>167.2</v>
      </c>
      <c r="F646" s="43">
        <f t="shared" ref="F646:F709" si="105">(E646-64)*1.575</f>
        <v>162.53999999999996</v>
      </c>
      <c r="G646" s="48">
        <f t="shared" si="95"/>
        <v>182.08312499999997</v>
      </c>
      <c r="H646" s="44">
        <v>172.8</v>
      </c>
      <c r="I646" s="14">
        <f t="shared" si="96"/>
        <v>182.08312499999997</v>
      </c>
      <c r="J646" s="14">
        <f t="shared" si="97"/>
        <v>172.8</v>
      </c>
      <c r="K646" s="14"/>
      <c r="L646" s="14"/>
      <c r="M646" s="14"/>
      <c r="N646" s="24">
        <f t="shared" si="98"/>
        <v>162.53999999999996</v>
      </c>
      <c r="O646" s="24">
        <f t="shared" si="99"/>
        <v>156</v>
      </c>
      <c r="P646" s="14">
        <f>F659/D646*100-100</f>
        <v>50.257617728531841</v>
      </c>
      <c r="Q646" s="14">
        <f t="shared" si="100"/>
        <v>182.08312499999997</v>
      </c>
      <c r="R646" s="14">
        <f t="shared" si="101"/>
        <v>172.8</v>
      </c>
      <c r="S646" s="30">
        <f t="shared" si="102"/>
        <v>5.3721788194444287</v>
      </c>
      <c r="T646" s="14">
        <f t="shared" si="103"/>
        <v>162.53999999999996</v>
      </c>
      <c r="U646" s="14">
        <f t="shared" si="104"/>
        <v>180.5</v>
      </c>
    </row>
    <row r="647" spans="1:21" ht="16.5" thickBot="1">
      <c r="A647" s="50">
        <v>2000</v>
      </c>
      <c r="B647" s="49">
        <v>9</v>
      </c>
      <c r="D647" s="38">
        <v>156</v>
      </c>
      <c r="E647" s="36">
        <v>183.8</v>
      </c>
      <c r="F647" s="43">
        <f t="shared" si="105"/>
        <v>188.685</v>
      </c>
      <c r="G647" s="48">
        <f t="shared" si="95"/>
        <v>178.40812499999996</v>
      </c>
      <c r="H647" s="44">
        <v>168.8</v>
      </c>
      <c r="I647" s="14">
        <f t="shared" si="96"/>
        <v>178.40812499999996</v>
      </c>
      <c r="J647" s="14">
        <f t="shared" si="97"/>
        <v>168.8</v>
      </c>
      <c r="K647" s="14"/>
      <c r="L647" s="14"/>
      <c r="M647" s="14"/>
      <c r="N647" s="24">
        <f t="shared" si="98"/>
        <v>188.685</v>
      </c>
      <c r="O647" s="24">
        <f t="shared" si="99"/>
        <v>141.6</v>
      </c>
      <c r="P647" s="14"/>
      <c r="Q647" s="14">
        <f t="shared" si="100"/>
        <v>178.40812499999996</v>
      </c>
      <c r="R647" s="14">
        <f t="shared" si="101"/>
        <v>168.8</v>
      </c>
      <c r="S647" s="30">
        <f t="shared" si="102"/>
        <v>5.6920171800947514</v>
      </c>
      <c r="T647" s="14">
        <f t="shared" si="103"/>
        <v>188.685</v>
      </c>
      <c r="U647" s="14">
        <f t="shared" si="104"/>
        <v>156</v>
      </c>
    </row>
    <row r="648" spans="1:21" ht="16.5" thickBot="1">
      <c r="A648" s="50">
        <v>2000</v>
      </c>
      <c r="B648" s="49">
        <v>10</v>
      </c>
      <c r="D648" s="38">
        <v>141.6</v>
      </c>
      <c r="E648" s="36">
        <v>166.6</v>
      </c>
      <c r="F648" s="43">
        <f t="shared" si="105"/>
        <v>161.595</v>
      </c>
      <c r="G648" s="48">
        <f t="shared" si="95"/>
        <v>176.0325</v>
      </c>
      <c r="H648" s="44">
        <v>165.3</v>
      </c>
      <c r="I648" s="14">
        <f t="shared" si="96"/>
        <v>176.0325</v>
      </c>
      <c r="J648" s="14">
        <f t="shared" si="97"/>
        <v>165.3</v>
      </c>
      <c r="K648" s="14"/>
      <c r="L648" s="14"/>
      <c r="M648" s="14"/>
      <c r="N648" s="24">
        <f t="shared" si="98"/>
        <v>161.595</v>
      </c>
      <c r="O648" s="24">
        <f t="shared" si="99"/>
        <v>158.1</v>
      </c>
      <c r="P648" s="14"/>
      <c r="Q648" s="14">
        <f t="shared" si="100"/>
        <v>176.0325</v>
      </c>
      <c r="R648" s="14">
        <f t="shared" si="101"/>
        <v>165.3</v>
      </c>
      <c r="S648" s="30">
        <f t="shared" si="102"/>
        <v>6.4927404718693253</v>
      </c>
      <c r="T648" s="14">
        <f t="shared" si="103"/>
        <v>161.595</v>
      </c>
      <c r="U648" s="14">
        <f t="shared" si="104"/>
        <v>141.6</v>
      </c>
    </row>
    <row r="649" spans="1:21" ht="16.5" thickBot="1">
      <c r="A649" s="50">
        <v>2000</v>
      </c>
      <c r="B649" s="49">
        <v>11</v>
      </c>
      <c r="D649" s="38">
        <v>158.1</v>
      </c>
      <c r="E649" s="36">
        <v>174.9</v>
      </c>
      <c r="F649" s="43">
        <f t="shared" si="105"/>
        <v>174.66750000000002</v>
      </c>
      <c r="G649" s="48">
        <f t="shared" si="95"/>
        <v>173.21718749999999</v>
      </c>
      <c r="H649" s="44">
        <v>163.1</v>
      </c>
      <c r="I649" s="14">
        <f t="shared" si="96"/>
        <v>173.21718749999999</v>
      </c>
      <c r="J649" s="14">
        <f t="shared" si="97"/>
        <v>163.1</v>
      </c>
      <c r="K649" s="14"/>
      <c r="L649" s="14"/>
      <c r="M649" s="14"/>
      <c r="N649" s="24">
        <f t="shared" si="98"/>
        <v>174.66750000000002</v>
      </c>
      <c r="O649" s="24">
        <f t="shared" si="99"/>
        <v>143.30000000000001</v>
      </c>
      <c r="P649" s="14"/>
      <c r="Q649" s="14">
        <f t="shared" si="100"/>
        <v>173.21718749999999</v>
      </c>
      <c r="R649" s="14">
        <f t="shared" si="101"/>
        <v>163.1</v>
      </c>
      <c r="S649" s="30">
        <f t="shared" si="102"/>
        <v>6.2030579399141601</v>
      </c>
      <c r="T649" s="14">
        <f t="shared" si="103"/>
        <v>174.66750000000002</v>
      </c>
      <c r="U649" s="14">
        <f t="shared" si="104"/>
        <v>158.1</v>
      </c>
    </row>
    <row r="650" spans="1:21" ht="16.5" thickBot="1">
      <c r="A650" s="50">
        <v>2000</v>
      </c>
      <c r="B650" s="49">
        <v>12</v>
      </c>
      <c r="D650" s="38">
        <v>143.30000000000001</v>
      </c>
      <c r="E650" s="36">
        <v>168.2</v>
      </c>
      <c r="F650" s="43">
        <f t="shared" si="105"/>
        <v>164.11499999999998</v>
      </c>
      <c r="G650" s="48">
        <f t="shared" si="95"/>
        <v>170.39531249999999</v>
      </c>
      <c r="H650" s="44">
        <v>162.69999999999999</v>
      </c>
      <c r="I650" s="14">
        <f t="shared" si="96"/>
        <v>170.39531249999999</v>
      </c>
      <c r="J650" s="14">
        <f t="shared" si="97"/>
        <v>162.69999999999999</v>
      </c>
      <c r="K650" s="14"/>
      <c r="L650" s="14"/>
      <c r="M650" s="14"/>
      <c r="N650" s="24">
        <f t="shared" si="98"/>
        <v>164.11499999999998</v>
      </c>
      <c r="O650" s="24">
        <f t="shared" si="99"/>
        <v>142.6</v>
      </c>
      <c r="P650" s="14"/>
      <c r="Q650" s="14">
        <f t="shared" si="100"/>
        <v>170.39531249999999</v>
      </c>
      <c r="R650" s="14">
        <f t="shared" si="101"/>
        <v>162.69999999999999</v>
      </c>
      <c r="S650" s="30">
        <f t="shared" si="102"/>
        <v>4.7297556853103799</v>
      </c>
      <c r="T650" s="14">
        <f t="shared" si="103"/>
        <v>164.11499999999998</v>
      </c>
      <c r="U650" s="14">
        <f t="shared" si="104"/>
        <v>143.30000000000001</v>
      </c>
    </row>
    <row r="651" spans="1:21" ht="16.5" thickBot="1">
      <c r="A651" s="50">
        <v>2001</v>
      </c>
      <c r="B651" s="49">
        <v>1</v>
      </c>
      <c r="D651" s="38">
        <v>142.6</v>
      </c>
      <c r="E651" s="36">
        <v>161.30000000000001</v>
      </c>
      <c r="F651" s="43">
        <f t="shared" si="105"/>
        <v>153.2475</v>
      </c>
      <c r="G651" s="48">
        <f t="shared" ref="G651:G714" si="106">(F645/2+F646+F647+F648+F649+F650+F651+F652+F653+F654+F655+F656+F657/2)/12</f>
        <v>165.00749999999999</v>
      </c>
      <c r="H651" s="44">
        <v>158.30000000000001</v>
      </c>
      <c r="I651" s="14">
        <f t="shared" si="96"/>
        <v>165.00749999999999</v>
      </c>
      <c r="J651" s="14">
        <f t="shared" si="97"/>
        <v>158.30000000000001</v>
      </c>
      <c r="K651" s="14"/>
      <c r="L651" s="14"/>
      <c r="M651" s="14"/>
      <c r="N651" s="24">
        <f t="shared" si="98"/>
        <v>153.2475</v>
      </c>
      <c r="O651" s="24">
        <f t="shared" si="99"/>
        <v>121.5</v>
      </c>
      <c r="P651" s="14"/>
      <c r="Q651" s="14">
        <f t="shared" si="100"/>
        <v>165.00749999999999</v>
      </c>
      <c r="R651" s="14">
        <f t="shared" si="101"/>
        <v>158.30000000000001</v>
      </c>
      <c r="S651" s="30">
        <f t="shared" si="102"/>
        <v>4.2372078332280267</v>
      </c>
      <c r="T651" s="14">
        <f t="shared" si="103"/>
        <v>153.2475</v>
      </c>
      <c r="U651" s="14">
        <f t="shared" si="104"/>
        <v>142.6</v>
      </c>
    </row>
    <row r="652" spans="1:21" ht="16.5" thickBot="1">
      <c r="A652" s="50">
        <v>2001</v>
      </c>
      <c r="B652" s="49">
        <v>2</v>
      </c>
      <c r="D652" s="38">
        <v>121.5</v>
      </c>
      <c r="E652" s="36">
        <v>143.1</v>
      </c>
      <c r="F652" s="43">
        <f t="shared" si="105"/>
        <v>124.58249999999998</v>
      </c>
      <c r="G652" s="48">
        <f t="shared" si="106"/>
        <v>160.02656249999998</v>
      </c>
      <c r="H652" s="44">
        <v>152.5</v>
      </c>
      <c r="I652" s="14">
        <f t="shared" ref="I652:I683" si="107">G652</f>
        <v>160.02656249999998</v>
      </c>
      <c r="J652" s="14">
        <f t="shared" ref="J652:J683" si="108">H652</f>
        <v>152.5</v>
      </c>
      <c r="K652" s="14"/>
      <c r="L652" s="14"/>
      <c r="M652" s="14"/>
      <c r="N652" s="24">
        <f t="shared" ref="N652:N683" si="109">F652</f>
        <v>124.58249999999998</v>
      </c>
      <c r="O652" s="24">
        <f t="shared" ref="O652:O683" si="110">D653</f>
        <v>165.8</v>
      </c>
      <c r="P652" s="14"/>
      <c r="Q652" s="14">
        <f t="shared" si="100"/>
        <v>160.02656249999998</v>
      </c>
      <c r="R652" s="14">
        <f t="shared" si="101"/>
        <v>152.5</v>
      </c>
      <c r="S652" s="30">
        <f t="shared" si="102"/>
        <v>4.935450819672127</v>
      </c>
      <c r="T652" s="14">
        <f t="shared" si="103"/>
        <v>124.58249999999998</v>
      </c>
      <c r="U652" s="14">
        <f t="shared" si="104"/>
        <v>121.5</v>
      </c>
    </row>
    <row r="653" spans="1:21" ht="16.5" thickBot="1">
      <c r="A653" s="50">
        <v>2001</v>
      </c>
      <c r="B653" s="49">
        <v>3</v>
      </c>
      <c r="D653" s="38">
        <v>165.8</v>
      </c>
      <c r="E653" s="36">
        <v>176.1</v>
      </c>
      <c r="F653" s="43">
        <f t="shared" si="105"/>
        <v>176.55749999999998</v>
      </c>
      <c r="G653" s="48">
        <f t="shared" si="106"/>
        <v>163.45874999999998</v>
      </c>
      <c r="H653" s="44">
        <v>155.1</v>
      </c>
      <c r="I653" s="14">
        <f t="shared" si="107"/>
        <v>163.45874999999998</v>
      </c>
      <c r="J653" s="14">
        <f t="shared" si="108"/>
        <v>155.1</v>
      </c>
      <c r="K653" s="14"/>
      <c r="L653" s="14"/>
      <c r="M653" s="14"/>
      <c r="N653" s="24">
        <f t="shared" si="109"/>
        <v>176.55749999999998</v>
      </c>
      <c r="O653" s="24">
        <f t="shared" si="110"/>
        <v>161.69999999999999</v>
      </c>
      <c r="P653" s="14"/>
      <c r="Q653" s="14">
        <f t="shared" si="100"/>
        <v>163.45874999999998</v>
      </c>
      <c r="R653" s="14">
        <f t="shared" si="101"/>
        <v>155.1</v>
      </c>
      <c r="S653" s="30">
        <f t="shared" si="102"/>
        <v>5.3892649903288117</v>
      </c>
      <c r="T653" s="14">
        <f t="shared" si="103"/>
        <v>176.55749999999998</v>
      </c>
      <c r="U653" s="14">
        <f t="shared" si="104"/>
        <v>165.8</v>
      </c>
    </row>
    <row r="654" spans="1:21" ht="16.5" thickBot="1">
      <c r="A654" s="50">
        <v>2001</v>
      </c>
      <c r="B654" s="49">
        <v>4</v>
      </c>
      <c r="D654" s="38">
        <v>161.69999999999999</v>
      </c>
      <c r="E654" s="36">
        <v>179.3</v>
      </c>
      <c r="F654" s="43">
        <f t="shared" si="105"/>
        <v>181.59750000000003</v>
      </c>
      <c r="G654" s="48">
        <f t="shared" si="106"/>
        <v>169.52249999999998</v>
      </c>
      <c r="H654" s="44">
        <v>160.69999999999999</v>
      </c>
      <c r="I654" s="14">
        <f t="shared" si="107"/>
        <v>169.52249999999998</v>
      </c>
      <c r="J654" s="14">
        <f t="shared" si="108"/>
        <v>160.69999999999999</v>
      </c>
      <c r="K654" s="14"/>
      <c r="L654" s="14"/>
      <c r="M654" s="14"/>
      <c r="N654" s="24">
        <f t="shared" si="109"/>
        <v>181.59750000000003</v>
      </c>
      <c r="O654" s="24">
        <f t="shared" si="110"/>
        <v>142.1</v>
      </c>
      <c r="P654" s="14"/>
      <c r="Q654" s="14">
        <f t="shared" si="100"/>
        <v>169.52249999999998</v>
      </c>
      <c r="R654" s="14">
        <f t="shared" si="101"/>
        <v>160.69999999999999</v>
      </c>
      <c r="S654" s="30">
        <f t="shared" si="102"/>
        <v>5.4900435594275052</v>
      </c>
      <c r="T654" s="14">
        <f t="shared" si="103"/>
        <v>181.59750000000003</v>
      </c>
      <c r="U654" s="14">
        <f t="shared" si="104"/>
        <v>161.69999999999999</v>
      </c>
    </row>
    <row r="655" spans="1:21" ht="16.5" thickBot="1">
      <c r="A655" s="50">
        <v>2001</v>
      </c>
      <c r="B655" s="49">
        <v>5</v>
      </c>
      <c r="D655" s="38">
        <v>142.1</v>
      </c>
      <c r="E655" s="36">
        <v>152</v>
      </c>
      <c r="F655" s="43">
        <f t="shared" si="105"/>
        <v>138.6</v>
      </c>
      <c r="G655" s="48">
        <f t="shared" si="106"/>
        <v>174.32624999999999</v>
      </c>
      <c r="H655" s="44">
        <v>163.69999999999999</v>
      </c>
      <c r="I655" s="14">
        <f t="shared" si="107"/>
        <v>174.32624999999999</v>
      </c>
      <c r="J655" s="14">
        <f t="shared" si="108"/>
        <v>163.69999999999999</v>
      </c>
      <c r="K655" s="14"/>
      <c r="L655" s="14"/>
      <c r="M655" s="14"/>
      <c r="N655" s="24">
        <f t="shared" si="109"/>
        <v>138.6</v>
      </c>
      <c r="O655" s="24">
        <f t="shared" si="110"/>
        <v>202.9</v>
      </c>
      <c r="P655" s="14"/>
      <c r="Q655" s="14">
        <f t="shared" si="100"/>
        <v>174.32624999999999</v>
      </c>
      <c r="R655" s="14">
        <f t="shared" si="101"/>
        <v>163.69999999999999</v>
      </c>
      <c r="S655" s="30">
        <f t="shared" si="102"/>
        <v>6.4912950519242543</v>
      </c>
      <c r="T655" s="14">
        <f t="shared" si="103"/>
        <v>138.6</v>
      </c>
      <c r="U655" s="14">
        <f t="shared" si="104"/>
        <v>142.1</v>
      </c>
    </row>
    <row r="656" spans="1:21" ht="16.5" thickBot="1">
      <c r="A656" s="50">
        <v>2001</v>
      </c>
      <c r="B656" s="49">
        <v>6</v>
      </c>
      <c r="D656" s="38">
        <v>202.9</v>
      </c>
      <c r="E656" s="36">
        <v>179.2</v>
      </c>
      <c r="F656" s="43">
        <f t="shared" si="105"/>
        <v>181.43999999999997</v>
      </c>
      <c r="G656" s="48">
        <f t="shared" si="106"/>
        <v>180.4425</v>
      </c>
      <c r="H656" s="44">
        <v>167.4</v>
      </c>
      <c r="I656" s="14">
        <f t="shared" si="107"/>
        <v>180.4425</v>
      </c>
      <c r="J656" s="14">
        <f t="shared" si="108"/>
        <v>167.4</v>
      </c>
      <c r="K656" s="14"/>
      <c r="L656" s="14"/>
      <c r="M656" s="14"/>
      <c r="N656" s="24">
        <f t="shared" si="109"/>
        <v>181.43999999999997</v>
      </c>
      <c r="O656" s="24">
        <f t="shared" si="110"/>
        <v>123</v>
      </c>
      <c r="P656" s="14"/>
      <c r="Q656" s="14">
        <f t="shared" si="100"/>
        <v>180.4425</v>
      </c>
      <c r="R656" s="14">
        <f t="shared" si="101"/>
        <v>167.4</v>
      </c>
      <c r="S656" s="30">
        <f t="shared" si="102"/>
        <v>7.7912186379928414</v>
      </c>
      <c r="T656" s="14">
        <f t="shared" si="103"/>
        <v>181.43999999999997</v>
      </c>
      <c r="U656" s="14">
        <f t="shared" si="104"/>
        <v>202.9</v>
      </c>
    </row>
    <row r="657" spans="1:21" ht="16.5" thickBot="1">
      <c r="A657" s="50">
        <v>2001</v>
      </c>
      <c r="B657" s="49">
        <v>7</v>
      </c>
      <c r="D657" s="38">
        <v>123</v>
      </c>
      <c r="E657" s="36">
        <v>135.6</v>
      </c>
      <c r="F657" s="43">
        <f t="shared" si="105"/>
        <v>112.76999999999998</v>
      </c>
      <c r="G657" s="48">
        <f t="shared" si="106"/>
        <v>188.23874999999998</v>
      </c>
      <c r="H657" s="44">
        <v>172</v>
      </c>
      <c r="I657" s="14">
        <f t="shared" si="107"/>
        <v>188.23874999999998</v>
      </c>
      <c r="J657" s="14">
        <f t="shared" si="108"/>
        <v>172</v>
      </c>
      <c r="K657" s="14"/>
      <c r="L657" s="14"/>
      <c r="M657" s="14"/>
      <c r="N657" s="24">
        <f t="shared" si="109"/>
        <v>112.76999999999998</v>
      </c>
      <c r="O657" s="24">
        <f t="shared" si="110"/>
        <v>161.5</v>
      </c>
      <c r="P657" s="14"/>
      <c r="Q657" s="14">
        <f t="shared" ref="Q657:Q680" si="111">G657</f>
        <v>188.23874999999998</v>
      </c>
      <c r="R657" s="14">
        <f t="shared" ref="R657:R680" si="112">H657</f>
        <v>172</v>
      </c>
      <c r="S657" s="30">
        <f t="shared" ref="S657:S680" si="113">G657/H657*100-100</f>
        <v>9.4411337209302246</v>
      </c>
      <c r="T657" s="14">
        <f t="shared" ref="T657:T680" si="114">F657</f>
        <v>112.76999999999998</v>
      </c>
      <c r="U657" s="14">
        <f t="shared" si="104"/>
        <v>123</v>
      </c>
    </row>
    <row r="658" spans="1:21" ht="16.5" thickBot="1">
      <c r="A658" s="50">
        <v>2001</v>
      </c>
      <c r="B658" s="49">
        <v>8</v>
      </c>
      <c r="D658" s="38">
        <v>161.5</v>
      </c>
      <c r="E658" s="36">
        <v>167.1</v>
      </c>
      <c r="F658" s="43">
        <f t="shared" si="105"/>
        <v>162.38249999999999</v>
      </c>
      <c r="G658" s="48">
        <f t="shared" si="106"/>
        <v>195.83812499999999</v>
      </c>
      <c r="H658" s="44">
        <v>175.8</v>
      </c>
      <c r="I658" s="14">
        <f t="shared" si="107"/>
        <v>195.83812499999999</v>
      </c>
      <c r="J658" s="14">
        <f t="shared" si="108"/>
        <v>175.8</v>
      </c>
      <c r="K658" s="14"/>
      <c r="L658" s="14"/>
      <c r="M658" s="14"/>
      <c r="N658" s="24">
        <f t="shared" si="109"/>
        <v>162.38249999999999</v>
      </c>
      <c r="O658" s="24">
        <f t="shared" si="110"/>
        <v>238.2</v>
      </c>
      <c r="P658" s="14"/>
      <c r="Q658" s="14">
        <f t="shared" si="111"/>
        <v>195.83812499999999</v>
      </c>
      <c r="R658" s="14">
        <f t="shared" si="112"/>
        <v>175.8</v>
      </c>
      <c r="S658" s="30">
        <f t="shared" si="113"/>
        <v>11.398250853242303</v>
      </c>
      <c r="T658" s="14">
        <f t="shared" si="114"/>
        <v>162.38249999999999</v>
      </c>
      <c r="U658" s="14">
        <f t="shared" si="104"/>
        <v>161.5</v>
      </c>
    </row>
    <row r="659" spans="1:21" ht="16.5" thickBot="1">
      <c r="A659" s="50">
        <v>2001</v>
      </c>
      <c r="B659" s="49">
        <v>9</v>
      </c>
      <c r="D659" s="38">
        <v>238.2</v>
      </c>
      <c r="E659" s="36">
        <v>236.2</v>
      </c>
      <c r="F659" s="43">
        <f t="shared" si="105"/>
        <v>271.21499999999997</v>
      </c>
      <c r="G659" s="48">
        <f t="shared" si="106"/>
        <v>199.72968749999998</v>
      </c>
      <c r="H659" s="44">
        <v>177.1</v>
      </c>
      <c r="I659" s="14">
        <f t="shared" si="107"/>
        <v>199.72968749999998</v>
      </c>
      <c r="J659" s="14">
        <f t="shared" si="108"/>
        <v>177.1</v>
      </c>
      <c r="K659" s="14"/>
      <c r="L659" s="14"/>
      <c r="M659" s="14"/>
      <c r="N659" s="24">
        <f t="shared" si="109"/>
        <v>271.21499999999997</v>
      </c>
      <c r="O659" s="24">
        <f t="shared" si="110"/>
        <v>194.1</v>
      </c>
      <c r="P659" s="14"/>
      <c r="Q659" s="14">
        <f t="shared" si="111"/>
        <v>199.72968749999998</v>
      </c>
      <c r="R659" s="14">
        <f t="shared" si="112"/>
        <v>177.1</v>
      </c>
      <c r="S659" s="30">
        <f t="shared" si="113"/>
        <v>12.777915019762844</v>
      </c>
      <c r="T659" s="14">
        <f t="shared" si="114"/>
        <v>271.21499999999997</v>
      </c>
      <c r="U659" s="14">
        <f t="shared" si="104"/>
        <v>238.2</v>
      </c>
    </row>
    <row r="660" spans="1:21" ht="16.5" thickBot="1">
      <c r="A660" s="50">
        <v>2001</v>
      </c>
      <c r="B660" s="49">
        <v>10</v>
      </c>
      <c r="D660" s="38">
        <v>194.1</v>
      </c>
      <c r="E660" s="36">
        <v>206.6</v>
      </c>
      <c r="F660" s="43">
        <f t="shared" si="105"/>
        <v>224.595</v>
      </c>
      <c r="G660" s="48">
        <f t="shared" si="106"/>
        <v>200.65499999999997</v>
      </c>
      <c r="H660" s="44">
        <v>177.3</v>
      </c>
      <c r="I660" s="14">
        <f t="shared" si="107"/>
        <v>200.65499999999997</v>
      </c>
      <c r="J660" s="14">
        <f t="shared" si="108"/>
        <v>177.3</v>
      </c>
      <c r="K660" s="14"/>
      <c r="L660" s="14"/>
      <c r="M660" s="14"/>
      <c r="N660" s="24">
        <f t="shared" si="109"/>
        <v>224.595</v>
      </c>
      <c r="O660" s="24">
        <f t="shared" si="110"/>
        <v>176.6</v>
      </c>
      <c r="P660" s="14"/>
      <c r="Q660" s="14">
        <f t="shared" si="111"/>
        <v>200.65499999999997</v>
      </c>
      <c r="R660" s="14">
        <f t="shared" si="112"/>
        <v>177.3</v>
      </c>
      <c r="S660" s="30">
        <f t="shared" si="113"/>
        <v>13.172588832487293</v>
      </c>
      <c r="T660" s="14">
        <f t="shared" si="114"/>
        <v>224.595</v>
      </c>
      <c r="U660" s="14">
        <f t="shared" si="104"/>
        <v>194.1</v>
      </c>
    </row>
    <row r="661" spans="1:21" ht="16.5" thickBot="1">
      <c r="A661" s="50">
        <v>2001</v>
      </c>
      <c r="B661" s="49">
        <v>11</v>
      </c>
      <c r="D661" s="38">
        <v>176.6</v>
      </c>
      <c r="E661" s="36">
        <v>208.1</v>
      </c>
      <c r="F661" s="43">
        <f t="shared" si="105"/>
        <v>226.95749999999998</v>
      </c>
      <c r="G661" s="48">
        <f t="shared" si="106"/>
        <v>203.42437499999997</v>
      </c>
      <c r="H661" s="45">
        <v>180.3</v>
      </c>
      <c r="I661" s="14">
        <f t="shared" si="107"/>
        <v>203.42437499999997</v>
      </c>
      <c r="J661" s="14">
        <f t="shared" si="108"/>
        <v>180.3</v>
      </c>
      <c r="K661" s="14"/>
      <c r="L661" s="14"/>
      <c r="M661" s="14"/>
      <c r="N661" s="24">
        <f t="shared" si="109"/>
        <v>226.95749999999998</v>
      </c>
      <c r="O661" s="24">
        <f t="shared" si="110"/>
        <v>213.4</v>
      </c>
      <c r="P661" s="14"/>
      <c r="Q661" s="14">
        <f t="shared" si="111"/>
        <v>203.42437499999997</v>
      </c>
      <c r="R661" s="14">
        <f t="shared" si="112"/>
        <v>180.3</v>
      </c>
      <c r="S661" s="30">
        <f t="shared" si="113"/>
        <v>12.825499168053227</v>
      </c>
      <c r="T661" s="14">
        <f t="shared" si="114"/>
        <v>226.95749999999998</v>
      </c>
      <c r="U661" s="14">
        <f t="shared" si="104"/>
        <v>176.6</v>
      </c>
    </row>
    <row r="662" spans="1:21" ht="16.5" thickBot="1">
      <c r="A662" s="50">
        <v>2001</v>
      </c>
      <c r="B662" s="49">
        <v>12</v>
      </c>
      <c r="D662" s="38">
        <v>213.4</v>
      </c>
      <c r="E662" s="36">
        <v>228.2</v>
      </c>
      <c r="F662" s="43">
        <f t="shared" si="105"/>
        <v>258.61499999999995</v>
      </c>
      <c r="G662" s="48">
        <f t="shared" si="106"/>
        <v>203.72625000000002</v>
      </c>
      <c r="H662" s="44">
        <v>179.1</v>
      </c>
      <c r="I662" s="14">
        <f t="shared" si="107"/>
        <v>203.72625000000002</v>
      </c>
      <c r="J662" s="14">
        <f t="shared" si="108"/>
        <v>179.1</v>
      </c>
      <c r="K662" s="14"/>
      <c r="L662" s="14"/>
      <c r="M662" s="14"/>
      <c r="N662" s="24">
        <f t="shared" si="109"/>
        <v>258.61499999999995</v>
      </c>
      <c r="O662" s="24">
        <f t="shared" si="110"/>
        <v>184.6</v>
      </c>
      <c r="P662" s="14"/>
      <c r="Q662" s="14">
        <f t="shared" si="111"/>
        <v>203.72625000000002</v>
      </c>
      <c r="R662" s="14">
        <f t="shared" si="112"/>
        <v>179.1</v>
      </c>
      <c r="S662" s="30">
        <f t="shared" si="113"/>
        <v>13.750000000000014</v>
      </c>
      <c r="T662" s="14">
        <f t="shared" si="114"/>
        <v>258.61499999999995</v>
      </c>
      <c r="U662" s="14">
        <f t="shared" si="104"/>
        <v>213.4</v>
      </c>
    </row>
    <row r="663" spans="1:21" ht="16.5" thickBot="1">
      <c r="A663" s="50">
        <v>2002</v>
      </c>
      <c r="B663" s="49">
        <v>1</v>
      </c>
      <c r="D663" s="38">
        <v>184.6</v>
      </c>
      <c r="E663" s="36">
        <v>220.1</v>
      </c>
      <c r="F663" s="43">
        <f t="shared" si="105"/>
        <v>245.85749999999999</v>
      </c>
      <c r="G663" s="48">
        <f t="shared" si="106"/>
        <v>204.89437499999997</v>
      </c>
      <c r="H663" s="44">
        <v>177.6</v>
      </c>
      <c r="I663" s="14">
        <f t="shared" si="107"/>
        <v>204.89437499999997</v>
      </c>
      <c r="J663" s="14">
        <f t="shared" si="108"/>
        <v>177.6</v>
      </c>
      <c r="K663" s="14"/>
      <c r="L663" s="14"/>
      <c r="M663" s="14"/>
      <c r="N663" s="24">
        <f t="shared" si="109"/>
        <v>245.85749999999999</v>
      </c>
      <c r="O663" s="24">
        <f t="shared" si="110"/>
        <v>170.2</v>
      </c>
      <c r="P663" s="14"/>
      <c r="Q663" s="14">
        <f t="shared" si="111"/>
        <v>204.89437499999997</v>
      </c>
      <c r="R663" s="14">
        <f t="shared" si="112"/>
        <v>177.6</v>
      </c>
      <c r="S663" s="30">
        <f t="shared" si="113"/>
        <v>15.368454391891873</v>
      </c>
      <c r="T663" s="14">
        <f t="shared" si="114"/>
        <v>245.85749999999999</v>
      </c>
      <c r="U663" s="14">
        <f t="shared" si="104"/>
        <v>184.6</v>
      </c>
    </row>
    <row r="664" spans="1:21" ht="16.5" thickBot="1">
      <c r="A664" s="50">
        <v>2002</v>
      </c>
      <c r="B664" s="49">
        <v>2</v>
      </c>
      <c r="D664" s="38">
        <v>170.2</v>
      </c>
      <c r="E664" s="36">
        <v>200.1</v>
      </c>
      <c r="F664" s="43">
        <f t="shared" si="105"/>
        <v>214.35749999999999</v>
      </c>
      <c r="G664" s="48">
        <f t="shared" si="106"/>
        <v>209.1534375</v>
      </c>
      <c r="H664" s="44">
        <v>179.7</v>
      </c>
      <c r="I664" s="14">
        <f t="shared" si="107"/>
        <v>209.1534375</v>
      </c>
      <c r="J664" s="14">
        <f t="shared" si="108"/>
        <v>179.7</v>
      </c>
      <c r="K664" s="14"/>
      <c r="L664" s="14"/>
      <c r="M664" s="14"/>
      <c r="N664" s="24">
        <f t="shared" si="109"/>
        <v>214.35749999999999</v>
      </c>
      <c r="O664" s="24">
        <f t="shared" si="110"/>
        <v>147.1</v>
      </c>
      <c r="P664" s="14"/>
      <c r="Q664" s="14">
        <f t="shared" si="111"/>
        <v>209.1534375</v>
      </c>
      <c r="R664" s="14">
        <f t="shared" si="112"/>
        <v>179.7</v>
      </c>
      <c r="S664" s="30">
        <f t="shared" si="113"/>
        <v>16.390338063439074</v>
      </c>
      <c r="T664" s="14">
        <f t="shared" si="114"/>
        <v>214.35749999999999</v>
      </c>
      <c r="U664" s="14">
        <f t="shared" si="104"/>
        <v>170.2</v>
      </c>
    </row>
    <row r="665" spans="1:21" ht="16.5" thickBot="1">
      <c r="A665" s="50">
        <v>2002</v>
      </c>
      <c r="B665" s="49">
        <v>3</v>
      </c>
      <c r="D665" s="38">
        <v>147.1</v>
      </c>
      <c r="E665" s="36">
        <v>178.4</v>
      </c>
      <c r="F665" s="43">
        <f t="shared" si="105"/>
        <v>180.18</v>
      </c>
      <c r="G665" s="48">
        <f t="shared" si="106"/>
        <v>206.71874999999997</v>
      </c>
      <c r="H665" s="44">
        <v>178.2</v>
      </c>
      <c r="I665" s="14">
        <f t="shared" si="107"/>
        <v>206.71874999999997</v>
      </c>
      <c r="J665" s="14">
        <f t="shared" si="108"/>
        <v>178.2</v>
      </c>
      <c r="K665" s="14"/>
      <c r="L665" s="14"/>
      <c r="M665" s="14"/>
      <c r="N665" s="24">
        <f t="shared" si="109"/>
        <v>180.18</v>
      </c>
      <c r="O665" s="24">
        <f t="shared" si="110"/>
        <v>186.9</v>
      </c>
      <c r="P665" s="14"/>
      <c r="Q665" s="14">
        <f t="shared" si="111"/>
        <v>206.71874999999997</v>
      </c>
      <c r="R665" s="14">
        <f t="shared" si="112"/>
        <v>178.2</v>
      </c>
      <c r="S665" s="30">
        <f t="shared" si="113"/>
        <v>16.003787878787861</v>
      </c>
      <c r="T665" s="14">
        <f t="shared" si="114"/>
        <v>180.18</v>
      </c>
      <c r="U665" s="14">
        <f t="shared" si="104"/>
        <v>147.1</v>
      </c>
    </row>
    <row r="666" spans="1:21" ht="16.5" thickBot="1">
      <c r="A666" s="50">
        <v>2002</v>
      </c>
      <c r="B666" s="49">
        <v>4</v>
      </c>
      <c r="D666" s="38">
        <v>186.9</v>
      </c>
      <c r="E666" s="36">
        <v>191.1</v>
      </c>
      <c r="F666" s="43">
        <f t="shared" si="105"/>
        <v>200.18249999999998</v>
      </c>
      <c r="G666" s="48">
        <f t="shared" si="106"/>
        <v>200.21531250000001</v>
      </c>
      <c r="H666" s="44">
        <v>174.4</v>
      </c>
      <c r="I666" s="14">
        <f t="shared" si="107"/>
        <v>200.21531250000001</v>
      </c>
      <c r="J666" s="14">
        <f t="shared" si="108"/>
        <v>174.4</v>
      </c>
      <c r="K666" s="14"/>
      <c r="L666" s="14"/>
      <c r="M666" s="14"/>
      <c r="N666" s="24">
        <f t="shared" si="109"/>
        <v>200.18249999999998</v>
      </c>
      <c r="O666" s="24">
        <f t="shared" si="110"/>
        <v>187.5</v>
      </c>
      <c r="P666" s="14"/>
      <c r="Q666" s="14">
        <f t="shared" si="111"/>
        <v>200.21531250000001</v>
      </c>
      <c r="R666" s="14">
        <f t="shared" si="112"/>
        <v>174.4</v>
      </c>
      <c r="S666" s="30">
        <f t="shared" si="113"/>
        <v>14.802358084862391</v>
      </c>
      <c r="T666" s="14">
        <f t="shared" si="114"/>
        <v>200.18249999999998</v>
      </c>
      <c r="U666" s="14">
        <f t="shared" si="104"/>
        <v>186.9</v>
      </c>
    </row>
    <row r="667" spans="1:21" ht="16.5" thickBot="1">
      <c r="A667" s="50">
        <v>2002</v>
      </c>
      <c r="B667" s="49">
        <v>5</v>
      </c>
      <c r="D667" s="38">
        <v>187.5</v>
      </c>
      <c r="E667" s="36">
        <v>182.4</v>
      </c>
      <c r="F667" s="43">
        <f t="shared" si="105"/>
        <v>186.48</v>
      </c>
      <c r="G667" s="48">
        <f t="shared" si="106"/>
        <v>194.7225</v>
      </c>
      <c r="H667" s="44">
        <v>171.3</v>
      </c>
      <c r="I667" s="14">
        <f t="shared" si="107"/>
        <v>194.7225</v>
      </c>
      <c r="J667" s="14">
        <f t="shared" si="108"/>
        <v>171.3</v>
      </c>
      <c r="K667" s="14"/>
      <c r="L667" s="14"/>
      <c r="M667" s="14"/>
      <c r="N667" s="24">
        <f t="shared" si="109"/>
        <v>186.48</v>
      </c>
      <c r="O667" s="24">
        <f t="shared" si="110"/>
        <v>128.80000000000001</v>
      </c>
      <c r="P667" s="14"/>
      <c r="Q667" s="14">
        <f t="shared" si="111"/>
        <v>194.7225</v>
      </c>
      <c r="R667" s="14">
        <f t="shared" si="112"/>
        <v>171.3</v>
      </c>
      <c r="S667" s="30">
        <f t="shared" si="113"/>
        <v>13.673380035026256</v>
      </c>
      <c r="T667" s="14">
        <f t="shared" si="114"/>
        <v>186.48</v>
      </c>
      <c r="U667" s="14">
        <f t="shared" si="104"/>
        <v>187.5</v>
      </c>
    </row>
    <row r="668" spans="1:21" ht="16.5" thickBot="1">
      <c r="A668" s="50">
        <v>2002</v>
      </c>
      <c r="B668" s="49">
        <v>6</v>
      </c>
      <c r="D668" s="38">
        <v>128.80000000000001</v>
      </c>
      <c r="E668" s="36">
        <v>153.4</v>
      </c>
      <c r="F668" s="43">
        <f t="shared" si="105"/>
        <v>140.80500000000001</v>
      </c>
      <c r="G668" s="48">
        <f t="shared" si="106"/>
        <v>186.91968750000001</v>
      </c>
      <c r="H668" s="44">
        <v>166.9</v>
      </c>
      <c r="I668" s="14">
        <f t="shared" si="107"/>
        <v>186.91968750000001</v>
      </c>
      <c r="J668" s="14">
        <f t="shared" si="108"/>
        <v>166.9</v>
      </c>
      <c r="K668" s="14"/>
      <c r="L668" s="14"/>
      <c r="M668" s="14"/>
      <c r="N668" s="24">
        <f t="shared" si="109"/>
        <v>140.80500000000001</v>
      </c>
      <c r="O668" s="24">
        <f t="shared" si="110"/>
        <v>161</v>
      </c>
      <c r="P668" s="14"/>
      <c r="Q668" s="14">
        <f t="shared" si="111"/>
        <v>186.91968750000001</v>
      </c>
      <c r="R668" s="14">
        <f t="shared" si="112"/>
        <v>166.9</v>
      </c>
      <c r="S668" s="30">
        <f t="shared" si="113"/>
        <v>11.995019472738178</v>
      </c>
      <c r="T668" s="14">
        <f t="shared" si="114"/>
        <v>140.80500000000001</v>
      </c>
      <c r="U668" s="14">
        <f t="shared" si="104"/>
        <v>128.80000000000001</v>
      </c>
    </row>
    <row r="669" spans="1:21" ht="16.5" thickBot="1">
      <c r="A669" s="50">
        <v>2002</v>
      </c>
      <c r="B669" s="49">
        <v>7</v>
      </c>
      <c r="D669" s="38">
        <v>161</v>
      </c>
      <c r="E669" s="36">
        <v>179.2</v>
      </c>
      <c r="F669" s="43">
        <f t="shared" si="105"/>
        <v>181.43999999999997</v>
      </c>
      <c r="G669" s="48">
        <f t="shared" si="106"/>
        <v>176.64281250000002</v>
      </c>
      <c r="H669" s="44">
        <v>161.5</v>
      </c>
      <c r="I669" s="14">
        <f t="shared" si="107"/>
        <v>176.64281250000002</v>
      </c>
      <c r="J669" s="14">
        <f t="shared" si="108"/>
        <v>161.5</v>
      </c>
      <c r="K669" s="14"/>
      <c r="L669" s="14"/>
      <c r="M669" s="14"/>
      <c r="N669" s="24">
        <f t="shared" si="109"/>
        <v>181.43999999999997</v>
      </c>
      <c r="O669" s="24">
        <f t="shared" si="110"/>
        <v>175.6</v>
      </c>
      <c r="P669" s="14"/>
      <c r="Q669" s="14">
        <f t="shared" si="111"/>
        <v>176.64281250000002</v>
      </c>
      <c r="R669" s="14">
        <f t="shared" si="112"/>
        <v>161.5</v>
      </c>
      <c r="S669" s="30">
        <f t="shared" si="113"/>
        <v>9.3763544891641004</v>
      </c>
      <c r="T669" s="14">
        <f t="shared" si="114"/>
        <v>181.43999999999997</v>
      </c>
      <c r="U669" s="14">
        <f t="shared" si="104"/>
        <v>161</v>
      </c>
    </row>
    <row r="670" spans="1:21" ht="16.5" thickBot="1">
      <c r="A670" s="50">
        <v>2002</v>
      </c>
      <c r="B670" s="49">
        <v>8</v>
      </c>
      <c r="D670" s="38">
        <v>175.6</v>
      </c>
      <c r="E670" s="36">
        <v>188.4</v>
      </c>
      <c r="F670" s="43">
        <f t="shared" si="105"/>
        <v>195.93</v>
      </c>
      <c r="G670" s="48">
        <f t="shared" si="106"/>
        <v>166.18218750000003</v>
      </c>
      <c r="H670" s="44">
        <v>155.4</v>
      </c>
      <c r="I670" s="14">
        <f t="shared" si="107"/>
        <v>166.18218750000003</v>
      </c>
      <c r="J670" s="14">
        <f t="shared" si="108"/>
        <v>155.4</v>
      </c>
      <c r="K670" s="14"/>
      <c r="L670" s="14"/>
      <c r="M670" s="14"/>
      <c r="N670" s="24">
        <f t="shared" si="109"/>
        <v>195.93</v>
      </c>
      <c r="O670" s="24">
        <f t="shared" si="110"/>
        <v>187.9</v>
      </c>
      <c r="P670" s="14"/>
      <c r="Q670" s="14">
        <f t="shared" si="111"/>
        <v>166.18218750000003</v>
      </c>
      <c r="R670" s="14">
        <f t="shared" si="112"/>
        <v>155.4</v>
      </c>
      <c r="S670" s="30">
        <f t="shared" si="113"/>
        <v>6.9383445945946107</v>
      </c>
      <c r="T670" s="14">
        <f t="shared" si="114"/>
        <v>195.93</v>
      </c>
      <c r="U670" s="14">
        <f t="shared" si="104"/>
        <v>175.6</v>
      </c>
    </row>
    <row r="671" spans="1:21" ht="16.5" thickBot="1">
      <c r="A671" s="50">
        <v>2002</v>
      </c>
      <c r="B671" s="49">
        <v>9</v>
      </c>
      <c r="D671" s="38">
        <v>187.9</v>
      </c>
      <c r="E671" s="36">
        <v>177.8</v>
      </c>
      <c r="F671" s="43">
        <f t="shared" si="105"/>
        <v>179.23500000000001</v>
      </c>
      <c r="G671" s="48">
        <f t="shared" si="106"/>
        <v>157.89375000000001</v>
      </c>
      <c r="H671" s="44">
        <v>149.5</v>
      </c>
      <c r="I671" s="14">
        <f t="shared" si="107"/>
        <v>157.89375000000001</v>
      </c>
      <c r="J671" s="14">
        <f t="shared" si="108"/>
        <v>149.5</v>
      </c>
      <c r="K671" s="14"/>
      <c r="L671" s="14"/>
      <c r="M671" s="14"/>
      <c r="N671" s="24">
        <f t="shared" si="109"/>
        <v>179.23500000000001</v>
      </c>
      <c r="O671" s="24">
        <f t="shared" si="110"/>
        <v>151.19999999999999</v>
      </c>
      <c r="P671" s="14"/>
      <c r="Q671" s="14">
        <f t="shared" si="111"/>
        <v>157.89375000000001</v>
      </c>
      <c r="R671" s="14">
        <f t="shared" si="112"/>
        <v>149.5</v>
      </c>
      <c r="S671" s="30">
        <f t="shared" si="113"/>
        <v>5.614548494983282</v>
      </c>
      <c r="T671" s="14">
        <f t="shared" si="114"/>
        <v>179.23500000000001</v>
      </c>
      <c r="U671" s="14">
        <f t="shared" si="104"/>
        <v>187.9</v>
      </c>
    </row>
    <row r="672" spans="1:21" ht="16.5" thickBot="1">
      <c r="A672" s="50">
        <v>2002</v>
      </c>
      <c r="B672" s="49">
        <v>10</v>
      </c>
      <c r="D672" s="38">
        <v>151.19999999999999</v>
      </c>
      <c r="E672" s="36">
        <v>165.9</v>
      </c>
      <c r="F672" s="43">
        <f t="shared" si="105"/>
        <v>160.49250000000001</v>
      </c>
      <c r="G672" s="48">
        <f t="shared" si="106"/>
        <v>150.57656249999999</v>
      </c>
      <c r="H672" s="44">
        <v>143.9</v>
      </c>
      <c r="I672" s="14">
        <f t="shared" si="107"/>
        <v>150.57656249999999</v>
      </c>
      <c r="J672" s="14">
        <f t="shared" si="108"/>
        <v>143.9</v>
      </c>
      <c r="K672" s="14"/>
      <c r="L672" s="14"/>
      <c r="M672" s="14"/>
      <c r="N672" s="24">
        <f t="shared" si="109"/>
        <v>160.49250000000001</v>
      </c>
      <c r="O672" s="24">
        <f t="shared" si="110"/>
        <v>147.19999999999999</v>
      </c>
      <c r="P672" s="14"/>
      <c r="Q672" s="14">
        <f t="shared" si="111"/>
        <v>150.57656249999999</v>
      </c>
      <c r="R672" s="14">
        <f t="shared" si="112"/>
        <v>143.9</v>
      </c>
      <c r="S672" s="30">
        <f t="shared" si="113"/>
        <v>4.6397237665045026</v>
      </c>
      <c r="T672" s="14">
        <f t="shared" si="114"/>
        <v>160.49250000000001</v>
      </c>
      <c r="U672" s="14">
        <f t="shared" si="104"/>
        <v>151.19999999999999</v>
      </c>
    </row>
    <row r="673" spans="1:21" ht="16.5" thickBot="1">
      <c r="A673" s="50">
        <v>2002</v>
      </c>
      <c r="B673" s="49">
        <v>11</v>
      </c>
      <c r="D673" s="38">
        <v>147.19999999999999</v>
      </c>
      <c r="E673" s="36">
        <v>165.1</v>
      </c>
      <c r="F673" s="43">
        <f t="shared" si="105"/>
        <v>159.23249999999999</v>
      </c>
      <c r="G673" s="48">
        <f t="shared" si="106"/>
        <v>142.20281250000002</v>
      </c>
      <c r="H673" s="44">
        <v>136</v>
      </c>
      <c r="I673" s="14">
        <f t="shared" si="107"/>
        <v>142.20281250000002</v>
      </c>
      <c r="J673" s="14">
        <f t="shared" si="108"/>
        <v>136</v>
      </c>
      <c r="K673" s="14"/>
      <c r="L673" s="14"/>
      <c r="M673" s="14"/>
      <c r="N673" s="24">
        <f t="shared" si="109"/>
        <v>159.23249999999999</v>
      </c>
      <c r="O673" s="24">
        <f t="shared" si="110"/>
        <v>135.30000000000001</v>
      </c>
      <c r="P673" s="14"/>
      <c r="Q673" s="14">
        <f t="shared" si="111"/>
        <v>142.20281250000002</v>
      </c>
      <c r="R673" s="14">
        <f t="shared" si="112"/>
        <v>136</v>
      </c>
      <c r="S673" s="30">
        <f t="shared" si="113"/>
        <v>4.5608915441176805</v>
      </c>
      <c r="T673" s="14">
        <f t="shared" si="114"/>
        <v>159.23249999999999</v>
      </c>
      <c r="U673" s="14">
        <f t="shared" si="104"/>
        <v>147.19999999999999</v>
      </c>
    </row>
    <row r="674" spans="1:21" ht="16.5" thickBot="1">
      <c r="A674" s="50">
        <v>2002</v>
      </c>
      <c r="B674" s="49">
        <v>12</v>
      </c>
      <c r="D674" s="38">
        <v>135.30000000000001</v>
      </c>
      <c r="E674" s="36">
        <v>152.30000000000001</v>
      </c>
      <c r="F674" s="43">
        <f t="shared" si="105"/>
        <v>139.07250000000002</v>
      </c>
      <c r="G674" s="48">
        <f t="shared" si="106"/>
        <v>136.71</v>
      </c>
      <c r="H674" s="44">
        <v>131.4</v>
      </c>
      <c r="I674" s="14">
        <f t="shared" si="107"/>
        <v>136.71</v>
      </c>
      <c r="J674" s="14">
        <f t="shared" si="108"/>
        <v>131.4</v>
      </c>
      <c r="K674" s="14"/>
      <c r="L674" s="14"/>
      <c r="M674" s="14"/>
      <c r="N674" s="24">
        <f t="shared" si="109"/>
        <v>139.07250000000002</v>
      </c>
      <c r="O674" s="24">
        <f t="shared" si="110"/>
        <v>133.5</v>
      </c>
      <c r="P674" s="14"/>
      <c r="Q674" s="14">
        <f t="shared" si="111"/>
        <v>136.71</v>
      </c>
      <c r="R674" s="14">
        <f t="shared" si="112"/>
        <v>131.4</v>
      </c>
      <c r="S674" s="30">
        <f t="shared" si="113"/>
        <v>4.0410958904109577</v>
      </c>
      <c r="T674" s="14">
        <f t="shared" si="114"/>
        <v>139.07250000000002</v>
      </c>
      <c r="U674" s="14">
        <f t="shared" si="104"/>
        <v>135.30000000000001</v>
      </c>
    </row>
    <row r="675" spans="1:21" ht="16.5" thickBot="1">
      <c r="A675" s="50">
        <v>2003</v>
      </c>
      <c r="B675" s="49">
        <v>1</v>
      </c>
      <c r="D675" s="38">
        <v>133.5</v>
      </c>
      <c r="E675" s="36">
        <v>139.4</v>
      </c>
      <c r="F675" s="43">
        <f t="shared" si="105"/>
        <v>118.75500000000001</v>
      </c>
      <c r="G675" s="48">
        <f t="shared" si="106"/>
        <v>132.29343750000001</v>
      </c>
      <c r="H675" s="44">
        <v>129.6</v>
      </c>
      <c r="I675" s="14">
        <f t="shared" si="107"/>
        <v>132.29343750000001</v>
      </c>
      <c r="J675" s="14">
        <f t="shared" si="108"/>
        <v>129.6</v>
      </c>
      <c r="K675" s="14"/>
      <c r="L675" s="14"/>
      <c r="M675" s="14"/>
      <c r="N675" s="24">
        <f t="shared" si="109"/>
        <v>118.75500000000001</v>
      </c>
      <c r="O675" s="24">
        <f t="shared" si="110"/>
        <v>75.7</v>
      </c>
      <c r="P675" s="14"/>
      <c r="Q675" s="14">
        <f t="shared" si="111"/>
        <v>132.29343750000001</v>
      </c>
      <c r="R675" s="14">
        <f t="shared" si="112"/>
        <v>129.6</v>
      </c>
      <c r="S675" s="30">
        <f t="shared" si="113"/>
        <v>2.0782696759259522</v>
      </c>
      <c r="T675" s="14">
        <f t="shared" si="114"/>
        <v>118.75500000000001</v>
      </c>
      <c r="U675" s="14">
        <f t="shared" si="104"/>
        <v>133.5</v>
      </c>
    </row>
    <row r="676" spans="1:21" ht="16.5" thickBot="1">
      <c r="A676" s="50">
        <v>2003</v>
      </c>
      <c r="B676" s="49">
        <v>2</v>
      </c>
      <c r="D676" s="38">
        <v>75.7</v>
      </c>
      <c r="E676" s="36">
        <v>121.4</v>
      </c>
      <c r="F676" s="43">
        <f t="shared" si="105"/>
        <v>90.405000000000001</v>
      </c>
      <c r="G676" s="48">
        <f t="shared" si="106"/>
        <v>125.041875</v>
      </c>
      <c r="H676" s="44">
        <v>125.7</v>
      </c>
      <c r="I676" s="14">
        <f t="shared" si="107"/>
        <v>125.041875</v>
      </c>
      <c r="J676" s="14">
        <f t="shared" si="108"/>
        <v>125.7</v>
      </c>
      <c r="K676" s="14"/>
      <c r="L676" s="14"/>
      <c r="M676" s="14"/>
      <c r="N676" s="24">
        <f t="shared" si="109"/>
        <v>90.405000000000001</v>
      </c>
      <c r="O676" s="24">
        <f t="shared" si="110"/>
        <v>100.7</v>
      </c>
      <c r="P676" s="14"/>
      <c r="Q676" s="14">
        <f t="shared" si="111"/>
        <v>125.041875</v>
      </c>
      <c r="R676" s="14">
        <f t="shared" si="112"/>
        <v>125.7</v>
      </c>
      <c r="S676" s="30">
        <f t="shared" si="113"/>
        <v>-0.52356801909307649</v>
      </c>
      <c r="T676" s="14">
        <f t="shared" si="114"/>
        <v>90.405000000000001</v>
      </c>
      <c r="U676" s="14">
        <f t="shared" si="104"/>
        <v>75.7</v>
      </c>
    </row>
    <row r="677" spans="1:21" ht="16.5" thickBot="1">
      <c r="A677" s="50">
        <v>2003</v>
      </c>
      <c r="B677" s="49">
        <v>3</v>
      </c>
      <c r="D677" s="38">
        <v>100.7</v>
      </c>
      <c r="E677" s="36">
        <v>130.80000000000001</v>
      </c>
      <c r="F677" s="43">
        <f t="shared" si="105"/>
        <v>105.21000000000001</v>
      </c>
      <c r="G677" s="48">
        <f t="shared" si="106"/>
        <v>116.66812500000002</v>
      </c>
      <c r="H677" s="44">
        <v>118.7</v>
      </c>
      <c r="I677" s="14">
        <f t="shared" si="107"/>
        <v>116.66812500000002</v>
      </c>
      <c r="J677" s="14">
        <f t="shared" si="108"/>
        <v>118.7</v>
      </c>
      <c r="K677" s="14"/>
      <c r="L677" s="14"/>
      <c r="M677" s="14"/>
      <c r="N677" s="24">
        <f t="shared" si="109"/>
        <v>105.21000000000001</v>
      </c>
      <c r="O677" s="24">
        <f t="shared" si="110"/>
        <v>97.9</v>
      </c>
      <c r="P677" s="14"/>
      <c r="Q677" s="14">
        <f t="shared" si="111"/>
        <v>116.66812500000002</v>
      </c>
      <c r="R677" s="14">
        <f t="shared" si="112"/>
        <v>118.7</v>
      </c>
      <c r="S677" s="30">
        <f t="shared" si="113"/>
        <v>-1.7117733782645246</v>
      </c>
      <c r="T677" s="14">
        <f t="shared" si="114"/>
        <v>105.21000000000001</v>
      </c>
      <c r="U677" s="14">
        <f t="shared" si="104"/>
        <v>100.7</v>
      </c>
    </row>
    <row r="678" spans="1:21" ht="16.5" thickBot="1">
      <c r="A678" s="50">
        <v>2003</v>
      </c>
      <c r="B678" s="49">
        <v>4</v>
      </c>
      <c r="D678" s="38">
        <v>97.9</v>
      </c>
      <c r="E678" s="36">
        <v>127.2</v>
      </c>
      <c r="F678" s="43">
        <f t="shared" si="105"/>
        <v>99.54</v>
      </c>
      <c r="G678" s="48">
        <f t="shared" si="106"/>
        <v>111.40500000000003</v>
      </c>
      <c r="H678" s="44">
        <v>111.9</v>
      </c>
      <c r="I678" s="14">
        <f t="shared" si="107"/>
        <v>111.40500000000003</v>
      </c>
      <c r="J678" s="14">
        <f t="shared" si="108"/>
        <v>111.9</v>
      </c>
      <c r="K678" s="14"/>
      <c r="L678" s="14"/>
      <c r="M678" s="14"/>
      <c r="N678" s="24">
        <f t="shared" si="109"/>
        <v>99.54</v>
      </c>
      <c r="O678" s="24">
        <f t="shared" si="110"/>
        <v>86.8</v>
      </c>
      <c r="P678" s="14"/>
      <c r="Q678" s="14">
        <f t="shared" si="111"/>
        <v>111.40500000000003</v>
      </c>
      <c r="R678" s="14">
        <f t="shared" si="112"/>
        <v>111.9</v>
      </c>
      <c r="S678" s="30">
        <f t="shared" si="113"/>
        <v>-0.44235924932974058</v>
      </c>
      <c r="T678" s="14">
        <f t="shared" si="114"/>
        <v>99.54</v>
      </c>
      <c r="U678" s="14">
        <f t="shared" si="104"/>
        <v>97.9</v>
      </c>
    </row>
    <row r="679" spans="1:21" ht="16.5" thickBot="1">
      <c r="A679" s="50">
        <v>2003</v>
      </c>
      <c r="B679" s="49">
        <v>5</v>
      </c>
      <c r="D679" s="38">
        <v>86.8</v>
      </c>
      <c r="E679" s="36">
        <v>118.7</v>
      </c>
      <c r="F679" s="43">
        <f t="shared" si="105"/>
        <v>86.152500000000003</v>
      </c>
      <c r="G679" s="48">
        <f t="shared" si="106"/>
        <v>108.57000000000001</v>
      </c>
      <c r="H679" s="44">
        <v>107</v>
      </c>
      <c r="I679" s="14">
        <f t="shared" si="107"/>
        <v>108.57000000000001</v>
      </c>
      <c r="J679" s="14">
        <f t="shared" si="108"/>
        <v>107</v>
      </c>
      <c r="K679" s="14"/>
      <c r="L679" s="14"/>
      <c r="M679" s="14"/>
      <c r="N679" s="24">
        <f t="shared" si="109"/>
        <v>86.152500000000003</v>
      </c>
      <c r="O679" s="24">
        <f t="shared" si="110"/>
        <v>118.7</v>
      </c>
      <c r="P679" s="14"/>
      <c r="Q679" s="14">
        <f t="shared" si="111"/>
        <v>108.57000000000001</v>
      </c>
      <c r="R679" s="14">
        <f t="shared" si="112"/>
        <v>107</v>
      </c>
      <c r="S679" s="30">
        <f t="shared" si="113"/>
        <v>1.46728971962618</v>
      </c>
      <c r="T679" s="14">
        <f t="shared" si="114"/>
        <v>86.152500000000003</v>
      </c>
      <c r="U679" s="14">
        <f t="shared" si="104"/>
        <v>86.8</v>
      </c>
    </row>
    <row r="680" spans="1:21" ht="16.5" thickBot="1">
      <c r="A680" s="50">
        <v>2003</v>
      </c>
      <c r="B680" s="49">
        <v>6</v>
      </c>
      <c r="D680" s="38">
        <v>118.7</v>
      </c>
      <c r="E680" s="36">
        <v>133.4</v>
      </c>
      <c r="F680" s="43">
        <f t="shared" si="105"/>
        <v>109.30500000000001</v>
      </c>
      <c r="G680" s="48">
        <f t="shared" si="106"/>
        <v>104.0878125</v>
      </c>
      <c r="H680" s="44">
        <v>101.7</v>
      </c>
      <c r="I680" s="14">
        <f t="shared" si="107"/>
        <v>104.0878125</v>
      </c>
      <c r="J680" s="14">
        <f t="shared" si="108"/>
        <v>101.7</v>
      </c>
      <c r="K680" s="14"/>
      <c r="L680" s="14"/>
      <c r="M680" s="14"/>
      <c r="N680" s="24">
        <f t="shared" si="109"/>
        <v>109.30500000000001</v>
      </c>
      <c r="O680" s="24">
        <f t="shared" si="110"/>
        <v>128.30000000000001</v>
      </c>
      <c r="P680" s="14"/>
      <c r="Q680" s="14">
        <f t="shared" si="111"/>
        <v>104.0878125</v>
      </c>
      <c r="R680" s="14">
        <f t="shared" si="112"/>
        <v>101.7</v>
      </c>
      <c r="S680" s="30">
        <f t="shared" si="113"/>
        <v>2.3478982300885036</v>
      </c>
      <c r="T680" s="14">
        <f t="shared" si="114"/>
        <v>109.30500000000001</v>
      </c>
      <c r="U680" s="14">
        <f t="shared" si="104"/>
        <v>118.7</v>
      </c>
    </row>
    <row r="681" spans="1:21" ht="16.5" thickBot="1">
      <c r="A681" s="50">
        <v>2003</v>
      </c>
      <c r="B681" s="49">
        <v>7</v>
      </c>
      <c r="D681" s="38">
        <v>128.30000000000001</v>
      </c>
      <c r="E681" s="36">
        <v>131.9</v>
      </c>
      <c r="F681" s="43">
        <f t="shared" si="105"/>
        <v>106.94250000000001</v>
      </c>
      <c r="G681" s="48">
        <f t="shared" si="106"/>
        <v>99.500624999999999</v>
      </c>
      <c r="H681" s="44">
        <v>96</v>
      </c>
      <c r="I681" s="14">
        <f t="shared" si="107"/>
        <v>99.500624999999999</v>
      </c>
      <c r="J681" s="14">
        <f t="shared" si="108"/>
        <v>96</v>
      </c>
      <c r="K681" s="14"/>
      <c r="L681" s="14"/>
      <c r="M681" s="14"/>
      <c r="N681" s="24">
        <f t="shared" si="109"/>
        <v>106.94250000000001</v>
      </c>
      <c r="O681" s="24">
        <f t="shared" si="110"/>
        <v>115.4</v>
      </c>
      <c r="P681" s="14"/>
      <c r="Q681" s="15">
        <f>AVERAGE(Q625:Q680)</f>
        <v>162.76488281249999</v>
      </c>
      <c r="R681" s="15">
        <f>AVERAGE(R625:R680)</f>
        <v>152.98392857142858</v>
      </c>
      <c r="S681" s="15">
        <f>AVERAGE(S625:S680)</f>
        <v>5.8798138046428665</v>
      </c>
      <c r="T681" s="15">
        <f>AVERAGE(T625:T680)</f>
        <v>163.18406249999998</v>
      </c>
      <c r="U681" s="15">
        <f>AVERAGE(U625:U680)</f>
        <v>152.78571428571428</v>
      </c>
    </row>
    <row r="682" spans="1:21" ht="16.5" thickBot="1">
      <c r="A682" s="50">
        <v>2003</v>
      </c>
      <c r="B682" s="49">
        <v>8</v>
      </c>
      <c r="D682" s="38">
        <v>115.4</v>
      </c>
      <c r="E682" s="36">
        <v>125.2</v>
      </c>
      <c r="F682" s="43">
        <f t="shared" si="105"/>
        <v>96.39</v>
      </c>
      <c r="G682" s="48">
        <f t="shared" si="106"/>
        <v>96.481875000000002</v>
      </c>
      <c r="H682" s="44">
        <v>92.9</v>
      </c>
      <c r="I682" s="14">
        <f t="shared" si="107"/>
        <v>96.481875000000002</v>
      </c>
      <c r="J682" s="14">
        <f t="shared" si="108"/>
        <v>92.9</v>
      </c>
      <c r="K682" s="14"/>
      <c r="L682" s="14"/>
      <c r="M682" s="14"/>
      <c r="N682" s="24">
        <f t="shared" si="109"/>
        <v>96.39</v>
      </c>
      <c r="O682" s="24">
        <f t="shared" si="110"/>
        <v>78.5</v>
      </c>
      <c r="P682" s="14"/>
      <c r="Q682" s="14"/>
      <c r="R682" s="14"/>
      <c r="S682" s="30"/>
      <c r="T682" s="14"/>
      <c r="U682" s="14"/>
    </row>
    <row r="683" spans="1:21" ht="16.5" thickBot="1">
      <c r="A683" s="50">
        <v>2003</v>
      </c>
      <c r="B683" s="49">
        <v>9</v>
      </c>
      <c r="D683" s="38">
        <v>78.5</v>
      </c>
      <c r="E683" s="36">
        <v>113.4</v>
      </c>
      <c r="F683" s="43">
        <f t="shared" si="105"/>
        <v>77.805000000000007</v>
      </c>
      <c r="G683" s="48">
        <f t="shared" si="106"/>
        <v>94.066874999999996</v>
      </c>
      <c r="H683" s="44">
        <v>91.8</v>
      </c>
      <c r="I683" s="14">
        <f t="shared" si="107"/>
        <v>94.066874999999996</v>
      </c>
      <c r="J683" s="14">
        <f t="shared" si="108"/>
        <v>91.8</v>
      </c>
      <c r="K683" s="14"/>
      <c r="L683" s="14"/>
      <c r="M683" s="14"/>
      <c r="N683" s="24">
        <f t="shared" si="109"/>
        <v>77.805000000000007</v>
      </c>
      <c r="O683" s="24">
        <f t="shared" si="110"/>
        <v>97.8</v>
      </c>
      <c r="P683" s="14"/>
      <c r="Q683" s="4" t="s">
        <v>16</v>
      </c>
      <c r="R683" s="14"/>
      <c r="S683" s="30"/>
      <c r="T683" s="4" t="s">
        <v>16</v>
      </c>
      <c r="U683" s="14"/>
    </row>
    <row r="684" spans="1:21" ht="16.5" thickBot="1">
      <c r="A684" s="50">
        <v>2003</v>
      </c>
      <c r="B684" s="49">
        <v>10</v>
      </c>
      <c r="D684" s="38">
        <v>97.8</v>
      </c>
      <c r="E684" s="36">
        <v>150.1</v>
      </c>
      <c r="F684" s="43">
        <f t="shared" si="105"/>
        <v>135.60749999999999</v>
      </c>
      <c r="G684" s="48">
        <f t="shared" si="106"/>
        <v>91.107187500000009</v>
      </c>
      <c r="H684" s="44">
        <v>89.1</v>
      </c>
      <c r="I684" s="14">
        <f t="shared" ref="I684:I689" si="115">G684</f>
        <v>91.107187500000009</v>
      </c>
      <c r="J684" s="14">
        <f t="shared" ref="J684:J689" si="116">H684</f>
        <v>89.1</v>
      </c>
      <c r="K684" s="14"/>
      <c r="L684" s="14"/>
      <c r="M684" s="14"/>
      <c r="N684" s="24">
        <f t="shared" ref="N684:N689" si="117">F684</f>
        <v>135.60749999999999</v>
      </c>
      <c r="O684" s="24">
        <f t="shared" ref="O684:O689" si="118">D685</f>
        <v>82.9</v>
      </c>
      <c r="P684" s="14"/>
      <c r="Q684" s="14">
        <f>Q681/R681*100-100</f>
        <v>6.3934521308260486</v>
      </c>
      <c r="R684" s="14"/>
      <c r="S684" s="30"/>
      <c r="T684" s="14">
        <f>T681/U681*100-100</f>
        <v>6.8058380084151509</v>
      </c>
      <c r="U684" s="14"/>
    </row>
    <row r="685" spans="1:21" ht="16.5" thickBot="1">
      <c r="A685" s="50">
        <v>2003</v>
      </c>
      <c r="B685" s="49">
        <v>11</v>
      </c>
      <c r="D685" s="38">
        <v>82.9</v>
      </c>
      <c r="E685" s="36">
        <v>137.69999999999999</v>
      </c>
      <c r="F685" s="43">
        <f t="shared" si="105"/>
        <v>116.07749999999997</v>
      </c>
      <c r="G685" s="48">
        <f t="shared" si="106"/>
        <v>88.357500000000016</v>
      </c>
      <c r="H685" s="44">
        <v>86.9</v>
      </c>
      <c r="I685" s="14">
        <f t="shared" si="115"/>
        <v>88.357500000000016</v>
      </c>
      <c r="J685" s="14">
        <f t="shared" si="116"/>
        <v>86.9</v>
      </c>
      <c r="K685" s="14"/>
      <c r="L685" s="14"/>
      <c r="M685" s="14"/>
      <c r="N685" s="24">
        <f t="shared" si="117"/>
        <v>116.07749999999997</v>
      </c>
      <c r="O685" s="24">
        <f t="shared" si="118"/>
        <v>72.2</v>
      </c>
      <c r="P685" s="14"/>
      <c r="Q685" s="14"/>
      <c r="R685" s="14"/>
      <c r="S685" s="30"/>
      <c r="T685" s="14"/>
      <c r="U685" s="14"/>
    </row>
    <row r="686" spans="1:21" ht="16.5" thickBot="1">
      <c r="A686" s="50">
        <v>2003</v>
      </c>
      <c r="B686" s="49">
        <v>12</v>
      </c>
      <c r="D686" s="38">
        <v>72.2</v>
      </c>
      <c r="E686" s="36">
        <v>111.4</v>
      </c>
      <c r="F686" s="43">
        <f t="shared" si="105"/>
        <v>74.655000000000001</v>
      </c>
      <c r="G686" s="48">
        <f t="shared" si="106"/>
        <v>85.109062499999993</v>
      </c>
      <c r="H686" s="44">
        <v>84.1</v>
      </c>
      <c r="I686" s="14">
        <f t="shared" si="115"/>
        <v>85.109062499999993</v>
      </c>
      <c r="J686" s="14">
        <f t="shared" si="116"/>
        <v>84.1</v>
      </c>
      <c r="K686" s="14"/>
      <c r="L686" s="14"/>
      <c r="M686" s="14"/>
      <c r="N686" s="24">
        <f t="shared" si="117"/>
        <v>74.655000000000001</v>
      </c>
      <c r="O686" s="24">
        <f t="shared" si="118"/>
        <v>60.6</v>
      </c>
      <c r="P686" s="14"/>
      <c r="Q686" s="14"/>
      <c r="R686" s="14"/>
      <c r="S686" s="30"/>
      <c r="T686" s="14"/>
      <c r="U686" s="14"/>
    </row>
    <row r="687" spans="1:21" ht="16.5" thickBot="1">
      <c r="A687" s="50">
        <v>2004</v>
      </c>
      <c r="B687" s="49">
        <v>1</v>
      </c>
      <c r="D687" s="38">
        <v>60.6</v>
      </c>
      <c r="E687" s="36">
        <v>110.4</v>
      </c>
      <c r="F687" s="43">
        <f t="shared" si="105"/>
        <v>73.080000000000013</v>
      </c>
      <c r="G687" s="48">
        <f t="shared" si="106"/>
        <v>82.326562499999994</v>
      </c>
      <c r="H687" s="44">
        <v>80.099999999999994</v>
      </c>
      <c r="I687" s="14">
        <f t="shared" si="115"/>
        <v>82.326562499999994</v>
      </c>
      <c r="J687" s="14">
        <f t="shared" si="116"/>
        <v>80.099999999999994</v>
      </c>
      <c r="K687" s="14"/>
      <c r="L687" s="14"/>
      <c r="M687" s="14"/>
      <c r="N687" s="24">
        <f t="shared" si="117"/>
        <v>73.080000000000013</v>
      </c>
      <c r="O687" s="24">
        <f t="shared" si="118"/>
        <v>74.599999999999994</v>
      </c>
      <c r="P687" s="14"/>
      <c r="Q687" s="14"/>
      <c r="R687" s="14"/>
      <c r="S687" s="30"/>
      <c r="T687" s="14"/>
      <c r="U687" s="14"/>
    </row>
    <row r="688" spans="1:21" ht="16.5" thickBot="1">
      <c r="A688" s="50">
        <v>2004</v>
      </c>
      <c r="B688" s="49">
        <v>2</v>
      </c>
      <c r="D688" s="38">
        <v>74.599999999999994</v>
      </c>
      <c r="E688" s="36">
        <v>104.4</v>
      </c>
      <c r="F688" s="43">
        <f t="shared" si="105"/>
        <v>63.63000000000001</v>
      </c>
      <c r="G688" s="48">
        <f t="shared" si="106"/>
        <v>80.882812499999986</v>
      </c>
      <c r="H688" s="44">
        <v>76.400000000000006</v>
      </c>
      <c r="I688" s="14">
        <f t="shared" si="115"/>
        <v>80.882812499999986</v>
      </c>
      <c r="J688" s="14">
        <f t="shared" si="116"/>
        <v>76.400000000000006</v>
      </c>
      <c r="K688" s="14"/>
      <c r="L688" s="14"/>
      <c r="M688" s="14"/>
      <c r="N688" s="24">
        <f t="shared" si="117"/>
        <v>63.63000000000001</v>
      </c>
      <c r="O688" s="24">
        <f t="shared" si="118"/>
        <v>74.8</v>
      </c>
      <c r="P688" s="14"/>
      <c r="Q688" s="14"/>
      <c r="R688" s="14"/>
      <c r="S688" s="30"/>
      <c r="T688" s="14"/>
      <c r="U688" s="14"/>
    </row>
    <row r="689" spans="1:21" ht="16.5" thickBot="1">
      <c r="A689" s="50">
        <v>2004</v>
      </c>
      <c r="B689" s="49">
        <v>3</v>
      </c>
      <c r="D689" s="38">
        <v>74.8</v>
      </c>
      <c r="E689" s="36">
        <v>111</v>
      </c>
      <c r="F689" s="43">
        <f t="shared" si="105"/>
        <v>74.024999999999991</v>
      </c>
      <c r="G689" s="48">
        <f t="shared" si="106"/>
        <v>79.452187499999994</v>
      </c>
      <c r="H689" s="44">
        <v>73.2</v>
      </c>
      <c r="I689" s="14">
        <f t="shared" si="115"/>
        <v>79.452187499999994</v>
      </c>
      <c r="J689" s="14">
        <f t="shared" si="116"/>
        <v>73.2</v>
      </c>
      <c r="K689" s="14"/>
      <c r="L689" s="14"/>
      <c r="M689" s="14"/>
      <c r="N689" s="24">
        <f t="shared" si="117"/>
        <v>74.024999999999991</v>
      </c>
      <c r="O689" s="24">
        <f t="shared" si="118"/>
        <v>59.2</v>
      </c>
      <c r="P689" s="14"/>
      <c r="Q689" s="14"/>
      <c r="R689" s="14"/>
      <c r="S689" s="15"/>
      <c r="T689" s="14"/>
      <c r="U689" s="14"/>
    </row>
    <row r="690" spans="1:21" ht="16.5" thickBot="1">
      <c r="A690" s="50">
        <v>2004</v>
      </c>
      <c r="B690" s="49">
        <v>4</v>
      </c>
      <c r="D690" s="38">
        <v>59.2</v>
      </c>
      <c r="E690" s="36">
        <v>101.9</v>
      </c>
      <c r="F690" s="43">
        <f t="shared" si="105"/>
        <v>59.69250000000001</v>
      </c>
      <c r="G690" s="48">
        <f t="shared" si="106"/>
        <v>75.888750000000002</v>
      </c>
      <c r="H690" s="44">
        <v>71</v>
      </c>
      <c r="I690" s="15">
        <f>AVERAGE(I620:I689)</f>
        <v>148.21603124999999</v>
      </c>
      <c r="J690" s="15">
        <f>AVERAGE(J620:J689)</f>
        <v>140.01285714285717</v>
      </c>
      <c r="K690" s="15"/>
      <c r="L690" s="15"/>
      <c r="M690" s="15"/>
      <c r="N690" s="15">
        <f>AVERAGE(N620:N689)</f>
        <v>149.10524999999998</v>
      </c>
      <c r="O690" s="15">
        <f>AVERAGE(O620:O689)</f>
        <v>140.40857142857143</v>
      </c>
      <c r="P690" s="15"/>
      <c r="Q690" s="15"/>
      <c r="R690" s="15"/>
      <c r="S690" s="3"/>
      <c r="T690" s="15"/>
      <c r="U690" s="15"/>
    </row>
    <row r="691" spans="1:21" ht="16.5" thickBot="1">
      <c r="A691" s="50">
        <v>2004</v>
      </c>
      <c r="B691" s="49">
        <v>5</v>
      </c>
      <c r="D691" s="38">
        <v>72.8</v>
      </c>
      <c r="E691" s="36">
        <v>102.1</v>
      </c>
      <c r="F691" s="43">
        <f t="shared" si="105"/>
        <v>60.007499999999986</v>
      </c>
      <c r="G691" s="48">
        <f t="shared" si="106"/>
        <v>71.196562499999985</v>
      </c>
      <c r="H691" s="44">
        <v>69.5</v>
      </c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1" ht="16.5" thickBot="1">
      <c r="A692" s="50">
        <v>2004</v>
      </c>
      <c r="B692" s="49">
        <v>6</v>
      </c>
      <c r="D692" s="38">
        <v>66.5</v>
      </c>
      <c r="E692" s="36">
        <v>100.5</v>
      </c>
      <c r="F692" s="43">
        <f t="shared" si="105"/>
        <v>57.487499999999997</v>
      </c>
      <c r="G692" s="48">
        <f t="shared" si="106"/>
        <v>68.190937500000004</v>
      </c>
      <c r="H692" s="44">
        <v>67.099999999999994</v>
      </c>
      <c r="I692" s="4" t="s">
        <v>16</v>
      </c>
      <c r="J692" s="3"/>
      <c r="K692" s="3"/>
      <c r="L692" s="3"/>
      <c r="M692" s="3"/>
      <c r="N692" s="4" t="s">
        <v>16</v>
      </c>
      <c r="O692" s="3"/>
      <c r="P692" s="3"/>
      <c r="R692" s="3"/>
      <c r="S692" s="3"/>
      <c r="U692" s="3"/>
    </row>
    <row r="693" spans="1:21" ht="16.5" thickBot="1">
      <c r="A693" s="50">
        <v>2004</v>
      </c>
      <c r="B693" s="49">
        <v>7</v>
      </c>
      <c r="D693" s="38">
        <v>83.8</v>
      </c>
      <c r="E693" s="36">
        <v>122.4</v>
      </c>
      <c r="F693" s="43">
        <f t="shared" si="105"/>
        <v>91.98</v>
      </c>
      <c r="G693" s="48">
        <f t="shared" si="106"/>
        <v>66.176249999999996</v>
      </c>
      <c r="H693" s="44">
        <v>64.8</v>
      </c>
      <c r="I693" s="14">
        <f>I690/J690*100-100</f>
        <v>5.8588720168555568</v>
      </c>
      <c r="J693" s="3"/>
      <c r="K693" s="3"/>
      <c r="L693" s="3"/>
      <c r="M693" s="3"/>
      <c r="N693" s="14">
        <f>N690/O690*100-100</f>
        <v>6.1938373725657527</v>
      </c>
      <c r="O693" s="3"/>
      <c r="P693" s="3"/>
      <c r="R693" s="3"/>
      <c r="S693" s="3"/>
      <c r="U693" s="3"/>
    </row>
    <row r="694" spans="1:21" ht="16.5" thickBot="1">
      <c r="A694" s="50">
        <v>2004</v>
      </c>
      <c r="B694" s="49">
        <v>8</v>
      </c>
      <c r="D694" s="38">
        <v>69.7</v>
      </c>
      <c r="E694" s="36">
        <v>112.7</v>
      </c>
      <c r="F694" s="43">
        <f t="shared" si="105"/>
        <v>76.702500000000001</v>
      </c>
      <c r="G694" s="48">
        <f t="shared" si="106"/>
        <v>64.8046875</v>
      </c>
      <c r="H694" s="44">
        <v>63</v>
      </c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1:21" ht="16.5" thickBot="1">
      <c r="A695" s="50">
        <v>2004</v>
      </c>
      <c r="B695" s="49">
        <v>9</v>
      </c>
      <c r="D695" s="38">
        <v>48.8</v>
      </c>
      <c r="E695" s="36">
        <v>104.1</v>
      </c>
      <c r="F695" s="43">
        <f t="shared" si="105"/>
        <v>63.157499999999992</v>
      </c>
      <c r="G695" s="48">
        <f t="shared" si="106"/>
        <v>62.73749999999999</v>
      </c>
      <c r="H695" s="44">
        <v>60.2</v>
      </c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1:21" ht="16.5" thickBot="1">
      <c r="A696" s="50">
        <v>2004</v>
      </c>
      <c r="B696" s="49">
        <v>10</v>
      </c>
      <c r="D696" s="38">
        <v>74.2</v>
      </c>
      <c r="E696" s="36">
        <v>105.1</v>
      </c>
      <c r="F696" s="43">
        <f t="shared" si="105"/>
        <v>64.732499999999987</v>
      </c>
      <c r="G696" s="48">
        <f t="shared" si="106"/>
        <v>60.289687500000007</v>
      </c>
      <c r="H696" s="44">
        <v>57.9</v>
      </c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1:21" ht="16.5" thickBot="1">
      <c r="A697" s="50">
        <v>2004</v>
      </c>
      <c r="B697" s="49">
        <v>11</v>
      </c>
      <c r="D697" s="38">
        <v>70.099999999999994</v>
      </c>
      <c r="E697" s="36">
        <v>111.2</v>
      </c>
      <c r="F697" s="43">
        <f t="shared" si="105"/>
        <v>74.34</v>
      </c>
      <c r="G697" s="48">
        <f t="shared" si="106"/>
        <v>59.259374999999999</v>
      </c>
      <c r="H697" s="44">
        <v>56.6</v>
      </c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1:21" ht="16.5" thickBot="1">
      <c r="A698" s="50">
        <v>2004</v>
      </c>
      <c r="B698" s="49">
        <v>12</v>
      </c>
      <c r="D698" s="38">
        <v>28.9</v>
      </c>
      <c r="E698" s="36">
        <v>92.1</v>
      </c>
      <c r="F698" s="43">
        <f t="shared" si="105"/>
        <v>44.257499999999993</v>
      </c>
      <c r="G698" s="48">
        <f t="shared" si="106"/>
        <v>58.977187500000007</v>
      </c>
      <c r="H698" s="44">
        <v>55.7</v>
      </c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1:21" ht="16.5" thickBot="1">
      <c r="A699" s="50">
        <v>2005</v>
      </c>
      <c r="B699" s="49">
        <v>1</v>
      </c>
      <c r="D699" s="38">
        <v>48.1</v>
      </c>
      <c r="E699" s="36">
        <v>99</v>
      </c>
      <c r="F699" s="43">
        <f t="shared" si="105"/>
        <v>55.125</v>
      </c>
      <c r="G699" s="48">
        <f t="shared" si="106"/>
        <v>57.225000000000016</v>
      </c>
      <c r="H699" s="44">
        <v>54.5</v>
      </c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1:21" ht="16.5" thickBot="1">
      <c r="A700" s="50">
        <v>2005</v>
      </c>
      <c r="B700" s="49">
        <v>2</v>
      </c>
      <c r="D700" s="38">
        <v>43.5</v>
      </c>
      <c r="E700" s="36">
        <v>94.9</v>
      </c>
      <c r="F700" s="43">
        <f t="shared" si="105"/>
        <v>48.667500000000011</v>
      </c>
      <c r="G700" s="48">
        <f t="shared" si="106"/>
        <v>54.422812499999992</v>
      </c>
      <c r="H700" s="44">
        <v>53.2</v>
      </c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1:21" ht="16.5" thickBot="1">
      <c r="A701" s="50">
        <v>2005</v>
      </c>
      <c r="B701" s="49">
        <v>3</v>
      </c>
      <c r="D701" s="38">
        <v>39.6</v>
      </c>
      <c r="E701" s="36">
        <v>89</v>
      </c>
      <c r="F701" s="43">
        <f t="shared" si="105"/>
        <v>39.375</v>
      </c>
      <c r="G701" s="48">
        <f t="shared" si="106"/>
        <v>52.329374999999992</v>
      </c>
      <c r="H701" s="44">
        <v>52.3</v>
      </c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1:21" ht="16.5" thickBot="1">
      <c r="A702" s="50">
        <v>2005</v>
      </c>
      <c r="B702" s="49">
        <v>4</v>
      </c>
      <c r="D702" s="38">
        <v>38.700000000000003</v>
      </c>
      <c r="E702" s="36">
        <v>86.6</v>
      </c>
      <c r="F702" s="43">
        <f t="shared" si="105"/>
        <v>35.594999999999992</v>
      </c>
      <c r="G702" s="48">
        <f t="shared" si="106"/>
        <v>49.638749999999995</v>
      </c>
      <c r="H702" s="44">
        <v>49.3</v>
      </c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1:21" ht="16.5" thickBot="1">
      <c r="A703" s="50">
        <v>2005</v>
      </c>
      <c r="B703" s="49">
        <v>5</v>
      </c>
      <c r="D703" s="38">
        <v>61.9</v>
      </c>
      <c r="E703" s="36">
        <v>101.7</v>
      </c>
      <c r="F703" s="43">
        <f t="shared" si="105"/>
        <v>59.377500000000005</v>
      </c>
      <c r="G703" s="48">
        <f t="shared" si="106"/>
        <v>45.976875</v>
      </c>
      <c r="H703" s="44">
        <v>45</v>
      </c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1:21" ht="16.5" thickBot="1">
      <c r="A704" s="50">
        <v>2005</v>
      </c>
      <c r="B704" s="49">
        <v>6</v>
      </c>
      <c r="D704" s="38">
        <v>56.8</v>
      </c>
      <c r="E704" s="36">
        <v>96.6</v>
      </c>
      <c r="F704" s="43">
        <f t="shared" si="105"/>
        <v>51.344999999999992</v>
      </c>
      <c r="G704" s="48">
        <f t="shared" si="106"/>
        <v>43.942499999999995</v>
      </c>
      <c r="H704" s="44">
        <v>44.5</v>
      </c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1:21" ht="16.5" thickBot="1">
      <c r="A705" s="50">
        <v>2005</v>
      </c>
      <c r="B705" s="49">
        <v>7</v>
      </c>
      <c r="D705" s="38">
        <v>62.4</v>
      </c>
      <c r="E705" s="36">
        <v>99.6</v>
      </c>
      <c r="F705" s="43">
        <f t="shared" si="105"/>
        <v>56.069999999999986</v>
      </c>
      <c r="G705" s="48">
        <f t="shared" si="106"/>
        <v>42.472500000000004</v>
      </c>
      <c r="H705" s="44">
        <v>44.6</v>
      </c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1:21" ht="16.5" thickBot="1">
      <c r="A706" s="50">
        <v>2005</v>
      </c>
      <c r="B706" s="49">
        <v>8</v>
      </c>
      <c r="D706" s="38">
        <v>60.5</v>
      </c>
      <c r="E706" s="36">
        <v>92.8</v>
      </c>
      <c r="F706" s="43">
        <f t="shared" si="105"/>
        <v>45.359999999999992</v>
      </c>
      <c r="G706" s="48">
        <f t="shared" si="106"/>
        <v>39.952499999999993</v>
      </c>
      <c r="H706" s="44">
        <v>41.9</v>
      </c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1:21" ht="16.5" thickBot="1">
      <c r="A707" s="50">
        <v>2005</v>
      </c>
      <c r="B707" s="49">
        <v>9</v>
      </c>
      <c r="D707" s="38">
        <v>37.200000000000003</v>
      </c>
      <c r="E707" s="36">
        <v>92.1</v>
      </c>
      <c r="F707" s="43">
        <f t="shared" si="105"/>
        <v>44.257499999999993</v>
      </c>
      <c r="G707" s="48">
        <f t="shared" si="106"/>
        <v>37.688437499999999</v>
      </c>
      <c r="H707" s="44">
        <v>39.4</v>
      </c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1:21" ht="16.5" thickBot="1">
      <c r="A708" s="50">
        <v>2005</v>
      </c>
      <c r="B708" s="49">
        <v>10</v>
      </c>
      <c r="D708" s="38">
        <v>13.2</v>
      </c>
      <c r="E708" s="36">
        <v>76.099999999999994</v>
      </c>
      <c r="F708" s="43">
        <f t="shared" si="105"/>
        <v>19.05749999999999</v>
      </c>
      <c r="G708" s="48">
        <f t="shared" si="106"/>
        <v>36.946874999999999</v>
      </c>
      <c r="H708" s="44">
        <v>38.9</v>
      </c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1:21" ht="16.5" thickBot="1">
      <c r="A709" s="50">
        <v>2005</v>
      </c>
      <c r="B709" s="49">
        <v>11</v>
      </c>
      <c r="D709" s="38">
        <v>27.5</v>
      </c>
      <c r="E709" s="36">
        <v>84.4</v>
      </c>
      <c r="F709" s="43">
        <f t="shared" si="105"/>
        <v>32.13000000000001</v>
      </c>
      <c r="G709" s="48">
        <f t="shared" si="106"/>
        <v>35.896874999999994</v>
      </c>
      <c r="H709" s="44">
        <v>38.4</v>
      </c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1:21" ht="16.5" thickBot="1">
      <c r="A710" s="50">
        <v>2005</v>
      </c>
      <c r="B710" s="49">
        <v>12</v>
      </c>
      <c r="D710" s="38">
        <v>59.3</v>
      </c>
      <c r="E710" s="36">
        <v>87.9</v>
      </c>
      <c r="F710" s="43">
        <f t="shared" ref="F710:F773" si="119">(E710-64)*1.575</f>
        <v>37.642500000000005</v>
      </c>
      <c r="G710" s="48">
        <f t="shared" si="106"/>
        <v>33.494999999999997</v>
      </c>
      <c r="H710" s="44">
        <v>36</v>
      </c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1:21" ht="16.5" thickBot="1">
      <c r="A711" s="50">
        <v>2006</v>
      </c>
      <c r="B711" s="49">
        <v>1</v>
      </c>
      <c r="D711" s="38">
        <v>20.9</v>
      </c>
      <c r="E711" s="36">
        <v>80.8</v>
      </c>
      <c r="F711" s="43">
        <f t="shared" si="119"/>
        <v>26.459999999999994</v>
      </c>
      <c r="G711" s="48">
        <f t="shared" si="106"/>
        <v>30.942187499999999</v>
      </c>
      <c r="H711" s="44">
        <v>33</v>
      </c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1:21" ht="16.5" thickBot="1">
      <c r="A712" s="50">
        <v>2006</v>
      </c>
      <c r="B712" s="49">
        <v>2</v>
      </c>
      <c r="D712" s="38">
        <v>5.7</v>
      </c>
      <c r="E712" s="36">
        <v>74.7</v>
      </c>
      <c r="F712" s="43">
        <f t="shared" si="119"/>
        <v>16.852500000000003</v>
      </c>
      <c r="G712" s="48">
        <f t="shared" si="106"/>
        <v>28.79624999999999</v>
      </c>
      <c r="H712" s="44">
        <v>29.7</v>
      </c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1:21" ht="16.5" thickBot="1">
      <c r="A713" s="50">
        <v>2006</v>
      </c>
      <c r="B713" s="49">
        <v>3</v>
      </c>
      <c r="D713" s="38">
        <v>17.3</v>
      </c>
      <c r="E713" s="36">
        <v>74.7</v>
      </c>
      <c r="F713" s="43">
        <f t="shared" si="119"/>
        <v>16.852500000000003</v>
      </c>
      <c r="G713" s="48">
        <f t="shared" si="106"/>
        <v>27.162187500000002</v>
      </c>
      <c r="H713" s="44">
        <v>27.4</v>
      </c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1:21" ht="16.5" thickBot="1">
      <c r="A714" s="50">
        <v>2006</v>
      </c>
      <c r="B714" s="49">
        <v>4</v>
      </c>
      <c r="D714" s="38">
        <v>50.3</v>
      </c>
      <c r="E714" s="36">
        <v>89.6</v>
      </c>
      <c r="F714" s="43">
        <f t="shared" si="119"/>
        <v>40.319999999999993</v>
      </c>
      <c r="G714" s="48">
        <f t="shared" si="106"/>
        <v>26.125312500000003</v>
      </c>
      <c r="H714" s="44">
        <v>27</v>
      </c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1:21" ht="16.5" thickBot="1">
      <c r="A715" s="50">
        <v>2006</v>
      </c>
      <c r="B715" s="49">
        <v>5</v>
      </c>
      <c r="D715" s="38">
        <v>37.200000000000003</v>
      </c>
      <c r="E715" s="36">
        <v>82.7</v>
      </c>
      <c r="F715" s="43">
        <f t="shared" si="119"/>
        <v>29.452500000000004</v>
      </c>
      <c r="G715" s="48">
        <f t="shared" ref="G715:G778" si="120">(F709/2+F710+F711+F712+F713+F714+F715+F716+F717+F718+F719+F720+F721/2)/12</f>
        <v>25.974375000000006</v>
      </c>
      <c r="H715" s="44">
        <v>27.4</v>
      </c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1:21" ht="16.5" thickBot="1">
      <c r="A716" s="50">
        <v>2006</v>
      </c>
      <c r="B716" s="49">
        <v>6</v>
      </c>
      <c r="D716" s="38">
        <v>24.5</v>
      </c>
      <c r="E716" s="36">
        <v>79</v>
      </c>
      <c r="F716" s="43">
        <f t="shared" si="119"/>
        <v>23.625</v>
      </c>
      <c r="G716" s="48">
        <f t="shared" si="120"/>
        <v>25.580624999999998</v>
      </c>
      <c r="H716" s="44">
        <v>26.2</v>
      </c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1:21" ht="16.5" thickBot="1">
      <c r="A717" s="50">
        <v>2006</v>
      </c>
      <c r="B717" s="49">
        <v>7</v>
      </c>
      <c r="D717" s="38">
        <v>22.2</v>
      </c>
      <c r="E717" s="36">
        <v>78.3</v>
      </c>
      <c r="F717" s="43">
        <f t="shared" si="119"/>
        <v>22.522499999999994</v>
      </c>
      <c r="G717" s="48">
        <f t="shared" si="120"/>
        <v>25.186874999999997</v>
      </c>
      <c r="H717" s="44">
        <v>25</v>
      </c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1:21" ht="16.5" thickBot="1">
      <c r="A718" s="50">
        <v>2006</v>
      </c>
      <c r="B718" s="49">
        <v>8</v>
      </c>
      <c r="D718" s="38">
        <v>20.8</v>
      </c>
      <c r="E718" s="36">
        <v>81.400000000000006</v>
      </c>
      <c r="F718" s="43">
        <f t="shared" si="119"/>
        <v>27.405000000000008</v>
      </c>
      <c r="G718" s="48">
        <f t="shared" si="120"/>
        <v>25.259062499999999</v>
      </c>
      <c r="H718" s="44">
        <v>25.9</v>
      </c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1:21" ht="16.5" thickBot="1">
      <c r="A719" s="50">
        <v>2006</v>
      </c>
      <c r="B719" s="49">
        <v>9</v>
      </c>
      <c r="D719" s="38">
        <v>23.7</v>
      </c>
      <c r="E719" s="36">
        <v>78.599999999999994</v>
      </c>
      <c r="F719" s="43">
        <f t="shared" si="119"/>
        <v>22.99499999999999</v>
      </c>
      <c r="G719" s="48">
        <f t="shared" si="120"/>
        <v>25.121249999999993</v>
      </c>
      <c r="H719" s="44">
        <v>26</v>
      </c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1:21" ht="16.5" thickBot="1">
      <c r="A720" s="50">
        <v>2006</v>
      </c>
      <c r="B720" s="49">
        <v>10</v>
      </c>
      <c r="D720" s="38">
        <v>14.9</v>
      </c>
      <c r="E720" s="36">
        <v>73.8</v>
      </c>
      <c r="F720" s="43">
        <f t="shared" si="119"/>
        <v>15.434999999999995</v>
      </c>
      <c r="G720" s="48">
        <f t="shared" si="120"/>
        <v>23.815312499999994</v>
      </c>
      <c r="H720" s="44">
        <v>23.7</v>
      </c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1:21" ht="16.5" thickBot="1">
      <c r="A721" s="50">
        <v>2006</v>
      </c>
      <c r="B721" s="49">
        <v>11</v>
      </c>
      <c r="D721" s="38">
        <v>35.700000000000003</v>
      </c>
      <c r="E721" s="36">
        <v>84.4</v>
      </c>
      <c r="F721" s="43">
        <f t="shared" si="119"/>
        <v>32.13000000000001</v>
      </c>
      <c r="G721" s="48">
        <f t="shared" si="120"/>
        <v>22.279687499999994</v>
      </c>
      <c r="H721" s="44">
        <v>21.1</v>
      </c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1:21" ht="16.5" thickBot="1">
      <c r="A722" s="50">
        <v>2006</v>
      </c>
      <c r="B722" s="49">
        <v>12</v>
      </c>
      <c r="D722" s="38">
        <v>22.3</v>
      </c>
      <c r="E722" s="36">
        <v>81.900000000000006</v>
      </c>
      <c r="F722" s="43">
        <f t="shared" si="119"/>
        <v>28.19250000000001</v>
      </c>
      <c r="G722" s="48">
        <f t="shared" si="120"/>
        <v>21.643124999999998</v>
      </c>
      <c r="H722" s="44">
        <v>20.2</v>
      </c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1:21" ht="16.5" thickBot="1">
      <c r="A723" s="50">
        <v>2007</v>
      </c>
      <c r="B723" s="49">
        <v>1</v>
      </c>
      <c r="D723" s="38">
        <v>29.3</v>
      </c>
      <c r="E723" s="36">
        <v>80.8</v>
      </c>
      <c r="F723" s="43">
        <f t="shared" si="119"/>
        <v>26.459999999999994</v>
      </c>
      <c r="G723" s="48">
        <f t="shared" si="120"/>
        <v>21.164062500000004</v>
      </c>
      <c r="H723" s="44">
        <v>19.8</v>
      </c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1:21" ht="16.5" thickBot="1">
      <c r="A724" s="50">
        <v>2007</v>
      </c>
      <c r="B724" s="49">
        <v>2</v>
      </c>
      <c r="D724" s="38">
        <v>18.399999999999999</v>
      </c>
      <c r="E724" s="36">
        <v>75.8</v>
      </c>
      <c r="F724" s="43">
        <f t="shared" si="119"/>
        <v>18.584999999999994</v>
      </c>
      <c r="G724" s="48">
        <f t="shared" si="120"/>
        <v>20.192812500000002</v>
      </c>
      <c r="H724" s="44">
        <v>19</v>
      </c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1:21" ht="16.5" thickBot="1">
      <c r="A725" s="50">
        <v>2007</v>
      </c>
      <c r="B725" s="49">
        <v>3</v>
      </c>
      <c r="D725" s="38">
        <v>7.2</v>
      </c>
      <c r="E725" s="36">
        <v>71.5</v>
      </c>
      <c r="F725" s="43">
        <f t="shared" si="119"/>
        <v>11.8125</v>
      </c>
      <c r="G725" s="48">
        <f t="shared" si="120"/>
        <v>18.795000000000005</v>
      </c>
      <c r="H725" s="44">
        <v>17.7</v>
      </c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1:21" ht="16.5" thickBot="1">
      <c r="A726" s="50">
        <v>2007</v>
      </c>
      <c r="B726" s="49">
        <v>4</v>
      </c>
      <c r="D726" s="38">
        <v>5.4</v>
      </c>
      <c r="E726" s="36">
        <v>72.900000000000006</v>
      </c>
      <c r="F726" s="43">
        <f t="shared" si="119"/>
        <v>14.017500000000009</v>
      </c>
      <c r="G726" s="48">
        <f t="shared" si="120"/>
        <v>17.646562500000002</v>
      </c>
      <c r="H726" s="44">
        <v>16.399999999999999</v>
      </c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1:21" ht="16.5" thickBot="1">
      <c r="A727" s="50">
        <v>2007</v>
      </c>
      <c r="B727" s="49">
        <v>5</v>
      </c>
      <c r="D727" s="38">
        <v>19.5</v>
      </c>
      <c r="E727" s="36">
        <v>76</v>
      </c>
      <c r="F727" s="43">
        <f t="shared" si="119"/>
        <v>18.899999999999999</v>
      </c>
      <c r="G727" s="48">
        <f t="shared" si="120"/>
        <v>16.1371875</v>
      </c>
      <c r="H727" s="44">
        <v>14.4</v>
      </c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1:21" ht="16.5" thickBot="1">
      <c r="A728" s="50">
        <v>2007</v>
      </c>
      <c r="B728" s="49">
        <v>6</v>
      </c>
      <c r="D728" s="38">
        <v>21.3</v>
      </c>
      <c r="E728" s="36">
        <v>76</v>
      </c>
      <c r="F728" s="43">
        <f t="shared" si="119"/>
        <v>18.899999999999999</v>
      </c>
      <c r="G728" s="48">
        <f t="shared" si="120"/>
        <v>14.686874999999999</v>
      </c>
      <c r="H728" s="44">
        <v>12.8</v>
      </c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 ht="16.5" thickBot="1">
      <c r="A729" s="50">
        <v>2007</v>
      </c>
      <c r="B729" s="49">
        <v>7</v>
      </c>
      <c r="D729" s="38">
        <v>15.1</v>
      </c>
      <c r="E729" s="36">
        <v>74</v>
      </c>
      <c r="F729" s="43">
        <f t="shared" si="119"/>
        <v>15.75</v>
      </c>
      <c r="G729" s="48">
        <f t="shared" si="120"/>
        <v>13.722187499999995</v>
      </c>
      <c r="H729" s="44">
        <v>11.6</v>
      </c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1:21" ht="16.5" thickBot="1">
      <c r="A730" s="50">
        <v>2007</v>
      </c>
      <c r="B730" s="49">
        <v>8</v>
      </c>
      <c r="D730" s="38">
        <v>9.8000000000000007</v>
      </c>
      <c r="E730" s="36">
        <v>70.900000000000006</v>
      </c>
      <c r="F730" s="43">
        <f t="shared" si="119"/>
        <v>10.867500000000009</v>
      </c>
      <c r="G730" s="48">
        <f t="shared" si="120"/>
        <v>12.718124999999999</v>
      </c>
      <c r="H730" s="44">
        <v>9.9</v>
      </c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 ht="16.5" thickBot="1">
      <c r="A731" s="50">
        <v>2007</v>
      </c>
      <c r="B731" s="49">
        <v>9</v>
      </c>
      <c r="D731" s="38">
        <v>4</v>
      </c>
      <c r="E731" s="36">
        <v>67.8</v>
      </c>
      <c r="F731" s="43">
        <f t="shared" si="119"/>
        <v>5.984999999999995</v>
      </c>
      <c r="G731" s="48">
        <f t="shared" si="120"/>
        <v>12.3440625</v>
      </c>
      <c r="H731" s="44">
        <v>9.6</v>
      </c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1:21" ht="16.5" thickBot="1">
      <c r="A732" s="50">
        <v>2007</v>
      </c>
      <c r="B732" s="49">
        <v>10</v>
      </c>
      <c r="D732" s="38">
        <v>1.5</v>
      </c>
      <c r="E732" s="36">
        <v>67.099999999999994</v>
      </c>
      <c r="F732" s="43">
        <f t="shared" si="119"/>
        <v>4.8824999999999905</v>
      </c>
      <c r="G732" s="48">
        <f t="shared" si="120"/>
        <v>12.245624999999999</v>
      </c>
      <c r="H732" s="44">
        <v>9.9</v>
      </c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1:21" ht="16.5" thickBot="1">
      <c r="A733" s="50">
        <v>2007</v>
      </c>
      <c r="B733" s="49">
        <v>11</v>
      </c>
      <c r="D733" s="38">
        <v>2.8</v>
      </c>
      <c r="E733" s="36">
        <v>68.099999999999994</v>
      </c>
      <c r="F733" s="43">
        <f t="shared" si="119"/>
        <v>6.4574999999999907</v>
      </c>
      <c r="G733" s="48">
        <f t="shared" si="120"/>
        <v>11.7009375</v>
      </c>
      <c r="H733" s="44">
        <v>9.1999999999999993</v>
      </c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 ht="16.5" thickBot="1">
      <c r="A734" s="50">
        <v>2007</v>
      </c>
      <c r="B734" s="49">
        <v>12</v>
      </c>
      <c r="D734" s="38">
        <v>17.3</v>
      </c>
      <c r="E734" s="36">
        <v>76.099999999999994</v>
      </c>
      <c r="F734" s="43">
        <f t="shared" si="119"/>
        <v>19.05749999999999</v>
      </c>
      <c r="G734" s="48">
        <f t="shared" si="120"/>
        <v>10.775625</v>
      </c>
      <c r="H734" s="44">
        <v>7.9</v>
      </c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 ht="16.5" thickBot="1">
      <c r="A735" s="50">
        <v>2008</v>
      </c>
      <c r="B735" s="49">
        <v>1</v>
      </c>
      <c r="D735" s="38">
        <v>4.0999999999999996</v>
      </c>
      <c r="E735" s="36">
        <v>71.900000000000006</v>
      </c>
      <c r="F735" s="43">
        <f t="shared" si="119"/>
        <v>12.442500000000008</v>
      </c>
      <c r="G735" s="48">
        <f t="shared" si="120"/>
        <v>9.84375</v>
      </c>
      <c r="H735" s="44">
        <v>6.6</v>
      </c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1:21" ht="16.5" thickBot="1">
      <c r="A736" s="50">
        <v>2008</v>
      </c>
      <c r="B736" s="49">
        <v>2</v>
      </c>
      <c r="D736" s="38">
        <v>2.9</v>
      </c>
      <c r="E736" s="36">
        <v>69.400000000000006</v>
      </c>
      <c r="F736" s="43">
        <f t="shared" si="119"/>
        <v>8.5050000000000079</v>
      </c>
      <c r="G736" s="48">
        <f t="shared" si="120"/>
        <v>9.2465625000000014</v>
      </c>
      <c r="H736" s="44">
        <v>5.6</v>
      </c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1:21" ht="16.5" thickBot="1">
      <c r="A737" s="50">
        <v>2008</v>
      </c>
      <c r="B737" s="49">
        <v>3</v>
      </c>
      <c r="D737" s="38">
        <v>15.5</v>
      </c>
      <c r="E737" s="36">
        <v>72.2</v>
      </c>
      <c r="F737" s="43">
        <f t="shared" si="119"/>
        <v>12.915000000000004</v>
      </c>
      <c r="G737" s="48">
        <f t="shared" si="120"/>
        <v>9.0562500000000004</v>
      </c>
      <c r="H737" s="44">
        <v>5.0999999999999996</v>
      </c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1:21" ht="16.5" thickBot="1">
      <c r="A738" s="50">
        <v>2008</v>
      </c>
      <c r="B738" s="49">
        <v>4</v>
      </c>
      <c r="D738" s="38">
        <v>3.6</v>
      </c>
      <c r="E738" s="36">
        <v>70.7</v>
      </c>
      <c r="F738" s="43">
        <f t="shared" si="119"/>
        <v>10.552500000000004</v>
      </c>
      <c r="G738" s="48">
        <f t="shared" si="120"/>
        <v>9.1021874999999994</v>
      </c>
      <c r="H738" s="44">
        <v>5.0999999999999996</v>
      </c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1:21" ht="16.5" thickBot="1">
      <c r="A739" s="50">
        <v>2008</v>
      </c>
      <c r="B739" s="49">
        <v>5</v>
      </c>
      <c r="D739" s="38">
        <v>4.5999999999999996</v>
      </c>
      <c r="E739" s="36">
        <v>69.900000000000006</v>
      </c>
      <c r="F739" s="43">
        <f t="shared" si="119"/>
        <v>9.2925000000000093</v>
      </c>
      <c r="G739" s="48">
        <f t="shared" si="120"/>
        <v>9.0825000000000014</v>
      </c>
      <c r="H739" s="44">
        <v>5.4</v>
      </c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1:21" ht="16.5" thickBot="1">
      <c r="A740" s="50">
        <v>2008</v>
      </c>
      <c r="B740" s="49">
        <v>6</v>
      </c>
      <c r="D740" s="38">
        <v>5.2</v>
      </c>
      <c r="E740" s="36">
        <v>68</v>
      </c>
      <c r="F740" s="43">
        <f t="shared" si="119"/>
        <v>6.3</v>
      </c>
      <c r="G740" s="48">
        <f t="shared" si="120"/>
        <v>8.419687500000002</v>
      </c>
      <c r="H740" s="44">
        <v>4.8</v>
      </c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1:21" ht="16.5" thickBot="1">
      <c r="A741" s="50">
        <v>2008</v>
      </c>
      <c r="B741" s="49">
        <v>7</v>
      </c>
      <c r="D741" s="38">
        <v>0.6</v>
      </c>
      <c r="E741" s="36">
        <v>67.8</v>
      </c>
      <c r="F741" s="43">
        <f t="shared" si="119"/>
        <v>5.984999999999995</v>
      </c>
      <c r="G741" s="48">
        <f t="shared" si="120"/>
        <v>7.5403124999999998</v>
      </c>
      <c r="H741" s="44">
        <v>4</v>
      </c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1:21" ht="16.5" thickBot="1">
      <c r="A742" s="50">
        <v>2008</v>
      </c>
      <c r="B742" s="49">
        <v>8</v>
      </c>
      <c r="D742" s="38">
        <v>0.3</v>
      </c>
      <c r="E742" s="36">
        <v>68</v>
      </c>
      <c r="F742" s="43">
        <f t="shared" si="119"/>
        <v>6.3</v>
      </c>
      <c r="G742" s="48">
        <f t="shared" si="120"/>
        <v>7.1859374999999979</v>
      </c>
      <c r="H742" s="44">
        <v>3.8</v>
      </c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1:21" ht="16.5" thickBot="1">
      <c r="A743" s="50">
        <v>2008</v>
      </c>
      <c r="B743" s="49">
        <v>9</v>
      </c>
      <c r="D743" s="38">
        <v>1.2</v>
      </c>
      <c r="E743" s="36">
        <v>67.8</v>
      </c>
      <c r="F743" s="43">
        <f t="shared" si="119"/>
        <v>5.984999999999995</v>
      </c>
      <c r="G743" s="48">
        <f t="shared" si="120"/>
        <v>6.8774999999999968</v>
      </c>
      <c r="H743" s="44">
        <v>3.2</v>
      </c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1:21" ht="16.5" thickBot="1">
      <c r="A744" s="50">
        <v>2008</v>
      </c>
      <c r="B744" s="49">
        <v>10</v>
      </c>
      <c r="D744" s="38">
        <v>4.2</v>
      </c>
      <c r="E744" s="36">
        <v>67.8</v>
      </c>
      <c r="F744" s="43">
        <f t="shared" si="119"/>
        <v>5.984999999999995</v>
      </c>
      <c r="G744" s="48">
        <f t="shared" si="120"/>
        <v>6.6149999999999958</v>
      </c>
      <c r="H744" s="44">
        <v>2.4</v>
      </c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1:21" ht="16.5" thickBot="1">
      <c r="A745" s="50">
        <v>2008</v>
      </c>
      <c r="B745" s="49">
        <v>11</v>
      </c>
      <c r="D745" s="38">
        <v>6.6</v>
      </c>
      <c r="E745" s="36">
        <v>67.099999999999994</v>
      </c>
      <c r="F745" s="43">
        <f t="shared" si="119"/>
        <v>4.8824999999999905</v>
      </c>
      <c r="G745" s="48">
        <f t="shared" si="120"/>
        <v>6.7331249999999967</v>
      </c>
      <c r="H745" s="44">
        <v>2.2999999999999998</v>
      </c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1:21" ht="16.5" thickBot="1">
      <c r="A746" s="50">
        <v>2008</v>
      </c>
      <c r="B746" s="49">
        <v>12</v>
      </c>
      <c r="D746" s="38">
        <v>1</v>
      </c>
      <c r="E746" s="36">
        <v>67</v>
      </c>
      <c r="F746" s="43">
        <f t="shared" si="119"/>
        <v>4.7249999999999996</v>
      </c>
      <c r="G746" s="48">
        <f t="shared" si="120"/>
        <v>7.0612499999999967</v>
      </c>
      <c r="H746" s="44">
        <v>2.2000000000000002</v>
      </c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1:21" ht="16.5" thickBot="1">
      <c r="A747" s="50">
        <v>2009</v>
      </c>
      <c r="B747" s="49">
        <v>1</v>
      </c>
      <c r="D747" s="38">
        <v>1.3</v>
      </c>
      <c r="E747" s="36">
        <v>67.599999999999994</v>
      </c>
      <c r="F747" s="43">
        <f t="shared" si="119"/>
        <v>5.669999999999991</v>
      </c>
      <c r="G747" s="48">
        <f t="shared" si="120"/>
        <v>7.415624999999995</v>
      </c>
      <c r="H747" s="44">
        <v>2.5</v>
      </c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1:21" ht="16.5" thickBot="1">
      <c r="A748" s="50">
        <v>2009</v>
      </c>
      <c r="B748" s="49">
        <v>2</v>
      </c>
      <c r="D748" s="38">
        <v>1.2</v>
      </c>
      <c r="E748" s="36">
        <v>68.3</v>
      </c>
      <c r="F748" s="43">
        <f t="shared" si="119"/>
        <v>6.7724999999999955</v>
      </c>
      <c r="G748" s="48">
        <f t="shared" si="120"/>
        <v>7.651874999999996</v>
      </c>
      <c r="H748" s="44">
        <v>2.7</v>
      </c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1:21" ht="16.5" thickBot="1">
      <c r="A749" s="50">
        <v>2009</v>
      </c>
      <c r="B749" s="49">
        <v>3</v>
      </c>
      <c r="D749" s="38">
        <v>0.6</v>
      </c>
      <c r="E749" s="36">
        <v>68.599999999999994</v>
      </c>
      <c r="F749" s="43">
        <f t="shared" si="119"/>
        <v>7.2449999999999912</v>
      </c>
      <c r="G749" s="48">
        <f t="shared" si="120"/>
        <v>7.9406249999999963</v>
      </c>
      <c r="H749" s="44">
        <v>2.9</v>
      </c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1:21" ht="16.5" thickBot="1">
      <c r="A750" s="50">
        <v>2009</v>
      </c>
      <c r="B750" s="49">
        <v>4</v>
      </c>
      <c r="D750" s="38">
        <v>1.2</v>
      </c>
      <c r="E750" s="36">
        <v>70.3</v>
      </c>
      <c r="F750" s="43">
        <f t="shared" si="119"/>
        <v>9.9224999999999959</v>
      </c>
      <c r="G750" s="48">
        <f t="shared" si="120"/>
        <v>8.4262499999999978</v>
      </c>
      <c r="H750" s="44">
        <v>3.3</v>
      </c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1:21" ht="16.5" thickBot="1">
      <c r="A751" s="50">
        <v>2009</v>
      </c>
      <c r="B751" s="49">
        <v>5</v>
      </c>
      <c r="D751" s="38">
        <v>2.9</v>
      </c>
      <c r="E751" s="36">
        <v>72.099999999999994</v>
      </c>
      <c r="F751" s="43">
        <f t="shared" si="119"/>
        <v>12.757499999999991</v>
      </c>
      <c r="G751" s="48">
        <f t="shared" si="120"/>
        <v>9.0103124999999959</v>
      </c>
      <c r="H751" s="44">
        <v>3.5</v>
      </c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1:21" ht="16.5" thickBot="1">
      <c r="A752" s="50">
        <v>2009</v>
      </c>
      <c r="B752" s="49">
        <v>6</v>
      </c>
      <c r="D752" s="38">
        <v>6.3</v>
      </c>
      <c r="E752" s="36">
        <v>70.8</v>
      </c>
      <c r="F752" s="43">
        <f t="shared" si="119"/>
        <v>10.709999999999996</v>
      </c>
      <c r="G752" s="48">
        <f t="shared" si="120"/>
        <v>9.8174999999999972</v>
      </c>
      <c r="H752" s="44">
        <v>4.0999999999999996</v>
      </c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1:21" ht="16.5" thickBot="1">
      <c r="A753" s="50">
        <v>2009</v>
      </c>
      <c r="B753" s="49">
        <v>7</v>
      </c>
      <c r="D753" s="38">
        <v>5.5</v>
      </c>
      <c r="E753" s="36">
        <v>70.400000000000006</v>
      </c>
      <c r="F753" s="43">
        <f t="shared" si="119"/>
        <v>10.080000000000009</v>
      </c>
      <c r="G753" s="48">
        <f t="shared" si="120"/>
        <v>11.018437499999997</v>
      </c>
      <c r="H753" s="44">
        <v>5.5</v>
      </c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1:21" ht="16.5" thickBot="1">
      <c r="A754" s="50">
        <v>2009</v>
      </c>
      <c r="B754" s="49">
        <v>8</v>
      </c>
      <c r="D754" s="38">
        <v>0</v>
      </c>
      <c r="E754" s="36">
        <v>69</v>
      </c>
      <c r="F754" s="43">
        <f t="shared" si="119"/>
        <v>7.875</v>
      </c>
      <c r="G754" s="48">
        <f t="shared" si="120"/>
        <v>12.678749999999999</v>
      </c>
      <c r="H754" s="44">
        <v>7.4</v>
      </c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1:21" ht="16.5" thickBot="1">
      <c r="A755" s="50">
        <v>2009</v>
      </c>
      <c r="B755" s="49">
        <v>9</v>
      </c>
      <c r="D755" s="38">
        <v>7.1</v>
      </c>
      <c r="E755" s="36">
        <v>71.2</v>
      </c>
      <c r="F755" s="43">
        <f t="shared" si="119"/>
        <v>11.340000000000003</v>
      </c>
      <c r="G755" s="48">
        <f t="shared" si="120"/>
        <v>14.535937500000001</v>
      </c>
      <c r="H755" s="44">
        <v>9.5</v>
      </c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1:21" ht="16.5" thickBot="1">
      <c r="A756" s="50">
        <v>2009</v>
      </c>
      <c r="B756" s="49">
        <v>10</v>
      </c>
      <c r="D756" s="38">
        <v>7.7</v>
      </c>
      <c r="E756" s="36">
        <v>71.8</v>
      </c>
      <c r="F756" s="43">
        <f t="shared" si="119"/>
        <v>12.284999999999995</v>
      </c>
      <c r="G756" s="48">
        <f t="shared" si="120"/>
        <v>15.854999999999999</v>
      </c>
      <c r="H756" s="44">
        <v>10.9</v>
      </c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1:21" ht="16.5" thickBot="1">
      <c r="A757" s="50">
        <v>2009</v>
      </c>
      <c r="B757" s="49">
        <v>11</v>
      </c>
      <c r="D757" s="38">
        <v>6.9</v>
      </c>
      <c r="E757" s="36">
        <v>72</v>
      </c>
      <c r="F757" s="43">
        <f t="shared" si="119"/>
        <v>12.6</v>
      </c>
      <c r="G757" s="48">
        <f t="shared" si="120"/>
        <v>16.478437500000002</v>
      </c>
      <c r="H757" s="44">
        <v>11.7</v>
      </c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1:21" ht="16.5" thickBot="1">
      <c r="A758" s="50">
        <v>2009</v>
      </c>
      <c r="B758" s="49">
        <v>12</v>
      </c>
      <c r="D758" s="38">
        <v>16.3</v>
      </c>
      <c r="E758" s="36">
        <v>74.400000000000006</v>
      </c>
      <c r="F758" s="43">
        <f t="shared" si="119"/>
        <v>16.38000000000001</v>
      </c>
      <c r="G758" s="48">
        <f t="shared" si="120"/>
        <v>16.957500000000003</v>
      </c>
      <c r="H758" s="44">
        <v>12.7</v>
      </c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 ht="16.5" thickBot="1">
      <c r="A759" s="50">
        <v>2010</v>
      </c>
      <c r="B759" s="49">
        <v>1</v>
      </c>
      <c r="C759">
        <v>2010</v>
      </c>
      <c r="D759" s="38">
        <v>19.5</v>
      </c>
      <c r="E759" s="36">
        <v>78.5</v>
      </c>
      <c r="F759" s="43">
        <f t="shared" si="119"/>
        <v>22.837499999999999</v>
      </c>
      <c r="G759" s="48">
        <f t="shared" si="120"/>
        <v>18.007500000000004</v>
      </c>
      <c r="H759" s="44">
        <v>14</v>
      </c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1:21" ht="16.5" thickBot="1">
      <c r="A760" s="50">
        <v>2010</v>
      </c>
      <c r="B760" s="49">
        <v>2</v>
      </c>
      <c r="D760" s="38">
        <v>28.5</v>
      </c>
      <c r="E760" s="36">
        <v>82.7</v>
      </c>
      <c r="F760" s="43">
        <f t="shared" si="119"/>
        <v>29.452500000000004</v>
      </c>
      <c r="G760" s="48">
        <f t="shared" si="120"/>
        <v>19.615312500000002</v>
      </c>
      <c r="H760" s="44">
        <v>16.100000000000001</v>
      </c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 ht="16.5" thickBot="1">
      <c r="A761" s="50">
        <v>2010</v>
      </c>
      <c r="B761" s="49">
        <v>3</v>
      </c>
      <c r="D761" s="38">
        <v>24</v>
      </c>
      <c r="E761" s="36">
        <v>82.5</v>
      </c>
      <c r="F761" s="43">
        <f t="shared" si="119"/>
        <v>29.137499999999999</v>
      </c>
      <c r="G761" s="48">
        <f t="shared" si="120"/>
        <v>21.137812500000003</v>
      </c>
      <c r="H761" s="44">
        <v>18.5</v>
      </c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1:21" ht="16.5" thickBot="1">
      <c r="A762" s="50">
        <v>2010</v>
      </c>
      <c r="B762" s="49">
        <v>4</v>
      </c>
      <c r="D762" s="38">
        <v>10.4</v>
      </c>
      <c r="E762" s="36">
        <v>76.5</v>
      </c>
      <c r="F762" s="43">
        <f t="shared" si="119"/>
        <v>19.6875</v>
      </c>
      <c r="G762" s="48">
        <f t="shared" si="120"/>
        <v>22.456875000000007</v>
      </c>
      <c r="H762" s="44">
        <v>20.8</v>
      </c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1:21" ht="16.5" thickBot="1">
      <c r="A763" s="50">
        <v>2010</v>
      </c>
      <c r="B763" s="49">
        <v>5</v>
      </c>
      <c r="D763" s="38">
        <v>13.9</v>
      </c>
      <c r="E763" s="36">
        <v>75.400000000000006</v>
      </c>
      <c r="F763" s="43">
        <f t="shared" si="119"/>
        <v>17.955000000000009</v>
      </c>
      <c r="G763" s="48">
        <f t="shared" si="120"/>
        <v>23.644687500000003</v>
      </c>
      <c r="H763" s="44">
        <v>23.1</v>
      </c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1:21" ht="16.5" thickBot="1">
      <c r="A764" s="50">
        <v>2010</v>
      </c>
      <c r="B764" s="49">
        <v>6</v>
      </c>
      <c r="D764" s="38">
        <v>18.8</v>
      </c>
      <c r="E764" s="36">
        <v>74.8</v>
      </c>
      <c r="F764" s="43">
        <f t="shared" si="119"/>
        <v>17.009999999999994</v>
      </c>
      <c r="G764" s="48">
        <f t="shared" si="120"/>
        <v>24.688125000000003</v>
      </c>
      <c r="H764" s="44">
        <v>24.6</v>
      </c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 ht="16.5" thickBot="1">
      <c r="A765" s="50">
        <v>2010</v>
      </c>
      <c r="B765" s="49">
        <v>7</v>
      </c>
      <c r="D765" s="38">
        <v>25.2</v>
      </c>
      <c r="E765" s="36">
        <v>82.4</v>
      </c>
      <c r="F765" s="43">
        <f t="shared" si="119"/>
        <v>28.980000000000008</v>
      </c>
      <c r="G765" s="48">
        <f t="shared" si="120"/>
        <v>25.311562499999997</v>
      </c>
      <c r="H765" s="44">
        <v>25.2</v>
      </c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1:21" ht="16.5" thickBot="1">
      <c r="A766" s="50">
        <v>2010</v>
      </c>
      <c r="B766" s="49">
        <v>8</v>
      </c>
      <c r="D766" s="38">
        <v>29.6</v>
      </c>
      <c r="E766" s="36">
        <v>81.5</v>
      </c>
      <c r="F766" s="43">
        <f t="shared" si="119"/>
        <v>27.5625</v>
      </c>
      <c r="G766" s="48">
        <f t="shared" si="120"/>
        <v>26.092500000000001</v>
      </c>
      <c r="H766" s="44">
        <v>26.4</v>
      </c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 ht="16.5" thickBot="1">
      <c r="A767" s="50">
        <v>2010</v>
      </c>
      <c r="B767" s="49">
        <v>9</v>
      </c>
      <c r="D767" s="38">
        <v>36.4</v>
      </c>
      <c r="E767" s="36">
        <v>81.900000000000006</v>
      </c>
      <c r="F767" s="43">
        <f t="shared" si="119"/>
        <v>28.19250000000001</v>
      </c>
      <c r="G767" s="48">
        <f t="shared" si="120"/>
        <v>28.829062500000003</v>
      </c>
      <c r="H767" s="44">
        <v>29.5</v>
      </c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1:21" ht="16.5" thickBot="1">
      <c r="A768" s="50">
        <v>2010</v>
      </c>
      <c r="B768" s="49">
        <v>10</v>
      </c>
      <c r="D768" s="38">
        <v>33.6</v>
      </c>
      <c r="E768" s="36">
        <v>81.2</v>
      </c>
      <c r="F768" s="43">
        <f t="shared" si="119"/>
        <v>27.090000000000003</v>
      </c>
      <c r="G768" s="48">
        <f t="shared" si="120"/>
        <v>33.350625000000001</v>
      </c>
      <c r="H768" s="44">
        <v>34.5</v>
      </c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1:21" ht="16.5" thickBot="1">
      <c r="A769" s="50">
        <v>2010</v>
      </c>
      <c r="B769" s="49">
        <v>11</v>
      </c>
      <c r="D769" s="38">
        <v>34.4</v>
      </c>
      <c r="E769" s="36">
        <v>80.7</v>
      </c>
      <c r="F769" s="43">
        <f t="shared" si="119"/>
        <v>26.302500000000002</v>
      </c>
      <c r="G769" s="48">
        <f t="shared" si="120"/>
        <v>37.2421875</v>
      </c>
      <c r="H769" s="44">
        <v>39.1</v>
      </c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1:21" ht="16.5" thickBot="1">
      <c r="A770" s="50">
        <v>2010</v>
      </c>
      <c r="B770" s="49">
        <v>12</v>
      </c>
      <c r="D770" s="38">
        <v>24.5</v>
      </c>
      <c r="E770" s="36">
        <v>81.599999999999994</v>
      </c>
      <c r="F770" s="43">
        <f t="shared" si="119"/>
        <v>27.719999999999992</v>
      </c>
      <c r="G770" s="48">
        <f t="shared" si="120"/>
        <v>40.293749999999996</v>
      </c>
      <c r="H770" s="44">
        <v>42.5</v>
      </c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 ht="16.5" thickBot="1">
      <c r="A771" s="50">
        <v>2011</v>
      </c>
      <c r="B771" s="49">
        <v>1</v>
      </c>
      <c r="D771" s="38">
        <v>27.3</v>
      </c>
      <c r="E771" s="36">
        <v>80.8</v>
      </c>
      <c r="F771" s="43">
        <f t="shared" si="119"/>
        <v>26.459999999999994</v>
      </c>
      <c r="G771" s="48">
        <f t="shared" si="120"/>
        <v>42.839999999999996</v>
      </c>
      <c r="H771" s="44">
        <v>45.7</v>
      </c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1:21" ht="16.5" thickBot="1">
      <c r="A772" s="50">
        <v>2011</v>
      </c>
      <c r="B772" s="49">
        <v>2</v>
      </c>
      <c r="D772" s="38">
        <v>48.3</v>
      </c>
      <c r="E772" s="36">
        <v>92.3</v>
      </c>
      <c r="F772" s="43">
        <f t="shared" si="119"/>
        <v>44.572499999999991</v>
      </c>
      <c r="G772" s="48">
        <f t="shared" si="120"/>
        <v>45.307499999999997</v>
      </c>
      <c r="H772" s="44">
        <v>48.8</v>
      </c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 ht="16.5" thickBot="1">
      <c r="A773" s="50">
        <v>2011</v>
      </c>
      <c r="B773" s="49">
        <v>3</v>
      </c>
      <c r="D773" s="38">
        <v>78.599999999999994</v>
      </c>
      <c r="E773" s="36">
        <v>114.6</v>
      </c>
      <c r="F773" s="43">
        <f t="shared" si="119"/>
        <v>79.694999999999993</v>
      </c>
      <c r="G773" s="48">
        <f t="shared" si="120"/>
        <v>50.347499999999997</v>
      </c>
      <c r="H773" s="44">
        <v>53.8</v>
      </c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1:21" ht="16.5" thickBot="1">
      <c r="A774" s="50">
        <v>2011</v>
      </c>
      <c r="B774" s="49">
        <v>4</v>
      </c>
      <c r="D774" s="38">
        <v>76.099999999999994</v>
      </c>
      <c r="E774" s="36">
        <v>113.3</v>
      </c>
      <c r="F774" s="43">
        <f t="shared" ref="F774:F837" si="121">(E774-64)*1.575</f>
        <v>77.647499999999994</v>
      </c>
      <c r="G774" s="48">
        <f t="shared" si="120"/>
        <v>57.507187499999986</v>
      </c>
      <c r="H774" s="44">
        <v>61.1</v>
      </c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1:21" ht="16.5" thickBot="1">
      <c r="A775" s="50">
        <v>2011</v>
      </c>
      <c r="B775" s="49">
        <v>5</v>
      </c>
      <c r="D775" s="38">
        <v>58.2</v>
      </c>
      <c r="E775" s="36">
        <v>97.9</v>
      </c>
      <c r="F775" s="43">
        <f t="shared" si="121"/>
        <v>53.392500000000005</v>
      </c>
      <c r="G775" s="48">
        <f t="shared" si="120"/>
        <v>65.657812499999991</v>
      </c>
      <c r="H775" s="44">
        <v>69.3</v>
      </c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 ht="16.5" thickBot="1">
      <c r="A776" s="50">
        <v>2011</v>
      </c>
      <c r="B776" s="49">
        <v>6</v>
      </c>
      <c r="D776" s="38">
        <v>56.1</v>
      </c>
      <c r="E776" s="36">
        <v>98.8</v>
      </c>
      <c r="F776" s="43">
        <f t="shared" si="121"/>
        <v>54.809999999999995</v>
      </c>
      <c r="G776" s="48">
        <f t="shared" si="120"/>
        <v>73.814999999999998</v>
      </c>
      <c r="H776" s="44">
        <v>77.2</v>
      </c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0"/>
      <c r="T776" s="3"/>
      <c r="U776" s="3"/>
    </row>
    <row r="777" spans="1:21" ht="16.5" thickBot="1">
      <c r="A777" s="50">
        <v>2011</v>
      </c>
      <c r="B777" s="49">
        <v>7</v>
      </c>
      <c r="D777" s="38">
        <v>64.5</v>
      </c>
      <c r="E777" s="36">
        <v>97.2</v>
      </c>
      <c r="F777" s="43">
        <f t="shared" si="121"/>
        <v>52.290000000000006</v>
      </c>
      <c r="G777" s="48">
        <f t="shared" si="120"/>
        <v>80.541562499999998</v>
      </c>
      <c r="H777" s="44">
        <v>83.6</v>
      </c>
      <c r="I777" s="14">
        <f t="shared" ref="I777:I808" si="122">G777</f>
        <v>80.541562499999998</v>
      </c>
      <c r="J777" s="14">
        <f t="shared" ref="J777:J808" si="123">H777</f>
        <v>83.6</v>
      </c>
      <c r="K777" s="14"/>
      <c r="L777" s="14"/>
      <c r="M777" s="14"/>
      <c r="N777" s="24">
        <f t="shared" ref="N777:N808" si="124">F777</f>
        <v>52.290000000000006</v>
      </c>
      <c r="O777" s="24">
        <f t="shared" ref="O777:O808" si="125">D778</f>
        <v>65.8</v>
      </c>
      <c r="P777" s="14"/>
      <c r="Q777" s="14"/>
      <c r="R777" s="14"/>
      <c r="S777" s="30"/>
      <c r="T777" s="14"/>
      <c r="U777" s="14"/>
    </row>
    <row r="778" spans="1:21" ht="16.5" thickBot="1">
      <c r="A778" s="50">
        <v>2011</v>
      </c>
      <c r="B778" s="49">
        <v>8</v>
      </c>
      <c r="D778" s="38">
        <v>65.8</v>
      </c>
      <c r="E778" s="36">
        <v>104.3</v>
      </c>
      <c r="F778" s="43">
        <f t="shared" si="121"/>
        <v>63.472499999999997</v>
      </c>
      <c r="G778" s="48">
        <f t="shared" si="120"/>
        <v>84.413437500000001</v>
      </c>
      <c r="H778" s="44">
        <v>86.3</v>
      </c>
      <c r="I778" s="14">
        <f t="shared" si="122"/>
        <v>84.413437500000001</v>
      </c>
      <c r="J778" s="14">
        <f t="shared" si="123"/>
        <v>86.3</v>
      </c>
      <c r="K778" s="14"/>
      <c r="L778" s="14"/>
      <c r="M778" s="14"/>
      <c r="N778" s="24">
        <f t="shared" si="124"/>
        <v>63.472499999999997</v>
      </c>
      <c r="O778" s="24">
        <f t="shared" si="125"/>
        <v>120.1</v>
      </c>
      <c r="P778" s="14"/>
      <c r="Q778" s="14"/>
      <c r="R778" s="14"/>
      <c r="S778" s="30"/>
      <c r="T778" s="14"/>
      <c r="U778" s="14"/>
    </row>
    <row r="779" spans="1:21" ht="16.5" thickBot="1">
      <c r="A779" s="50">
        <v>2011</v>
      </c>
      <c r="B779" s="49">
        <v>9</v>
      </c>
      <c r="D779" s="38">
        <v>120.1</v>
      </c>
      <c r="E779" s="36">
        <v>135.9</v>
      </c>
      <c r="F779" s="43">
        <f t="shared" si="121"/>
        <v>113.24250000000001</v>
      </c>
      <c r="G779" s="48">
        <f t="shared" ref="G779:G842" si="126">(F773/2+F774+F775+F776+F777+F778+F779+F780+F781+F782+F783+F784+F785/2)/12</f>
        <v>85.109062500000007</v>
      </c>
      <c r="H779" s="44">
        <v>86.6</v>
      </c>
      <c r="I779" s="14">
        <f t="shared" si="122"/>
        <v>85.109062500000007</v>
      </c>
      <c r="J779" s="14">
        <f t="shared" si="123"/>
        <v>86.6</v>
      </c>
      <c r="K779" s="14"/>
      <c r="L779" s="14"/>
      <c r="M779" s="14"/>
      <c r="N779" s="24">
        <f t="shared" si="124"/>
        <v>113.24250000000001</v>
      </c>
      <c r="O779" s="24">
        <f t="shared" si="125"/>
        <v>125.7</v>
      </c>
      <c r="P779" s="14"/>
      <c r="Q779" s="14"/>
      <c r="R779" s="14"/>
      <c r="S779" s="30"/>
      <c r="T779" s="14"/>
      <c r="U779" s="14"/>
    </row>
    <row r="780" spans="1:21" ht="16.5" thickBot="1">
      <c r="A780" s="50">
        <v>2011</v>
      </c>
      <c r="B780" s="49">
        <v>10</v>
      </c>
      <c r="D780" s="38">
        <v>125.7</v>
      </c>
      <c r="E780" s="36">
        <v>136.30000000000001</v>
      </c>
      <c r="F780" s="43">
        <f t="shared" si="121"/>
        <v>113.87250000000002</v>
      </c>
      <c r="G780" s="48">
        <f t="shared" si="126"/>
        <v>85.076250000000002</v>
      </c>
      <c r="H780" s="44">
        <v>87.4</v>
      </c>
      <c r="I780" s="14">
        <f t="shared" si="122"/>
        <v>85.076250000000002</v>
      </c>
      <c r="J780" s="14">
        <f t="shared" si="123"/>
        <v>87.4</v>
      </c>
      <c r="K780" s="14"/>
      <c r="L780" s="14"/>
      <c r="M780" s="14"/>
      <c r="N780" s="24">
        <f t="shared" si="124"/>
        <v>113.87250000000002</v>
      </c>
      <c r="O780" s="24">
        <f t="shared" si="125"/>
        <v>139.1</v>
      </c>
      <c r="P780" s="14"/>
      <c r="Q780" s="14"/>
      <c r="R780" s="14"/>
      <c r="S780" s="30"/>
      <c r="T780" s="14"/>
      <c r="U780" s="14"/>
    </row>
    <row r="781" spans="1:21" ht="16.5" thickBot="1">
      <c r="A781" s="50">
        <v>2011</v>
      </c>
      <c r="B781" s="49">
        <v>11</v>
      </c>
      <c r="D781" s="38">
        <v>139.1</v>
      </c>
      <c r="E781" s="36">
        <v>149.80000000000001</v>
      </c>
      <c r="F781" s="43">
        <f t="shared" si="121"/>
        <v>135.13500000000002</v>
      </c>
      <c r="G781" s="48">
        <f t="shared" si="126"/>
        <v>86.828437499999993</v>
      </c>
      <c r="H781" s="44">
        <v>89.4</v>
      </c>
      <c r="I781" s="14">
        <f t="shared" si="122"/>
        <v>86.828437499999993</v>
      </c>
      <c r="J781" s="14">
        <f t="shared" si="123"/>
        <v>89.4</v>
      </c>
      <c r="K781" s="14"/>
      <c r="L781" s="14"/>
      <c r="M781" s="14"/>
      <c r="N781" s="24">
        <f t="shared" si="124"/>
        <v>135.13500000000002</v>
      </c>
      <c r="O781" s="24">
        <f t="shared" si="125"/>
        <v>109.3</v>
      </c>
      <c r="P781" s="14"/>
      <c r="Q781" s="14"/>
      <c r="R781" s="14"/>
      <c r="S781" s="30"/>
      <c r="T781" s="14"/>
      <c r="U781" s="14"/>
    </row>
    <row r="782" spans="1:21" ht="16.5" thickBot="1">
      <c r="A782" s="50">
        <v>2011</v>
      </c>
      <c r="B782" s="49">
        <v>12</v>
      </c>
      <c r="D782" s="38">
        <v>109.3</v>
      </c>
      <c r="E782" s="36">
        <v>136.80000000000001</v>
      </c>
      <c r="F782" s="43">
        <f t="shared" si="121"/>
        <v>114.66000000000001</v>
      </c>
      <c r="G782" s="48">
        <f t="shared" si="126"/>
        <v>90.155624999999986</v>
      </c>
      <c r="H782" s="44">
        <v>92.5</v>
      </c>
      <c r="I782" s="14">
        <f t="shared" si="122"/>
        <v>90.155624999999986</v>
      </c>
      <c r="J782" s="14">
        <f t="shared" si="123"/>
        <v>92.5</v>
      </c>
      <c r="K782" s="14"/>
      <c r="L782" s="14"/>
      <c r="M782" s="14"/>
      <c r="N782" s="24">
        <f t="shared" si="124"/>
        <v>114.66000000000001</v>
      </c>
      <c r="O782" s="24">
        <f t="shared" si="125"/>
        <v>94.4</v>
      </c>
      <c r="P782" s="14"/>
      <c r="Q782" s="14"/>
      <c r="R782" s="14"/>
      <c r="S782" s="30"/>
      <c r="T782" s="14"/>
      <c r="U782" s="14"/>
    </row>
    <row r="783" spans="1:21" ht="16.5" thickBot="1">
      <c r="A783" s="50">
        <v>2012</v>
      </c>
      <c r="B783" s="49">
        <v>1</v>
      </c>
      <c r="D783" s="38">
        <v>94.4</v>
      </c>
      <c r="E783" s="3">
        <v>128.1</v>
      </c>
      <c r="F783" s="43">
        <f t="shared" si="121"/>
        <v>100.95749999999998</v>
      </c>
      <c r="G783" s="48">
        <f t="shared" si="126"/>
        <v>94.480312500000011</v>
      </c>
      <c r="H783" s="44">
        <v>95.5</v>
      </c>
      <c r="I783" s="14">
        <f t="shared" si="122"/>
        <v>94.480312500000011</v>
      </c>
      <c r="J783" s="14">
        <f t="shared" si="123"/>
        <v>95.5</v>
      </c>
      <c r="K783" s="14"/>
      <c r="L783" s="14"/>
      <c r="M783" s="14"/>
      <c r="N783" s="24">
        <f t="shared" si="124"/>
        <v>100.95749999999998</v>
      </c>
      <c r="O783" s="24">
        <f t="shared" si="125"/>
        <v>47.8</v>
      </c>
      <c r="P783" s="14"/>
      <c r="Q783" s="14"/>
      <c r="R783" s="14"/>
      <c r="S783" s="30"/>
      <c r="T783" s="14"/>
      <c r="U783" s="14"/>
    </row>
    <row r="784" spans="1:21" ht="16.5" thickBot="1">
      <c r="A784" s="50">
        <v>2012</v>
      </c>
      <c r="B784" s="49">
        <v>2</v>
      </c>
      <c r="D784" s="38">
        <v>47.8</v>
      </c>
      <c r="E784" s="3">
        <v>104</v>
      </c>
      <c r="F784" s="43">
        <f t="shared" si="121"/>
        <v>63</v>
      </c>
      <c r="G784" s="48">
        <f t="shared" si="126"/>
        <v>98.109375</v>
      </c>
      <c r="H784" s="44">
        <v>98.1</v>
      </c>
      <c r="I784" s="14">
        <f t="shared" si="122"/>
        <v>98.109375</v>
      </c>
      <c r="J784" s="14">
        <f t="shared" si="123"/>
        <v>98.1</v>
      </c>
      <c r="K784" s="14"/>
      <c r="L784" s="14"/>
      <c r="M784" s="14"/>
      <c r="N784" s="24">
        <f t="shared" si="124"/>
        <v>63</v>
      </c>
      <c r="O784" s="24">
        <f t="shared" si="125"/>
        <v>86.6</v>
      </c>
      <c r="P784" s="14"/>
      <c r="Q784" s="14"/>
      <c r="R784" s="14"/>
      <c r="S784" s="30"/>
      <c r="T784" s="14"/>
      <c r="U784" s="14"/>
    </row>
    <row r="785" spans="1:21" ht="16.5" thickBot="1">
      <c r="A785" s="50">
        <v>2012</v>
      </c>
      <c r="B785" s="49">
        <v>3</v>
      </c>
      <c r="D785" s="38">
        <v>86.6</v>
      </c>
      <c r="E785" s="3">
        <v>113.5</v>
      </c>
      <c r="F785" s="43">
        <f t="shared" si="121"/>
        <v>77.962499999999991</v>
      </c>
      <c r="G785" s="48">
        <f t="shared" si="126"/>
        <v>98.266875000000013</v>
      </c>
      <c r="H785" s="44">
        <v>98.3</v>
      </c>
      <c r="I785" s="14">
        <f t="shared" si="122"/>
        <v>98.266875000000013</v>
      </c>
      <c r="J785" s="14">
        <f t="shared" si="123"/>
        <v>98.3</v>
      </c>
      <c r="K785" s="14"/>
      <c r="L785" s="14"/>
      <c r="M785" s="14"/>
      <c r="N785" s="24">
        <f t="shared" si="124"/>
        <v>77.962499999999991</v>
      </c>
      <c r="O785" s="24">
        <f t="shared" si="125"/>
        <v>85.9</v>
      </c>
      <c r="P785" s="14"/>
      <c r="Q785" s="14"/>
      <c r="R785" s="14"/>
      <c r="S785" s="30"/>
      <c r="T785" s="14"/>
      <c r="U785" s="14"/>
    </row>
    <row r="786" spans="1:21" ht="16.5" thickBot="1">
      <c r="A786" s="50">
        <v>2012</v>
      </c>
      <c r="B786" s="49">
        <v>4</v>
      </c>
      <c r="D786" s="38">
        <v>85.9</v>
      </c>
      <c r="E786" s="3">
        <v>113.9</v>
      </c>
      <c r="F786" s="43">
        <f t="shared" si="121"/>
        <v>78.592500000000001</v>
      </c>
      <c r="G786" s="48">
        <f t="shared" si="126"/>
        <v>96.593437499999993</v>
      </c>
      <c r="H786" s="44">
        <v>95.1</v>
      </c>
      <c r="I786" s="14">
        <f t="shared" si="122"/>
        <v>96.593437499999993</v>
      </c>
      <c r="J786" s="14">
        <f t="shared" si="123"/>
        <v>95.1</v>
      </c>
      <c r="K786" s="14"/>
      <c r="L786" s="14"/>
      <c r="M786" s="14"/>
      <c r="N786" s="24">
        <f t="shared" si="124"/>
        <v>78.592500000000001</v>
      </c>
      <c r="O786" s="24">
        <f t="shared" si="125"/>
        <v>96.5</v>
      </c>
      <c r="P786" s="14"/>
      <c r="Q786" s="14"/>
      <c r="R786" s="14"/>
      <c r="S786" s="30"/>
      <c r="T786" s="14"/>
      <c r="U786" s="14"/>
    </row>
    <row r="787" spans="1:21" ht="16.5" thickBot="1">
      <c r="A787" s="50">
        <v>2012</v>
      </c>
      <c r="B787" s="49">
        <v>5</v>
      </c>
      <c r="D787" s="38">
        <v>96.5</v>
      </c>
      <c r="E787" s="3">
        <v>124</v>
      </c>
      <c r="F787" s="43">
        <f t="shared" si="121"/>
        <v>94.5</v>
      </c>
      <c r="G787" s="48">
        <f t="shared" si="126"/>
        <v>93.614062500000003</v>
      </c>
      <c r="H787" s="44">
        <v>90.9</v>
      </c>
      <c r="I787" s="14">
        <f t="shared" si="122"/>
        <v>93.614062500000003</v>
      </c>
      <c r="J787" s="14">
        <f t="shared" si="123"/>
        <v>90.9</v>
      </c>
      <c r="K787" s="14"/>
      <c r="L787" s="14"/>
      <c r="M787" s="14"/>
      <c r="N787" s="24">
        <f t="shared" si="124"/>
        <v>94.5</v>
      </c>
      <c r="O787" s="24">
        <f t="shared" si="125"/>
        <v>92</v>
      </c>
      <c r="P787" s="14"/>
      <c r="Q787" s="14"/>
      <c r="R787" s="14"/>
      <c r="S787" s="30"/>
      <c r="T787" s="14"/>
      <c r="U787" s="14"/>
    </row>
    <row r="788" spans="1:21" ht="16.5" thickBot="1">
      <c r="A788" s="50">
        <v>2012</v>
      </c>
      <c r="B788" s="49">
        <v>6</v>
      </c>
      <c r="D788" s="38">
        <v>92</v>
      </c>
      <c r="E788" s="3">
        <v>123.4</v>
      </c>
      <c r="F788" s="43">
        <f t="shared" si="121"/>
        <v>93.555000000000007</v>
      </c>
      <c r="G788" s="48">
        <f t="shared" si="126"/>
        <v>89.46</v>
      </c>
      <c r="H788" s="44">
        <v>86.6</v>
      </c>
      <c r="I788" s="14">
        <f t="shared" si="122"/>
        <v>89.46</v>
      </c>
      <c r="J788" s="14">
        <f t="shared" si="123"/>
        <v>86.6</v>
      </c>
      <c r="K788" s="14"/>
      <c r="L788" s="14"/>
      <c r="M788" s="14"/>
      <c r="N788" s="24">
        <f t="shared" si="124"/>
        <v>93.555000000000007</v>
      </c>
      <c r="O788" s="24">
        <f t="shared" si="125"/>
        <v>100.1</v>
      </c>
      <c r="P788" s="14"/>
      <c r="Q788" s="14"/>
      <c r="R788" s="14"/>
      <c r="S788" s="30"/>
      <c r="T788" s="14"/>
      <c r="U788" s="14"/>
    </row>
    <row r="789" spans="1:21" ht="16.5" thickBot="1">
      <c r="A789" s="50">
        <v>2012</v>
      </c>
      <c r="B789" s="49">
        <v>7</v>
      </c>
      <c r="D789" s="38">
        <v>100.1</v>
      </c>
      <c r="E789" s="3">
        <v>138.5</v>
      </c>
      <c r="F789" s="43">
        <f t="shared" si="121"/>
        <v>117.33749999999999</v>
      </c>
      <c r="G789" s="48">
        <f t="shared" si="126"/>
        <v>87.045000000000002</v>
      </c>
      <c r="H789" s="44">
        <v>84.5</v>
      </c>
      <c r="I789" s="14">
        <f t="shared" si="122"/>
        <v>87.045000000000002</v>
      </c>
      <c r="J789" s="14">
        <f t="shared" si="123"/>
        <v>84.5</v>
      </c>
      <c r="K789" s="14"/>
      <c r="L789" s="14"/>
      <c r="M789" s="14"/>
      <c r="N789" s="24">
        <f t="shared" si="124"/>
        <v>117.33749999999999</v>
      </c>
      <c r="O789" s="24">
        <f t="shared" si="125"/>
        <v>94.8</v>
      </c>
      <c r="P789" s="14"/>
      <c r="Q789" s="14"/>
      <c r="R789" s="14"/>
      <c r="S789" s="30"/>
      <c r="T789" s="14"/>
      <c r="U789" s="14"/>
    </row>
    <row r="790" spans="1:21" ht="16.5" thickBot="1">
      <c r="A790" s="50">
        <v>2012</v>
      </c>
      <c r="B790" s="49">
        <v>8</v>
      </c>
      <c r="D790" s="38">
        <v>94.8</v>
      </c>
      <c r="E790" s="3">
        <v>118.3</v>
      </c>
      <c r="F790" s="43">
        <f t="shared" si="121"/>
        <v>85.522499999999994</v>
      </c>
      <c r="G790" s="48">
        <f t="shared" si="126"/>
        <v>86.572500000000005</v>
      </c>
      <c r="H790" s="44">
        <v>85.1</v>
      </c>
      <c r="I790" s="14">
        <f t="shared" si="122"/>
        <v>86.572500000000005</v>
      </c>
      <c r="J790" s="14">
        <f t="shared" si="123"/>
        <v>85.1</v>
      </c>
      <c r="K790" s="14"/>
      <c r="L790" s="14"/>
      <c r="M790" s="14"/>
      <c r="N790" s="24">
        <f t="shared" si="124"/>
        <v>85.522499999999994</v>
      </c>
      <c r="O790" s="24">
        <f t="shared" si="125"/>
        <v>93.7</v>
      </c>
      <c r="P790" s="14"/>
      <c r="Q790" s="14"/>
      <c r="R790" s="14"/>
      <c r="S790" s="30"/>
      <c r="T790" s="14"/>
      <c r="U790" s="14"/>
    </row>
    <row r="791" spans="1:21" ht="16.5" thickBot="1">
      <c r="A791" s="50">
        <v>2012</v>
      </c>
      <c r="B791" s="49">
        <v>9</v>
      </c>
      <c r="D791" s="38">
        <v>93.7</v>
      </c>
      <c r="E791" s="3">
        <v>124.3</v>
      </c>
      <c r="F791" s="43">
        <f t="shared" si="121"/>
        <v>94.972499999999997</v>
      </c>
      <c r="G791" s="48">
        <f t="shared" si="126"/>
        <v>86.211562499999999</v>
      </c>
      <c r="H791" s="44">
        <v>85.3</v>
      </c>
      <c r="I791" s="14">
        <f t="shared" si="122"/>
        <v>86.211562499999999</v>
      </c>
      <c r="J791" s="14">
        <f t="shared" si="123"/>
        <v>85.3</v>
      </c>
      <c r="K791" s="14"/>
      <c r="L791" s="14"/>
      <c r="M791" s="14"/>
      <c r="N791" s="24">
        <f t="shared" si="124"/>
        <v>94.972499999999997</v>
      </c>
      <c r="O791" s="24">
        <f t="shared" si="125"/>
        <v>76.5</v>
      </c>
      <c r="P791" s="14"/>
      <c r="Q791" s="14"/>
      <c r="R791" s="14"/>
      <c r="S791" s="30"/>
      <c r="T791" s="14"/>
      <c r="U791" s="14"/>
    </row>
    <row r="792" spans="1:21" ht="16.5" thickBot="1">
      <c r="A792" s="50">
        <v>2012</v>
      </c>
      <c r="B792" s="49">
        <v>10</v>
      </c>
      <c r="D792" s="38">
        <v>76.5</v>
      </c>
      <c r="E792" s="3">
        <v>122.4</v>
      </c>
      <c r="F792" s="43">
        <f t="shared" si="121"/>
        <v>91.98</v>
      </c>
      <c r="G792" s="48">
        <f t="shared" si="126"/>
        <v>86.782499999999985</v>
      </c>
      <c r="H792" s="44">
        <v>85.8</v>
      </c>
      <c r="I792" s="14">
        <f t="shared" si="122"/>
        <v>86.782499999999985</v>
      </c>
      <c r="J792" s="14">
        <f t="shared" si="123"/>
        <v>85.8</v>
      </c>
      <c r="K792" s="14"/>
      <c r="L792" s="14"/>
      <c r="M792" s="14"/>
      <c r="N792" s="24">
        <f t="shared" si="124"/>
        <v>91.98</v>
      </c>
      <c r="O792" s="24">
        <f t="shared" si="125"/>
        <v>87.6</v>
      </c>
      <c r="P792" s="14"/>
      <c r="Q792" s="14"/>
      <c r="R792" s="14"/>
      <c r="S792" s="30"/>
      <c r="T792" s="14"/>
      <c r="U792" s="14"/>
    </row>
    <row r="793" spans="1:21" ht="16.5" thickBot="1">
      <c r="A793" s="50">
        <v>2012</v>
      </c>
      <c r="B793" s="49">
        <v>11</v>
      </c>
      <c r="D793" s="38">
        <v>87.6</v>
      </c>
      <c r="E793" s="3">
        <v>118.3</v>
      </c>
      <c r="F793" s="43">
        <f t="shared" si="121"/>
        <v>85.522499999999994</v>
      </c>
      <c r="G793" s="48">
        <f t="shared" si="126"/>
        <v>88.245937499999982</v>
      </c>
      <c r="H793" s="44">
        <v>87.7</v>
      </c>
      <c r="I793" s="14">
        <f t="shared" si="122"/>
        <v>88.245937499999982</v>
      </c>
      <c r="J793" s="14">
        <f t="shared" si="123"/>
        <v>87.7</v>
      </c>
      <c r="K793" s="14"/>
      <c r="L793" s="14"/>
      <c r="M793" s="14"/>
      <c r="N793" s="24">
        <f t="shared" si="124"/>
        <v>85.522499999999994</v>
      </c>
      <c r="O793" s="24">
        <f t="shared" si="125"/>
        <v>56.8</v>
      </c>
      <c r="P793" s="14"/>
      <c r="Q793" s="14"/>
      <c r="R793" s="14"/>
      <c r="S793" s="30"/>
      <c r="T793" s="14"/>
      <c r="U793" s="14"/>
    </row>
    <row r="794" spans="1:21" ht="16.5" thickBot="1">
      <c r="A794" s="50">
        <v>2012</v>
      </c>
      <c r="B794" s="49">
        <v>12</v>
      </c>
      <c r="D794" s="38">
        <v>56.8</v>
      </c>
      <c r="E794" s="3">
        <v>105</v>
      </c>
      <c r="F794" s="43">
        <f t="shared" si="121"/>
        <v>64.575000000000003</v>
      </c>
      <c r="G794" s="48">
        <f t="shared" si="126"/>
        <v>88.285312499999989</v>
      </c>
      <c r="H794" s="44">
        <v>88.1</v>
      </c>
      <c r="I794" s="14">
        <f t="shared" si="122"/>
        <v>88.285312499999989</v>
      </c>
      <c r="J794" s="14">
        <f t="shared" si="123"/>
        <v>88.1</v>
      </c>
      <c r="K794" s="14"/>
      <c r="L794" s="14"/>
      <c r="M794" s="14"/>
      <c r="N794" s="24">
        <f t="shared" si="124"/>
        <v>64.575000000000003</v>
      </c>
      <c r="O794" s="24">
        <f t="shared" si="125"/>
        <v>96.1</v>
      </c>
      <c r="P794" s="14"/>
      <c r="Q794" s="14"/>
      <c r="R794" s="14"/>
      <c r="S794" s="30"/>
      <c r="T794" s="14"/>
      <c r="U794" s="14"/>
    </row>
    <row r="795" spans="1:21" ht="16.5" thickBot="1">
      <c r="A795" s="50">
        <v>2013</v>
      </c>
      <c r="B795" s="49">
        <v>1</v>
      </c>
      <c r="D795" s="38">
        <v>96.1</v>
      </c>
      <c r="E795" s="3">
        <v>123.1</v>
      </c>
      <c r="F795" s="43">
        <f t="shared" si="121"/>
        <v>93.082499999999982</v>
      </c>
      <c r="G795" s="48">
        <f t="shared" si="126"/>
        <v>86.388750000000002</v>
      </c>
      <c r="H795" s="44">
        <v>86.8</v>
      </c>
      <c r="I795" s="14">
        <f t="shared" si="122"/>
        <v>86.388750000000002</v>
      </c>
      <c r="J795" s="14">
        <f t="shared" si="123"/>
        <v>86.8</v>
      </c>
      <c r="K795" s="14"/>
      <c r="L795" s="14"/>
      <c r="M795" s="14"/>
      <c r="N795" s="24">
        <f t="shared" si="124"/>
        <v>93.082499999999982</v>
      </c>
      <c r="O795" s="24">
        <f t="shared" si="125"/>
        <v>60.9</v>
      </c>
      <c r="P795" s="14"/>
      <c r="Q795" s="14"/>
      <c r="R795" s="14"/>
      <c r="S795" s="30"/>
      <c r="T795" s="14"/>
      <c r="U795" s="14"/>
    </row>
    <row r="796" spans="1:21" ht="16.5" thickBot="1">
      <c r="A796" s="50">
        <v>2013</v>
      </c>
      <c r="B796" s="49">
        <v>2</v>
      </c>
      <c r="D796" s="38">
        <v>60.9</v>
      </c>
      <c r="E796" s="3">
        <v>101.8</v>
      </c>
      <c r="F796" s="43">
        <f t="shared" si="121"/>
        <v>59.534999999999997</v>
      </c>
      <c r="G796" s="48">
        <f t="shared" si="126"/>
        <v>85.128749999999997</v>
      </c>
      <c r="H796" s="44">
        <v>86.1</v>
      </c>
      <c r="I796" s="14">
        <f t="shared" si="122"/>
        <v>85.128749999999997</v>
      </c>
      <c r="J796" s="14">
        <f t="shared" si="123"/>
        <v>86.1</v>
      </c>
      <c r="K796" s="14"/>
      <c r="L796" s="14"/>
      <c r="M796" s="14"/>
      <c r="N796" s="24">
        <f t="shared" si="124"/>
        <v>59.534999999999997</v>
      </c>
      <c r="O796" s="24">
        <f t="shared" si="125"/>
        <v>78.3</v>
      </c>
      <c r="P796" s="14"/>
      <c r="Q796" s="14"/>
      <c r="R796" s="14"/>
      <c r="S796" s="30"/>
      <c r="T796" s="14"/>
      <c r="U796" s="14"/>
    </row>
    <row r="797" spans="1:21" ht="16.5" thickBot="1">
      <c r="A797" s="50">
        <v>2013</v>
      </c>
      <c r="B797" s="49">
        <v>3</v>
      </c>
      <c r="D797" s="38">
        <v>78.3</v>
      </c>
      <c r="E797" s="3">
        <v>110.2</v>
      </c>
      <c r="F797" s="43">
        <f t="shared" si="121"/>
        <v>72.765000000000001</v>
      </c>
      <c r="G797" s="48">
        <f t="shared" si="126"/>
        <v>83.776875000000004</v>
      </c>
      <c r="H797" s="44">
        <v>84.4</v>
      </c>
      <c r="I797" s="14">
        <f t="shared" si="122"/>
        <v>83.776875000000004</v>
      </c>
      <c r="J797" s="14">
        <f t="shared" si="123"/>
        <v>84.4</v>
      </c>
      <c r="K797" s="14"/>
      <c r="L797" s="14"/>
      <c r="M797" s="14"/>
      <c r="N797" s="24">
        <f t="shared" si="124"/>
        <v>72.765000000000001</v>
      </c>
      <c r="O797" s="24">
        <f t="shared" si="125"/>
        <v>107.3</v>
      </c>
      <c r="P797" s="14"/>
      <c r="Q797" s="14"/>
      <c r="R797" s="14"/>
      <c r="S797" s="30"/>
      <c r="T797" s="14"/>
      <c r="U797" s="14"/>
    </row>
    <row r="798" spans="1:21" ht="16.5" thickBot="1">
      <c r="A798" s="50">
        <v>2013</v>
      </c>
      <c r="B798" s="49">
        <v>4</v>
      </c>
      <c r="D798" s="38">
        <v>107.3</v>
      </c>
      <c r="E798" s="3">
        <v>125.9</v>
      </c>
      <c r="F798" s="43">
        <f t="shared" si="121"/>
        <v>97.492500000000007</v>
      </c>
      <c r="G798" s="48">
        <f t="shared" si="126"/>
        <v>83.002499999999984</v>
      </c>
      <c r="H798" s="44">
        <v>84.3</v>
      </c>
      <c r="I798" s="14">
        <f t="shared" si="122"/>
        <v>83.002499999999984</v>
      </c>
      <c r="J798" s="14">
        <f t="shared" si="123"/>
        <v>84.3</v>
      </c>
      <c r="K798" s="14"/>
      <c r="L798" s="14"/>
      <c r="M798" s="14"/>
      <c r="N798" s="24">
        <f t="shared" si="124"/>
        <v>97.492500000000007</v>
      </c>
      <c r="O798" s="24">
        <f t="shared" si="125"/>
        <v>120.2</v>
      </c>
      <c r="P798" s="14"/>
      <c r="Q798" s="14"/>
      <c r="R798" s="14"/>
      <c r="S798" s="30"/>
      <c r="T798" s="14"/>
      <c r="U798" s="14"/>
    </row>
    <row r="799" spans="1:21" ht="16.5" thickBot="1">
      <c r="A799" s="50">
        <v>2013</v>
      </c>
      <c r="B799" s="49">
        <v>5</v>
      </c>
      <c r="D799" s="38">
        <v>120.2</v>
      </c>
      <c r="E799" s="3">
        <v>134.30000000000001</v>
      </c>
      <c r="F799" s="43">
        <f t="shared" si="121"/>
        <v>110.72250000000001</v>
      </c>
      <c r="G799" s="48">
        <f t="shared" si="126"/>
        <v>85.338750000000005</v>
      </c>
      <c r="H799" s="44">
        <v>87</v>
      </c>
      <c r="I799" s="14">
        <f t="shared" si="122"/>
        <v>85.338750000000005</v>
      </c>
      <c r="J799" s="14">
        <f t="shared" si="123"/>
        <v>87</v>
      </c>
      <c r="K799" s="14"/>
      <c r="L799" s="14"/>
      <c r="M799" s="14"/>
      <c r="N799" s="24">
        <f t="shared" si="124"/>
        <v>110.72250000000001</v>
      </c>
      <c r="O799" s="24">
        <f t="shared" si="125"/>
        <v>76.7</v>
      </c>
      <c r="P799" s="14"/>
      <c r="Q799" s="14"/>
      <c r="R799" s="14"/>
      <c r="S799" s="30"/>
      <c r="T799" s="14"/>
      <c r="U799" s="14"/>
    </row>
    <row r="800" spans="1:21" ht="16.5" thickBot="1">
      <c r="A800" s="50">
        <v>2013</v>
      </c>
      <c r="B800" s="49">
        <v>6</v>
      </c>
      <c r="D800" s="38">
        <v>76.7</v>
      </c>
      <c r="E800" s="3">
        <v>113.7</v>
      </c>
      <c r="F800" s="43">
        <f t="shared" si="121"/>
        <v>78.277500000000003</v>
      </c>
      <c r="G800" s="48">
        <f t="shared" si="126"/>
        <v>89.597812499999989</v>
      </c>
      <c r="H800" s="44">
        <v>90.9</v>
      </c>
      <c r="I800" s="14">
        <f t="shared" si="122"/>
        <v>89.597812499999989</v>
      </c>
      <c r="J800" s="14">
        <f t="shared" si="123"/>
        <v>90.9</v>
      </c>
      <c r="K800" s="14"/>
      <c r="L800" s="14"/>
      <c r="M800" s="14"/>
      <c r="N800" s="24">
        <f t="shared" si="124"/>
        <v>78.277500000000003</v>
      </c>
      <c r="O800" s="24">
        <f t="shared" si="125"/>
        <v>86.2</v>
      </c>
      <c r="P800" s="14"/>
      <c r="Q800" s="14"/>
      <c r="R800" s="14"/>
      <c r="S800" s="30"/>
      <c r="T800" s="14"/>
      <c r="U800" s="14"/>
    </row>
    <row r="801" spans="1:21" ht="16.5" thickBot="1">
      <c r="A801" s="50">
        <v>2013</v>
      </c>
      <c r="B801" s="49">
        <v>7</v>
      </c>
      <c r="D801" s="38">
        <v>86.2</v>
      </c>
      <c r="E801" s="3">
        <v>119.3</v>
      </c>
      <c r="F801" s="43">
        <f t="shared" si="121"/>
        <v>87.097499999999997</v>
      </c>
      <c r="G801" s="48">
        <f t="shared" si="126"/>
        <v>94.020937500000002</v>
      </c>
      <c r="H801" s="44">
        <v>94.6</v>
      </c>
      <c r="I801" s="14">
        <f t="shared" si="122"/>
        <v>94.020937500000002</v>
      </c>
      <c r="J801" s="14">
        <f t="shared" si="123"/>
        <v>94.6</v>
      </c>
      <c r="K801" s="14"/>
      <c r="L801" s="14"/>
      <c r="M801" s="14"/>
      <c r="N801" s="24">
        <f t="shared" si="124"/>
        <v>87.097499999999997</v>
      </c>
      <c r="O801" s="24">
        <f t="shared" si="125"/>
        <v>91.8</v>
      </c>
      <c r="P801" s="14"/>
      <c r="Q801" s="14"/>
      <c r="R801" s="14"/>
      <c r="S801" s="30"/>
      <c r="T801" s="14"/>
      <c r="U801" s="14"/>
    </row>
    <row r="802" spans="1:21" ht="16.5" thickBot="1">
      <c r="A802" s="50">
        <v>2013</v>
      </c>
      <c r="B802" s="49">
        <v>8</v>
      </c>
      <c r="D802" s="38">
        <v>91.8</v>
      </c>
      <c r="E802" s="3">
        <v>118.3</v>
      </c>
      <c r="F802" s="43">
        <f t="shared" si="121"/>
        <v>85.522499999999994</v>
      </c>
      <c r="G802" s="48">
        <f t="shared" si="126"/>
        <v>100.17656249999999</v>
      </c>
      <c r="H802" s="44">
        <v>99</v>
      </c>
      <c r="I802" s="14">
        <f t="shared" si="122"/>
        <v>100.17656249999999</v>
      </c>
      <c r="J802" s="14">
        <f t="shared" si="123"/>
        <v>99</v>
      </c>
      <c r="K802" s="14"/>
      <c r="L802" s="14"/>
      <c r="M802" s="14"/>
      <c r="N802" s="24">
        <f t="shared" si="124"/>
        <v>85.522499999999994</v>
      </c>
      <c r="O802" s="24">
        <f t="shared" si="125"/>
        <v>54.5</v>
      </c>
      <c r="P802" s="14"/>
      <c r="Q802" s="14"/>
      <c r="R802" s="14"/>
      <c r="S802" s="30"/>
      <c r="T802" s="14"/>
      <c r="U802" s="14"/>
    </row>
    <row r="803" spans="1:21" ht="16.5" thickBot="1">
      <c r="A803" s="50">
        <v>2013</v>
      </c>
      <c r="B803" s="49">
        <v>9</v>
      </c>
      <c r="D803" s="38">
        <v>54.5</v>
      </c>
      <c r="E803" s="3">
        <v>103.7</v>
      </c>
      <c r="F803" s="43">
        <f t="shared" si="121"/>
        <v>62.527500000000003</v>
      </c>
      <c r="G803" s="48">
        <f t="shared" si="126"/>
        <v>106.92281249999998</v>
      </c>
      <c r="H803" s="44">
        <v>104.6</v>
      </c>
      <c r="I803" s="14">
        <f t="shared" si="122"/>
        <v>106.92281249999998</v>
      </c>
      <c r="J803" s="14">
        <f t="shared" si="123"/>
        <v>104.6</v>
      </c>
      <c r="K803" s="14"/>
      <c r="L803" s="14"/>
      <c r="M803" s="14"/>
      <c r="N803" s="24">
        <f t="shared" si="124"/>
        <v>62.527500000000003</v>
      </c>
      <c r="O803" s="24">
        <f t="shared" si="125"/>
        <v>114.4</v>
      </c>
      <c r="P803" s="14"/>
      <c r="Q803" s="14">
        <f t="shared" ref="Q803:Q815" si="127">G803</f>
        <v>106.92281249999998</v>
      </c>
      <c r="R803" s="14">
        <f t="shared" ref="R803:R815" si="128">H803</f>
        <v>104.6</v>
      </c>
      <c r="S803" s="30">
        <f t="shared" ref="S803:S815" si="129">G803/H803*100-100</f>
        <v>2.2206620458890853</v>
      </c>
      <c r="T803" s="14">
        <f t="shared" ref="T803:T815" si="130">F803</f>
        <v>62.527500000000003</v>
      </c>
      <c r="U803" s="14">
        <f>D803</f>
        <v>54.5</v>
      </c>
    </row>
    <row r="804" spans="1:21" ht="16.5" thickBot="1">
      <c r="A804" s="50">
        <v>2013</v>
      </c>
      <c r="B804" s="49">
        <v>10</v>
      </c>
      <c r="D804" s="38">
        <v>114.4</v>
      </c>
      <c r="E804" s="3">
        <v>131.19999999999999</v>
      </c>
      <c r="F804" s="43">
        <f t="shared" si="121"/>
        <v>105.83999999999997</v>
      </c>
      <c r="G804" s="48">
        <f t="shared" si="126"/>
        <v>110.6765625</v>
      </c>
      <c r="H804" s="44">
        <v>107</v>
      </c>
      <c r="I804" s="14">
        <f t="shared" si="122"/>
        <v>110.6765625</v>
      </c>
      <c r="J804" s="14">
        <f t="shared" si="123"/>
        <v>107</v>
      </c>
      <c r="K804" s="14"/>
      <c r="L804" s="14"/>
      <c r="M804" s="14"/>
      <c r="N804" s="24">
        <f t="shared" si="124"/>
        <v>105.83999999999997</v>
      </c>
      <c r="O804" s="24">
        <f t="shared" si="125"/>
        <v>113.9</v>
      </c>
      <c r="P804" s="14"/>
      <c r="Q804" s="14">
        <f t="shared" si="127"/>
        <v>110.6765625</v>
      </c>
      <c r="R804" s="14">
        <f t="shared" si="128"/>
        <v>107</v>
      </c>
      <c r="S804" s="30">
        <f t="shared" si="129"/>
        <v>3.4360397196261658</v>
      </c>
      <c r="T804" s="14">
        <f t="shared" si="130"/>
        <v>105.83999999999997</v>
      </c>
      <c r="U804" s="14">
        <f t="shared" ref="U804:U815" si="131">D804</f>
        <v>114.4</v>
      </c>
    </row>
    <row r="805" spans="1:21" ht="16.5" thickBot="1">
      <c r="A805" s="50">
        <v>2013</v>
      </c>
      <c r="B805" s="49">
        <v>11</v>
      </c>
      <c r="D805" s="38">
        <v>113.9</v>
      </c>
      <c r="E805" s="3">
        <v>145.1</v>
      </c>
      <c r="F805" s="43">
        <f t="shared" si="121"/>
        <v>127.73249999999999</v>
      </c>
      <c r="G805" s="48">
        <f t="shared" si="126"/>
        <v>111.825</v>
      </c>
      <c r="H805" s="44">
        <v>106.9</v>
      </c>
      <c r="I805" s="14">
        <f t="shared" si="122"/>
        <v>111.825</v>
      </c>
      <c r="J805" s="14">
        <f t="shared" si="123"/>
        <v>106.9</v>
      </c>
      <c r="K805" s="14"/>
      <c r="L805" s="14"/>
      <c r="M805" s="14"/>
      <c r="N805" s="24">
        <f t="shared" si="124"/>
        <v>127.73249999999999</v>
      </c>
      <c r="O805" s="24">
        <f t="shared" si="125"/>
        <v>124.2</v>
      </c>
      <c r="P805" s="14"/>
      <c r="Q805" s="14">
        <f t="shared" si="127"/>
        <v>111.825</v>
      </c>
      <c r="R805" s="14">
        <f t="shared" si="128"/>
        <v>106.9</v>
      </c>
      <c r="S805" s="30">
        <f t="shared" si="129"/>
        <v>4.607109448082312</v>
      </c>
      <c r="T805" s="14">
        <f t="shared" si="130"/>
        <v>127.73249999999999</v>
      </c>
      <c r="U805" s="14">
        <f t="shared" si="131"/>
        <v>113.9</v>
      </c>
    </row>
    <row r="806" spans="1:21" ht="16.5" thickBot="1">
      <c r="A806" s="50">
        <v>2013</v>
      </c>
      <c r="B806" s="49">
        <v>12</v>
      </c>
      <c r="D806" s="38">
        <v>124.2</v>
      </c>
      <c r="E806" s="3">
        <v>143.1</v>
      </c>
      <c r="F806" s="43">
        <f t="shared" si="121"/>
        <v>124.58249999999998</v>
      </c>
      <c r="G806" s="48">
        <f t="shared" si="126"/>
        <v>112.52718750000001</v>
      </c>
      <c r="H806" s="44">
        <v>107.6</v>
      </c>
      <c r="I806" s="14">
        <f t="shared" si="122"/>
        <v>112.52718750000001</v>
      </c>
      <c r="J806" s="14">
        <f t="shared" si="123"/>
        <v>107.6</v>
      </c>
      <c r="K806" s="14"/>
      <c r="L806" s="14"/>
      <c r="M806" s="14"/>
      <c r="N806" s="24">
        <f t="shared" si="124"/>
        <v>124.58249999999998</v>
      </c>
      <c r="O806" s="24">
        <f t="shared" si="125"/>
        <v>117</v>
      </c>
      <c r="P806" s="14"/>
      <c r="Q806" s="14">
        <f t="shared" si="127"/>
        <v>112.52718750000001</v>
      </c>
      <c r="R806" s="14">
        <f t="shared" si="128"/>
        <v>107.6</v>
      </c>
      <c r="S806" s="30">
        <f t="shared" si="129"/>
        <v>4.5791705390334698</v>
      </c>
      <c r="T806" s="14">
        <f t="shared" si="130"/>
        <v>124.58249999999998</v>
      </c>
      <c r="U806" s="14">
        <f t="shared" si="131"/>
        <v>124.2</v>
      </c>
    </row>
    <row r="807" spans="1:21" ht="16.5" thickBot="1">
      <c r="A807" s="50">
        <v>2014</v>
      </c>
      <c r="B807" s="49">
        <v>1</v>
      </c>
      <c r="D807" s="38">
        <v>117</v>
      </c>
      <c r="E807" s="3">
        <v>152.4</v>
      </c>
      <c r="F807" s="43">
        <f t="shared" si="121"/>
        <v>139.23000000000002</v>
      </c>
      <c r="G807" s="48">
        <f t="shared" si="126"/>
        <v>114.79781250000001</v>
      </c>
      <c r="H807" s="44">
        <v>109.3</v>
      </c>
      <c r="I807" s="14">
        <f t="shared" si="122"/>
        <v>114.79781250000001</v>
      </c>
      <c r="J807" s="14">
        <f t="shared" si="123"/>
        <v>109.3</v>
      </c>
      <c r="K807" s="14"/>
      <c r="L807" s="14"/>
      <c r="M807" s="14"/>
      <c r="N807" s="24">
        <f t="shared" si="124"/>
        <v>139.23000000000002</v>
      </c>
      <c r="O807" s="24">
        <f t="shared" si="125"/>
        <v>146.1</v>
      </c>
      <c r="P807" s="14"/>
      <c r="Q807" s="14">
        <f t="shared" si="127"/>
        <v>114.79781250000001</v>
      </c>
      <c r="R807" s="14">
        <f t="shared" si="128"/>
        <v>109.3</v>
      </c>
      <c r="S807" s="30">
        <f t="shared" si="129"/>
        <v>5.0300205855443778</v>
      </c>
      <c r="T807" s="14">
        <f t="shared" si="130"/>
        <v>139.23000000000002</v>
      </c>
      <c r="U807" s="14">
        <f t="shared" si="131"/>
        <v>117</v>
      </c>
    </row>
    <row r="808" spans="1:21" ht="16.5" thickBot="1">
      <c r="A808" s="50">
        <v>2014</v>
      </c>
      <c r="B808" s="49">
        <v>2</v>
      </c>
      <c r="D808" s="39">
        <v>146.1</v>
      </c>
      <c r="E808" s="3">
        <v>166.3</v>
      </c>
      <c r="F808" s="43">
        <f t="shared" si="121"/>
        <v>161.1225</v>
      </c>
      <c r="G808" s="48">
        <f t="shared" si="126"/>
        <v>116.904375</v>
      </c>
      <c r="H808" s="44">
        <v>110.5</v>
      </c>
      <c r="I808" s="14">
        <f t="shared" si="122"/>
        <v>116.904375</v>
      </c>
      <c r="J808" s="14">
        <f t="shared" si="123"/>
        <v>110.5</v>
      </c>
      <c r="K808" s="14"/>
      <c r="L808" s="14"/>
      <c r="M808" s="14"/>
      <c r="N808" s="24">
        <f t="shared" si="124"/>
        <v>161.1225</v>
      </c>
      <c r="O808" s="24">
        <f t="shared" si="125"/>
        <v>128.69999999999999</v>
      </c>
      <c r="P808" s="4" t="s">
        <v>16</v>
      </c>
      <c r="Q808" s="14">
        <f t="shared" si="127"/>
        <v>116.904375</v>
      </c>
      <c r="R808" s="14">
        <f t="shared" si="128"/>
        <v>110.5</v>
      </c>
      <c r="S808" s="30">
        <f t="shared" si="129"/>
        <v>5.7958144796380111</v>
      </c>
      <c r="T808" s="14">
        <f t="shared" si="130"/>
        <v>161.1225</v>
      </c>
      <c r="U808" s="14">
        <f t="shared" si="131"/>
        <v>146.1</v>
      </c>
    </row>
    <row r="809" spans="1:21" ht="16.5" thickBot="1">
      <c r="A809" s="50">
        <v>2014</v>
      </c>
      <c r="B809" s="49">
        <v>3</v>
      </c>
      <c r="D809" s="38">
        <v>128.69999999999999</v>
      </c>
      <c r="E809" s="3">
        <v>148.5</v>
      </c>
      <c r="F809" s="43">
        <f t="shared" si="121"/>
        <v>133.08750000000001</v>
      </c>
      <c r="G809" s="48">
        <f t="shared" si="126"/>
        <v>120.448125</v>
      </c>
      <c r="H809" s="44">
        <v>114.3</v>
      </c>
      <c r="I809" s="14">
        <f t="shared" ref="I809:I825" si="132">G809</f>
        <v>120.448125</v>
      </c>
      <c r="J809" s="14">
        <f t="shared" ref="J809:J825" si="133">H809</f>
        <v>114.3</v>
      </c>
      <c r="K809" s="14"/>
      <c r="L809" s="14"/>
      <c r="M809" s="14"/>
      <c r="N809" s="24">
        <f t="shared" ref="N809:N825" si="134">F809</f>
        <v>133.08750000000001</v>
      </c>
      <c r="O809" s="24">
        <f t="shared" ref="O809:O825" si="135">D810</f>
        <v>112.5</v>
      </c>
      <c r="P809" s="14">
        <f>F808/D809*100-100</f>
        <v>25.192307692307708</v>
      </c>
      <c r="Q809" s="14">
        <f t="shared" si="127"/>
        <v>120.448125</v>
      </c>
      <c r="R809" s="14">
        <f t="shared" si="128"/>
        <v>114.3</v>
      </c>
      <c r="S809" s="30">
        <f t="shared" si="129"/>
        <v>5.3789370078740149</v>
      </c>
      <c r="T809" s="14">
        <f t="shared" si="130"/>
        <v>133.08750000000001</v>
      </c>
      <c r="U809" s="14">
        <f t="shared" si="131"/>
        <v>128.69999999999999</v>
      </c>
    </row>
    <row r="810" spans="1:21" ht="16.5" thickBot="1">
      <c r="A810" s="50">
        <v>2014</v>
      </c>
      <c r="B810" s="49">
        <v>4</v>
      </c>
      <c r="D810" s="38">
        <v>112.5</v>
      </c>
      <c r="E810" s="3">
        <v>144.80000000000001</v>
      </c>
      <c r="F810" s="43">
        <f t="shared" si="121"/>
        <v>127.26000000000002</v>
      </c>
      <c r="G810" s="48">
        <f t="shared" si="126"/>
        <v>124.78593749999999</v>
      </c>
      <c r="H810" s="45">
        <v>116.4</v>
      </c>
      <c r="I810" s="14">
        <f t="shared" si="132"/>
        <v>124.78593749999999</v>
      </c>
      <c r="J810" s="14">
        <f t="shared" si="133"/>
        <v>116.4</v>
      </c>
      <c r="K810" s="14"/>
      <c r="L810" s="14"/>
      <c r="M810" s="14"/>
      <c r="N810" s="24">
        <f t="shared" si="134"/>
        <v>127.26000000000002</v>
      </c>
      <c r="O810" s="24">
        <f t="shared" si="135"/>
        <v>112.5</v>
      </c>
      <c r="P810" s="14"/>
      <c r="Q810" s="14">
        <f t="shared" si="127"/>
        <v>124.78593749999999</v>
      </c>
      <c r="R810" s="14">
        <f t="shared" si="128"/>
        <v>116.4</v>
      </c>
      <c r="S810" s="30">
        <f t="shared" si="129"/>
        <v>7.2044136597938007</v>
      </c>
      <c r="T810" s="14">
        <f t="shared" si="130"/>
        <v>127.26000000000002</v>
      </c>
      <c r="U810" s="14">
        <f t="shared" si="131"/>
        <v>112.5</v>
      </c>
    </row>
    <row r="811" spans="1:21" ht="16.5" thickBot="1">
      <c r="A811" s="50">
        <v>2014</v>
      </c>
      <c r="B811" s="49">
        <v>5</v>
      </c>
      <c r="D811" s="38">
        <v>112.5</v>
      </c>
      <c r="E811" s="3">
        <v>132.9</v>
      </c>
      <c r="F811" s="43">
        <f t="shared" si="121"/>
        <v>108.51750000000001</v>
      </c>
      <c r="G811" s="48">
        <f t="shared" si="126"/>
        <v>126.62343750000001</v>
      </c>
      <c r="H811" s="44">
        <v>115</v>
      </c>
      <c r="I811" s="14">
        <f t="shared" si="132"/>
        <v>126.62343750000001</v>
      </c>
      <c r="J811" s="14">
        <f t="shared" si="133"/>
        <v>115</v>
      </c>
      <c r="K811" s="14"/>
      <c r="L811" s="14"/>
      <c r="M811" s="14"/>
      <c r="N811" s="24">
        <f t="shared" si="134"/>
        <v>108.51750000000001</v>
      </c>
      <c r="O811" s="24">
        <f t="shared" si="135"/>
        <v>102.9</v>
      </c>
      <c r="P811" s="14"/>
      <c r="Q811" s="14">
        <f t="shared" si="127"/>
        <v>126.62343750000001</v>
      </c>
      <c r="R811" s="14">
        <f t="shared" si="128"/>
        <v>115</v>
      </c>
      <c r="S811" s="30">
        <f t="shared" si="129"/>
        <v>10.107336956521749</v>
      </c>
      <c r="T811" s="14">
        <f t="shared" si="130"/>
        <v>108.51750000000001</v>
      </c>
      <c r="U811" s="14">
        <f t="shared" si="131"/>
        <v>112.5</v>
      </c>
    </row>
    <row r="812" spans="1:21" ht="16.5" thickBot="1">
      <c r="A812" s="50">
        <v>2014</v>
      </c>
      <c r="B812" s="49">
        <v>6</v>
      </c>
      <c r="D812" s="38">
        <v>102.9</v>
      </c>
      <c r="E812" s="3">
        <v>125.8</v>
      </c>
      <c r="F812" s="43">
        <f t="shared" si="121"/>
        <v>97.334999999999994</v>
      </c>
      <c r="G812" s="48">
        <f t="shared" si="126"/>
        <v>127.73906249999999</v>
      </c>
      <c r="H812" s="44">
        <v>114.1</v>
      </c>
      <c r="I812" s="14">
        <f t="shared" si="132"/>
        <v>127.73906249999999</v>
      </c>
      <c r="J812" s="14">
        <f t="shared" si="133"/>
        <v>114.1</v>
      </c>
      <c r="K812" s="14"/>
      <c r="L812" s="14"/>
      <c r="M812" s="14"/>
      <c r="N812" s="24">
        <f t="shared" si="134"/>
        <v>97.334999999999994</v>
      </c>
      <c r="O812" s="24">
        <f t="shared" si="135"/>
        <v>100.2</v>
      </c>
      <c r="P812" s="14"/>
      <c r="Q812" s="14">
        <f t="shared" si="127"/>
        <v>127.73906249999999</v>
      </c>
      <c r="R812" s="14">
        <f t="shared" si="128"/>
        <v>114.1</v>
      </c>
      <c r="S812" s="30">
        <f t="shared" si="129"/>
        <v>11.953604294478509</v>
      </c>
      <c r="T812" s="14">
        <f t="shared" si="130"/>
        <v>97.334999999999994</v>
      </c>
      <c r="U812" s="14">
        <f t="shared" si="131"/>
        <v>102.9</v>
      </c>
    </row>
    <row r="813" spans="1:21" ht="16.5" thickBot="1">
      <c r="A813" s="50">
        <v>2014</v>
      </c>
      <c r="B813" s="49">
        <v>7</v>
      </c>
      <c r="D813" s="38">
        <v>100.2</v>
      </c>
      <c r="E813" s="3">
        <v>141.80000000000001</v>
      </c>
      <c r="F813" s="43">
        <f t="shared" si="121"/>
        <v>122.53500000000001</v>
      </c>
      <c r="G813" s="48">
        <f t="shared" si="126"/>
        <v>127.45031250000001</v>
      </c>
      <c r="H813" s="44">
        <v>112.6</v>
      </c>
      <c r="I813" s="14">
        <f t="shared" si="132"/>
        <v>127.45031250000001</v>
      </c>
      <c r="J813" s="14">
        <f t="shared" si="133"/>
        <v>112.6</v>
      </c>
      <c r="K813" s="14"/>
      <c r="L813" s="14"/>
      <c r="M813" s="14"/>
      <c r="N813" s="24">
        <f t="shared" si="134"/>
        <v>122.53500000000001</v>
      </c>
      <c r="O813" s="24">
        <f t="shared" si="135"/>
        <v>106.9</v>
      </c>
      <c r="P813" s="14"/>
      <c r="Q813" s="14">
        <f t="shared" si="127"/>
        <v>127.45031250000001</v>
      </c>
      <c r="R813" s="14">
        <f t="shared" si="128"/>
        <v>112.6</v>
      </c>
      <c r="S813" s="30">
        <f t="shared" si="129"/>
        <v>13.188554618117251</v>
      </c>
      <c r="T813" s="14">
        <f t="shared" si="130"/>
        <v>122.53500000000001</v>
      </c>
      <c r="U813" s="14">
        <f t="shared" si="131"/>
        <v>100.2</v>
      </c>
    </row>
    <row r="814" spans="1:21" ht="16.5" thickBot="1">
      <c r="A814" s="50">
        <v>2014</v>
      </c>
      <c r="B814" s="49">
        <v>8</v>
      </c>
      <c r="D814" s="38">
        <v>106.9</v>
      </c>
      <c r="E814" s="3">
        <v>127.9</v>
      </c>
      <c r="F814" s="43">
        <f t="shared" si="121"/>
        <v>100.64250000000001</v>
      </c>
      <c r="G814" s="48">
        <f t="shared" si="126"/>
        <v>123.81468750000001</v>
      </c>
      <c r="H814" s="44">
        <v>108.3</v>
      </c>
      <c r="I814" s="14">
        <f t="shared" si="132"/>
        <v>123.81468750000001</v>
      </c>
      <c r="J814" s="14">
        <f t="shared" si="133"/>
        <v>108.3</v>
      </c>
      <c r="K814" s="14"/>
      <c r="L814" s="14"/>
      <c r="M814" s="14"/>
      <c r="N814" s="24">
        <f t="shared" si="134"/>
        <v>100.64250000000001</v>
      </c>
      <c r="O814" s="24">
        <f t="shared" si="135"/>
        <v>130</v>
      </c>
      <c r="P814" s="14"/>
      <c r="Q814" s="14">
        <f t="shared" si="127"/>
        <v>123.81468750000001</v>
      </c>
      <c r="R814" s="14">
        <f t="shared" si="128"/>
        <v>108.3</v>
      </c>
      <c r="S814" s="30">
        <f t="shared" si="129"/>
        <v>14.32565789473685</v>
      </c>
      <c r="T814" s="14">
        <f t="shared" si="130"/>
        <v>100.64250000000001</v>
      </c>
      <c r="U814" s="14">
        <f t="shared" si="131"/>
        <v>106.9</v>
      </c>
    </row>
    <row r="815" spans="1:21" ht="16.5" thickBot="1">
      <c r="A815" s="50">
        <v>2014</v>
      </c>
      <c r="B815" s="49">
        <v>9</v>
      </c>
      <c r="D815" s="38">
        <v>130</v>
      </c>
      <c r="E815" s="3">
        <v>148.1</v>
      </c>
      <c r="F815" s="43">
        <f t="shared" si="121"/>
        <v>132.45749999999998</v>
      </c>
      <c r="G815" s="48">
        <f t="shared" si="126"/>
        <v>119.60156250000001</v>
      </c>
      <c r="H815" s="44">
        <v>101.9</v>
      </c>
      <c r="I815" s="14">
        <f t="shared" si="132"/>
        <v>119.60156250000001</v>
      </c>
      <c r="J815" s="14">
        <f t="shared" si="133"/>
        <v>101.9</v>
      </c>
      <c r="K815" s="14"/>
      <c r="L815" s="14"/>
      <c r="M815" s="14"/>
      <c r="N815" s="24">
        <f t="shared" si="134"/>
        <v>132.45749999999998</v>
      </c>
      <c r="O815" s="24">
        <f t="shared" si="135"/>
        <v>90</v>
      </c>
      <c r="P815" s="14"/>
      <c r="Q815" s="14">
        <f t="shared" si="127"/>
        <v>119.60156250000001</v>
      </c>
      <c r="R815" s="14">
        <f t="shared" si="128"/>
        <v>101.9</v>
      </c>
      <c r="S815" s="30">
        <f t="shared" si="129"/>
        <v>17.371503925417088</v>
      </c>
      <c r="T815" s="14">
        <f t="shared" si="130"/>
        <v>132.45749999999998</v>
      </c>
      <c r="U815" s="14">
        <f t="shared" si="131"/>
        <v>130</v>
      </c>
    </row>
    <row r="816" spans="1:21" ht="16.5" thickBot="1">
      <c r="A816" s="50">
        <v>2014</v>
      </c>
      <c r="B816" s="49">
        <v>10</v>
      </c>
      <c r="D816" s="38">
        <v>90</v>
      </c>
      <c r="E816" s="3">
        <v>152.9</v>
      </c>
      <c r="F816" s="43">
        <f t="shared" si="121"/>
        <v>140.01750000000001</v>
      </c>
      <c r="G816" s="48">
        <f t="shared" si="126"/>
        <v>117.04218750000001</v>
      </c>
      <c r="H816" s="44">
        <v>97.3</v>
      </c>
      <c r="I816" s="14">
        <f t="shared" si="132"/>
        <v>117.04218750000001</v>
      </c>
      <c r="J816" s="14">
        <f t="shared" si="133"/>
        <v>97.3</v>
      </c>
      <c r="K816" s="14"/>
      <c r="L816" s="14"/>
      <c r="M816" s="14"/>
      <c r="N816" s="24">
        <f t="shared" si="134"/>
        <v>140.01750000000001</v>
      </c>
      <c r="O816" s="24">
        <f t="shared" si="135"/>
        <v>103.6</v>
      </c>
      <c r="P816" s="14"/>
      <c r="Q816" s="15">
        <f>AVERAGE(Q803:Q815)</f>
        <v>118.77822115384615</v>
      </c>
      <c r="R816" s="15">
        <f>AVERAGE(R803:R815)</f>
        <v>109.88461538461537</v>
      </c>
      <c r="S816" s="15">
        <f>AVERAGE(S803:S815)</f>
        <v>8.0922173211348216</v>
      </c>
      <c r="T816" s="15">
        <f>AVERAGE(T803:T815)</f>
        <v>118.68230769230769</v>
      </c>
      <c r="U816" s="15">
        <f>AVERAGE(U803:U815)</f>
        <v>112.60000000000001</v>
      </c>
    </row>
    <row r="817" spans="1:21" ht="16.5" thickBot="1">
      <c r="A817" s="50">
        <v>2014</v>
      </c>
      <c r="B817" s="49">
        <v>11</v>
      </c>
      <c r="D817" s="38">
        <v>103.6</v>
      </c>
      <c r="E817" s="3">
        <v>151.4</v>
      </c>
      <c r="F817" s="43">
        <f t="shared" si="121"/>
        <v>137.655</v>
      </c>
      <c r="G817" s="48">
        <f t="shared" si="126"/>
        <v>115.37531250000001</v>
      </c>
      <c r="H817" s="44">
        <v>94.7</v>
      </c>
      <c r="I817" s="14">
        <f t="shared" si="132"/>
        <v>115.37531250000001</v>
      </c>
      <c r="J817" s="14">
        <f t="shared" si="133"/>
        <v>94.7</v>
      </c>
      <c r="K817" s="14"/>
      <c r="L817" s="14"/>
      <c r="M817" s="14"/>
      <c r="N817" s="24">
        <f t="shared" si="134"/>
        <v>137.655</v>
      </c>
      <c r="O817" s="24">
        <f t="shared" si="135"/>
        <v>112.9</v>
      </c>
      <c r="P817" s="14"/>
      <c r="Q817" s="14"/>
      <c r="R817" s="14"/>
      <c r="S817" s="30"/>
      <c r="T817" s="14"/>
      <c r="U817" s="14"/>
    </row>
    <row r="818" spans="1:21" ht="16.5" thickBot="1">
      <c r="A818" s="50">
        <v>2014</v>
      </c>
      <c r="B818" s="49">
        <v>12</v>
      </c>
      <c r="D818" s="38">
        <v>112.9</v>
      </c>
      <c r="E818" s="3">
        <v>153.80000000000001</v>
      </c>
      <c r="F818" s="43">
        <f t="shared" si="121"/>
        <v>141.435</v>
      </c>
      <c r="G818" s="48">
        <f t="shared" si="126"/>
        <v>114.71906250000001</v>
      </c>
      <c r="H818" s="44">
        <v>92.2</v>
      </c>
      <c r="I818" s="14">
        <f t="shared" si="132"/>
        <v>114.71906250000001</v>
      </c>
      <c r="J818" s="14">
        <f t="shared" si="133"/>
        <v>92.2</v>
      </c>
      <c r="K818" s="14"/>
      <c r="L818" s="14"/>
      <c r="M818" s="14"/>
      <c r="N818" s="24">
        <f t="shared" si="134"/>
        <v>141.435</v>
      </c>
      <c r="O818" s="24">
        <f t="shared" si="135"/>
        <v>93</v>
      </c>
      <c r="P818" s="14"/>
      <c r="Q818" s="4" t="s">
        <v>16</v>
      </c>
      <c r="R818" s="14"/>
      <c r="S818" s="30"/>
      <c r="T818" s="4" t="s">
        <v>16</v>
      </c>
      <c r="U818" s="14"/>
    </row>
    <row r="819" spans="1:21" ht="16.5" thickBot="1">
      <c r="A819" s="50">
        <v>2015</v>
      </c>
      <c r="B819" s="49">
        <v>1</v>
      </c>
      <c r="D819" s="38">
        <v>93</v>
      </c>
      <c r="E819" s="3">
        <v>137.30000000000001</v>
      </c>
      <c r="F819" s="43">
        <f t="shared" si="121"/>
        <v>115.44750000000002</v>
      </c>
      <c r="G819" s="48">
        <f t="shared" si="126"/>
        <v>112.70437499999998</v>
      </c>
      <c r="H819" s="44">
        <v>89.3</v>
      </c>
      <c r="I819" s="14">
        <f t="shared" si="132"/>
        <v>112.70437499999998</v>
      </c>
      <c r="J819" s="14">
        <f t="shared" si="133"/>
        <v>89.3</v>
      </c>
      <c r="K819" s="14"/>
      <c r="L819" s="14"/>
      <c r="M819" s="14"/>
      <c r="N819" s="24">
        <f t="shared" si="134"/>
        <v>115.44750000000002</v>
      </c>
      <c r="O819" s="24">
        <f t="shared" si="135"/>
        <v>66.7</v>
      </c>
      <c r="P819" s="14"/>
      <c r="Q819" s="14">
        <f>Q816/R816*100-100</f>
        <v>8.0935859292964807</v>
      </c>
      <c r="R819" s="14"/>
      <c r="S819" s="30"/>
      <c r="T819" s="14">
        <f>T816/U816*100-100</f>
        <v>5.4016942205219181</v>
      </c>
      <c r="U819" s="14"/>
    </row>
    <row r="820" spans="1:21" ht="16.5" thickBot="1">
      <c r="A820" s="50">
        <v>2015</v>
      </c>
      <c r="B820" s="49">
        <v>2</v>
      </c>
      <c r="D820" s="38">
        <v>66.7</v>
      </c>
      <c r="E820" s="3">
        <v>126</v>
      </c>
      <c r="F820" s="43">
        <f t="shared" si="121"/>
        <v>97.649999999999991</v>
      </c>
      <c r="G820" s="48">
        <f t="shared" si="126"/>
        <v>109.3640625</v>
      </c>
      <c r="H820" s="44">
        <v>86.1</v>
      </c>
      <c r="I820" s="14">
        <f t="shared" si="132"/>
        <v>109.3640625</v>
      </c>
      <c r="J820" s="14">
        <f t="shared" si="133"/>
        <v>86.1</v>
      </c>
      <c r="K820" s="14"/>
      <c r="L820" s="14"/>
      <c r="M820" s="14"/>
      <c r="N820" s="24">
        <f t="shared" si="134"/>
        <v>97.649999999999991</v>
      </c>
      <c r="O820" s="24">
        <f t="shared" si="135"/>
        <v>54.5</v>
      </c>
      <c r="P820" s="14"/>
      <c r="Q820" s="14"/>
      <c r="R820" s="14"/>
      <c r="S820" s="30"/>
      <c r="T820" s="14"/>
      <c r="U820" s="14"/>
    </row>
    <row r="821" spans="1:21" ht="16.5" thickBot="1">
      <c r="A821" s="50">
        <v>2015</v>
      </c>
      <c r="B821" s="49">
        <v>3</v>
      </c>
      <c r="D821" s="38">
        <v>54.5</v>
      </c>
      <c r="E821" s="3">
        <v>124.6</v>
      </c>
      <c r="F821" s="43">
        <f t="shared" si="121"/>
        <v>95.444999999999993</v>
      </c>
      <c r="G821" s="48">
        <f t="shared" si="126"/>
        <v>105.07875</v>
      </c>
      <c r="H821" s="44">
        <v>82.1</v>
      </c>
      <c r="I821" s="14">
        <f t="shared" si="132"/>
        <v>105.07875</v>
      </c>
      <c r="J821" s="14">
        <f t="shared" si="133"/>
        <v>82.1</v>
      </c>
      <c r="K821" s="14"/>
      <c r="L821" s="14"/>
      <c r="M821" s="14"/>
      <c r="N821" s="24">
        <f t="shared" si="134"/>
        <v>95.444999999999993</v>
      </c>
      <c r="O821" s="24">
        <f t="shared" si="135"/>
        <v>75.3</v>
      </c>
      <c r="P821" s="14"/>
      <c r="Q821" s="14"/>
      <c r="R821" s="14"/>
      <c r="S821" s="30"/>
      <c r="T821" s="14"/>
      <c r="U821" s="14"/>
    </row>
    <row r="822" spans="1:21" ht="16.5" thickBot="1">
      <c r="A822" s="50">
        <v>2015</v>
      </c>
      <c r="B822" s="49">
        <v>4</v>
      </c>
      <c r="D822" s="38">
        <v>75.3</v>
      </c>
      <c r="E822" s="3">
        <v>129.69999999999999</v>
      </c>
      <c r="F822" s="43">
        <f t="shared" si="121"/>
        <v>103.47749999999998</v>
      </c>
      <c r="G822" s="48">
        <f t="shared" si="126"/>
        <v>98.844374999999999</v>
      </c>
      <c r="H822" s="44">
        <v>78.900000000000006</v>
      </c>
      <c r="I822" s="14">
        <f t="shared" si="132"/>
        <v>98.844374999999999</v>
      </c>
      <c r="J822" s="14">
        <f t="shared" si="133"/>
        <v>78.900000000000006</v>
      </c>
      <c r="K822" s="14"/>
      <c r="L822" s="14"/>
      <c r="M822" s="14"/>
      <c r="N822" s="24">
        <f t="shared" si="134"/>
        <v>103.47749999999998</v>
      </c>
      <c r="O822" s="24">
        <f t="shared" si="135"/>
        <v>88.8</v>
      </c>
      <c r="P822" s="14"/>
      <c r="Q822" s="14"/>
      <c r="R822" s="14"/>
      <c r="S822" s="30"/>
      <c r="T822" s="14"/>
      <c r="U822" s="14"/>
    </row>
    <row r="823" spans="1:21" ht="16.5" thickBot="1">
      <c r="A823" s="50">
        <v>2015</v>
      </c>
      <c r="B823" s="49">
        <v>5</v>
      </c>
      <c r="D823" s="38">
        <v>88.8</v>
      </c>
      <c r="E823" s="3">
        <v>122.6</v>
      </c>
      <c r="F823" s="43">
        <f t="shared" si="121"/>
        <v>92.294999999999987</v>
      </c>
      <c r="G823" s="48">
        <f t="shared" si="126"/>
        <v>92.669062499999995</v>
      </c>
      <c r="H823" s="44">
        <v>76.099999999999994</v>
      </c>
      <c r="I823" s="14">
        <f t="shared" si="132"/>
        <v>92.669062499999995</v>
      </c>
      <c r="J823" s="14">
        <f t="shared" si="133"/>
        <v>76.099999999999994</v>
      </c>
      <c r="K823" s="14"/>
      <c r="L823" s="14"/>
      <c r="M823" s="14"/>
      <c r="N823" s="24">
        <f t="shared" si="134"/>
        <v>92.294999999999987</v>
      </c>
      <c r="O823" s="24">
        <f t="shared" si="135"/>
        <v>66.5</v>
      </c>
      <c r="P823" s="14"/>
      <c r="Q823" s="14"/>
      <c r="R823" s="14"/>
      <c r="S823" s="30"/>
      <c r="T823" s="14"/>
      <c r="U823" s="14"/>
    </row>
    <row r="824" spans="1:21" ht="16.5" thickBot="1">
      <c r="A824" s="50">
        <v>2015</v>
      </c>
      <c r="B824" s="49">
        <v>6</v>
      </c>
      <c r="D824" s="38">
        <v>66.5</v>
      </c>
      <c r="E824" s="3">
        <v>126.1</v>
      </c>
      <c r="F824" s="43">
        <f t="shared" si="121"/>
        <v>97.80749999999999</v>
      </c>
      <c r="G824" s="48">
        <f t="shared" si="126"/>
        <v>86.841562499999995</v>
      </c>
      <c r="H824" s="44">
        <v>72.099999999999994</v>
      </c>
      <c r="I824" s="14">
        <f t="shared" si="132"/>
        <v>86.841562499999995</v>
      </c>
      <c r="J824" s="14">
        <f t="shared" si="133"/>
        <v>72.099999999999994</v>
      </c>
      <c r="K824" s="14"/>
      <c r="L824" s="14"/>
      <c r="M824" s="14"/>
      <c r="N824" s="24">
        <f t="shared" si="134"/>
        <v>97.80749999999999</v>
      </c>
      <c r="O824" s="24">
        <f t="shared" si="135"/>
        <v>65.8</v>
      </c>
      <c r="P824" s="14"/>
      <c r="Q824" s="14"/>
      <c r="R824" s="14"/>
      <c r="S824" s="30"/>
      <c r="T824" s="14"/>
      <c r="U824" s="14"/>
    </row>
    <row r="825" spans="1:21" ht="16.5" thickBot="1">
      <c r="A825" s="50">
        <v>2015</v>
      </c>
      <c r="B825" s="49">
        <v>7</v>
      </c>
      <c r="D825" s="38">
        <v>65.8</v>
      </c>
      <c r="E825" s="3">
        <v>110.8</v>
      </c>
      <c r="F825" s="43">
        <f t="shared" si="121"/>
        <v>73.709999999999994</v>
      </c>
      <c r="G825" s="48">
        <f t="shared" si="126"/>
        <v>81.493125000000006</v>
      </c>
      <c r="H825" s="44">
        <v>68.3</v>
      </c>
      <c r="I825" s="14">
        <f t="shared" si="132"/>
        <v>81.493125000000006</v>
      </c>
      <c r="J825" s="14">
        <f t="shared" si="133"/>
        <v>68.3</v>
      </c>
      <c r="K825" s="14"/>
      <c r="L825" s="14"/>
      <c r="M825" s="14"/>
      <c r="N825" s="24">
        <f t="shared" si="134"/>
        <v>73.709999999999994</v>
      </c>
      <c r="O825" s="24">
        <f t="shared" si="135"/>
        <v>64.400000000000006</v>
      </c>
      <c r="P825" s="14"/>
      <c r="Q825" s="14"/>
      <c r="R825" s="14"/>
      <c r="S825" s="15"/>
      <c r="T825" s="14"/>
      <c r="U825" s="14"/>
    </row>
    <row r="826" spans="1:21" ht="16.5" thickBot="1">
      <c r="A826" s="50">
        <v>2015</v>
      </c>
      <c r="B826" s="49">
        <v>8</v>
      </c>
      <c r="D826" s="38">
        <v>64.400000000000006</v>
      </c>
      <c r="E826" s="3">
        <v>108</v>
      </c>
      <c r="F826" s="43">
        <f t="shared" si="121"/>
        <v>69.3</v>
      </c>
      <c r="G826" s="48">
        <f t="shared" si="126"/>
        <v>77.411249999999995</v>
      </c>
      <c r="H826" s="44">
        <v>66.400000000000006</v>
      </c>
      <c r="I826" s="15">
        <f>AVERAGE(I777:I825)</f>
        <v>99.825937499999966</v>
      </c>
      <c r="J826" s="15">
        <f>AVERAGE(J777:J825)</f>
        <v>93.581632653061249</v>
      </c>
      <c r="K826" s="15"/>
      <c r="L826" s="15"/>
      <c r="M826" s="15"/>
      <c r="N826" s="15">
        <f>AVERAGE(N777:N825)</f>
        <v>101.29500000000002</v>
      </c>
      <c r="O826" s="15">
        <f>AVERAGE(O777:O825)</f>
        <v>94.602040816326507</v>
      </c>
      <c r="P826" s="15"/>
      <c r="Q826" s="15"/>
      <c r="R826" s="15"/>
      <c r="S826" s="3"/>
      <c r="T826" s="15"/>
      <c r="U826" s="15"/>
    </row>
    <row r="827" spans="1:21" ht="16.5" thickBot="1">
      <c r="A827" s="50">
        <v>2015</v>
      </c>
      <c r="B827" s="49">
        <v>9</v>
      </c>
      <c r="D827" s="38">
        <v>78.599999999999994</v>
      </c>
      <c r="E827" s="3">
        <v>102.7</v>
      </c>
      <c r="F827" s="43">
        <f t="shared" si="121"/>
        <v>60.952500000000001</v>
      </c>
      <c r="G827" s="48">
        <f t="shared" si="126"/>
        <v>73.539374999999993</v>
      </c>
      <c r="H827" s="44">
        <v>65.900000000000006</v>
      </c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</row>
    <row r="828" spans="1:21" ht="16.5" thickBot="1">
      <c r="A828" s="50">
        <v>2015</v>
      </c>
      <c r="B828" s="49">
        <v>10</v>
      </c>
      <c r="D828" s="38">
        <v>63.6</v>
      </c>
      <c r="E828" s="3">
        <v>103.3</v>
      </c>
      <c r="F828" s="43">
        <f t="shared" si="121"/>
        <v>61.897499999999994</v>
      </c>
      <c r="G828" s="48">
        <f t="shared" si="126"/>
        <v>68.965312499999996</v>
      </c>
      <c r="H828" s="44">
        <v>64.3</v>
      </c>
      <c r="I828" s="4" t="s">
        <v>16</v>
      </c>
      <c r="J828" s="3"/>
      <c r="K828" s="3"/>
      <c r="L828" s="3"/>
      <c r="M828" s="3"/>
      <c r="N828" s="4" t="s">
        <v>16</v>
      </c>
      <c r="O828" s="3"/>
      <c r="P828" s="3"/>
      <c r="R828" s="3"/>
      <c r="S828" s="3"/>
      <c r="U828" s="3"/>
    </row>
    <row r="829" spans="1:21" ht="16.5" thickBot="1">
      <c r="A829" s="50">
        <v>2015</v>
      </c>
      <c r="B829" s="49">
        <v>11</v>
      </c>
      <c r="D829" s="38">
        <v>62.2</v>
      </c>
      <c r="E829" s="3">
        <v>106.9</v>
      </c>
      <c r="F829" s="43">
        <f t="shared" si="121"/>
        <v>67.56750000000001</v>
      </c>
      <c r="G829" s="48">
        <f t="shared" si="126"/>
        <v>64.83093749999999</v>
      </c>
      <c r="H829" s="44">
        <v>61.2</v>
      </c>
      <c r="I829" s="14">
        <f>I826/J826*100-100</f>
        <v>6.672575237160558</v>
      </c>
      <c r="J829" s="3"/>
      <c r="K829" s="3"/>
      <c r="L829" s="3"/>
      <c r="M829" s="3"/>
      <c r="N829" s="14">
        <f>N826/O826*100-100</f>
        <v>7.0748570812210687</v>
      </c>
      <c r="O829" s="3"/>
      <c r="P829" s="3"/>
      <c r="R829" s="3"/>
      <c r="S829" s="3"/>
      <c r="U829" s="3"/>
    </row>
    <row r="830" spans="1:21" ht="16.5" thickBot="1">
      <c r="A830" s="50">
        <v>2015</v>
      </c>
      <c r="B830" s="49">
        <v>12</v>
      </c>
      <c r="D830" s="38">
        <v>58</v>
      </c>
      <c r="E830" s="3">
        <v>109.5</v>
      </c>
      <c r="F830" s="43">
        <f t="shared" si="121"/>
        <v>71.662499999999994</v>
      </c>
      <c r="G830" s="48">
        <f t="shared" si="126"/>
        <v>60.309374999999989</v>
      </c>
      <c r="H830" s="44">
        <v>57.8</v>
      </c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</row>
    <row r="831" spans="1:21" ht="16.5" thickBot="1">
      <c r="A831" s="50">
        <v>2016</v>
      </c>
      <c r="B831" s="49">
        <v>1</v>
      </c>
      <c r="D831" s="38">
        <v>57</v>
      </c>
      <c r="E831" s="3">
        <v>100.1</v>
      </c>
      <c r="F831" s="43">
        <f t="shared" si="121"/>
        <v>56.857499999999987</v>
      </c>
      <c r="G831" s="48">
        <f t="shared" si="126"/>
        <v>56.142187499999999</v>
      </c>
      <c r="H831" s="44">
        <v>54.4</v>
      </c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1:21" ht="16.5" thickBot="1">
      <c r="A832" s="50">
        <v>2016</v>
      </c>
      <c r="B832" s="49">
        <v>2</v>
      </c>
      <c r="D832" s="38">
        <v>56.4</v>
      </c>
      <c r="E832" s="3">
        <v>101</v>
      </c>
      <c r="F832" s="43">
        <f t="shared" si="121"/>
        <v>58.274999999999999</v>
      </c>
      <c r="G832" s="48">
        <f t="shared" si="126"/>
        <v>53.333437499999995</v>
      </c>
      <c r="H832" s="44">
        <v>52.5</v>
      </c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1:21" ht="16.5" thickBot="1">
      <c r="A833" s="50">
        <v>2016</v>
      </c>
      <c r="B833" s="49">
        <v>3</v>
      </c>
      <c r="D833" s="38">
        <v>54.1</v>
      </c>
      <c r="E833" s="3">
        <v>90.6</v>
      </c>
      <c r="F833" s="43">
        <f t="shared" si="121"/>
        <v>41.894999999999989</v>
      </c>
      <c r="G833" s="48">
        <f t="shared" si="126"/>
        <v>51.043124999999982</v>
      </c>
      <c r="H833" s="44">
        <v>50.4</v>
      </c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1:21" ht="16.5" thickBot="1">
      <c r="A834" s="50">
        <v>2016</v>
      </c>
      <c r="B834" s="49">
        <v>4</v>
      </c>
      <c r="D834" s="38">
        <v>37.9</v>
      </c>
      <c r="E834" s="3">
        <v>94</v>
      </c>
      <c r="F834" s="43">
        <f t="shared" si="121"/>
        <v>47.25</v>
      </c>
      <c r="G834" s="48">
        <f t="shared" si="126"/>
        <v>48.962812500000005</v>
      </c>
      <c r="H834" s="44">
        <v>47.8</v>
      </c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</row>
    <row r="835" spans="1:21" ht="16.5" thickBot="1">
      <c r="A835" s="50">
        <v>2016</v>
      </c>
      <c r="B835" s="49">
        <v>5</v>
      </c>
      <c r="D835" s="38">
        <v>51.5</v>
      </c>
      <c r="E835" s="3">
        <v>95.3</v>
      </c>
      <c r="F835" s="43">
        <f t="shared" si="121"/>
        <v>49.297499999999992</v>
      </c>
      <c r="G835" s="48">
        <f t="shared" si="126"/>
        <v>45.83250000000001</v>
      </c>
      <c r="H835" s="44">
        <v>44.8</v>
      </c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1:21" ht="16.5" thickBot="1">
      <c r="A836" s="50">
        <v>2016</v>
      </c>
      <c r="B836" s="49">
        <v>6</v>
      </c>
      <c r="D836" s="38">
        <v>20.5</v>
      </c>
      <c r="E836" s="3">
        <v>84.5</v>
      </c>
      <c r="F836" s="43">
        <f t="shared" si="121"/>
        <v>32.287500000000001</v>
      </c>
      <c r="G836" s="48">
        <f t="shared" si="126"/>
        <v>41.455312499999998</v>
      </c>
      <c r="H836" s="44">
        <v>41.5</v>
      </c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</row>
    <row r="837" spans="1:21" ht="16.5" thickBot="1">
      <c r="A837" s="50">
        <v>2016</v>
      </c>
      <c r="B837" s="49">
        <v>7</v>
      </c>
      <c r="D837" s="38">
        <v>32.4</v>
      </c>
      <c r="E837" s="3">
        <v>88.9</v>
      </c>
      <c r="F837" s="43">
        <f t="shared" si="121"/>
        <v>39.217500000000008</v>
      </c>
      <c r="G837" s="48">
        <f t="shared" si="126"/>
        <v>37.393124999999998</v>
      </c>
      <c r="H837" s="44">
        <v>38.5</v>
      </c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</row>
    <row r="838" spans="1:21" ht="16.5" thickBot="1">
      <c r="A838" s="50">
        <v>2016</v>
      </c>
      <c r="B838" s="49">
        <v>8</v>
      </c>
      <c r="D838" s="38">
        <v>50.2</v>
      </c>
      <c r="E838" s="3">
        <v>87.1</v>
      </c>
      <c r="F838" s="43">
        <f t="shared" ref="F838:F854" si="136">(E838-64)*1.575</f>
        <v>36.382499999999993</v>
      </c>
      <c r="G838" s="48">
        <f t="shared" si="126"/>
        <v>34.033125000000005</v>
      </c>
      <c r="H838" s="44">
        <v>36</v>
      </c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</row>
    <row r="839" spans="1:21" ht="16.5" thickBot="1">
      <c r="A839" s="50">
        <v>2016</v>
      </c>
      <c r="B839" s="49">
        <v>9</v>
      </c>
      <c r="D839" s="38">
        <v>44.6</v>
      </c>
      <c r="E839" s="3">
        <v>88.7</v>
      </c>
      <c r="F839" s="43">
        <f t="shared" si="136"/>
        <v>38.902500000000003</v>
      </c>
      <c r="G839" s="48">
        <f t="shared" si="126"/>
        <v>31.230937499999996</v>
      </c>
      <c r="H839" s="44">
        <v>33.200000000000003</v>
      </c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1:21" ht="16.5" thickBot="1">
      <c r="A840" s="50">
        <v>2016</v>
      </c>
      <c r="B840" s="49">
        <v>10</v>
      </c>
      <c r="D840" s="38">
        <v>33.4</v>
      </c>
      <c r="E840" s="3">
        <v>85.6</v>
      </c>
      <c r="F840" s="43">
        <f t="shared" si="136"/>
        <v>34.019999999999989</v>
      </c>
      <c r="G840" s="48">
        <f t="shared" si="126"/>
        <v>29.268750000000001</v>
      </c>
      <c r="H840" s="44">
        <v>31.4</v>
      </c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</row>
    <row r="841" spans="1:21" ht="16.5" thickBot="1">
      <c r="A841" s="50">
        <v>2016</v>
      </c>
      <c r="B841" s="49">
        <v>11</v>
      </c>
      <c r="D841" s="38">
        <v>21.4</v>
      </c>
      <c r="E841" s="3">
        <v>76.900000000000006</v>
      </c>
      <c r="F841" s="43">
        <f t="shared" si="136"/>
        <v>20.31750000000001</v>
      </c>
      <c r="G841" s="48">
        <f t="shared" si="126"/>
        <v>27.083437499999999</v>
      </c>
      <c r="H841" s="44">
        <v>29.9</v>
      </c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1:21" ht="16.5" thickBot="1">
      <c r="A842" s="50">
        <v>2016</v>
      </c>
      <c r="B842" s="49">
        <v>12</v>
      </c>
      <c r="D842" s="38">
        <v>18.5</v>
      </c>
      <c r="E842" s="3">
        <v>72.8</v>
      </c>
      <c r="F842" s="43">
        <f t="shared" si="136"/>
        <v>13.859999999999996</v>
      </c>
      <c r="G842" s="48">
        <f t="shared" si="126"/>
        <v>25.278749999999992</v>
      </c>
      <c r="H842" s="44">
        <v>28.5</v>
      </c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</row>
    <row r="843" spans="1:21" ht="16.5" thickBot="1">
      <c r="A843" s="50">
        <v>2017</v>
      </c>
      <c r="B843" s="49">
        <v>1</v>
      </c>
      <c r="D843" s="38">
        <v>26.1</v>
      </c>
      <c r="E843" s="66">
        <v>74.900000000000006</v>
      </c>
      <c r="F843" s="43">
        <f t="shared" si="136"/>
        <v>17.167500000000008</v>
      </c>
      <c r="G843" s="48">
        <f t="shared" ref="G843:G848" si="137">(F837/2+F838+F839+F840+F841+F842+F843+F844+F845+F846+F847+F848+F849/2)/12</f>
        <v>24.202499999999997</v>
      </c>
      <c r="H843" s="44">
        <v>27.9</v>
      </c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</row>
    <row r="844" spans="1:21" ht="16.5" thickBot="1">
      <c r="A844" s="50">
        <v>2017</v>
      </c>
      <c r="B844" s="49">
        <v>2</v>
      </c>
      <c r="D844" s="38">
        <v>26.4</v>
      </c>
      <c r="E844" s="66">
        <v>75</v>
      </c>
      <c r="F844" s="43">
        <f t="shared" si="136"/>
        <v>17.324999999999999</v>
      </c>
      <c r="G844" s="48">
        <f t="shared" si="137"/>
        <v>23.1328125</v>
      </c>
      <c r="H844" s="44">
        <v>26.6</v>
      </c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1:21" ht="16.5" thickBot="1">
      <c r="A845" s="50">
        <v>2017</v>
      </c>
      <c r="B845" s="49">
        <v>3</v>
      </c>
      <c r="D845" s="38">
        <v>17.7</v>
      </c>
      <c r="E845" s="66">
        <v>73.900000000000006</v>
      </c>
      <c r="F845" s="43">
        <f t="shared" si="136"/>
        <v>15.592500000000008</v>
      </c>
      <c r="G845" s="48">
        <f t="shared" si="137"/>
        <v>22.890000000000004</v>
      </c>
      <c r="H845" s="44">
        <v>25.8</v>
      </c>
      <c r="I845" s="3"/>
      <c r="N845" s="3"/>
      <c r="O845" s="3"/>
      <c r="P845" s="3"/>
      <c r="Q845" s="3"/>
      <c r="R845" s="3"/>
      <c r="T845" s="3"/>
      <c r="U845" s="3"/>
    </row>
    <row r="846" spans="1:21" ht="16.5" thickBot="1">
      <c r="A846" s="50">
        <v>2017</v>
      </c>
      <c r="B846" s="49">
        <v>4</v>
      </c>
      <c r="D846" s="38">
        <v>32.299999999999997</v>
      </c>
      <c r="E846" s="66">
        <v>80.8</v>
      </c>
      <c r="F846" s="43">
        <f t="shared" si="136"/>
        <v>26.459999999999994</v>
      </c>
      <c r="G846" s="48">
        <f t="shared" si="137"/>
        <v>22.47</v>
      </c>
      <c r="H846" s="44">
        <v>24.9</v>
      </c>
    </row>
    <row r="847" spans="1:21" ht="16.5" thickBot="1">
      <c r="A847" s="50">
        <v>2017</v>
      </c>
      <c r="B847" s="49">
        <v>5</v>
      </c>
      <c r="D847" s="38">
        <v>18.899999999999999</v>
      </c>
      <c r="E847" s="66">
        <v>75.2</v>
      </c>
      <c r="F847" s="43">
        <f t="shared" si="136"/>
        <v>17.640000000000004</v>
      </c>
      <c r="G847" s="48">
        <f t="shared" si="137"/>
        <v>21.400312499999998</v>
      </c>
      <c r="H847" s="44">
        <v>23.4</v>
      </c>
    </row>
    <row r="848" spans="1:21" ht="16.5" thickBot="1">
      <c r="A848" s="50">
        <v>2017</v>
      </c>
      <c r="B848" s="49">
        <v>6</v>
      </c>
      <c r="D848" s="38">
        <v>19.2</v>
      </c>
      <c r="E848" s="66">
        <v>77.099999999999994</v>
      </c>
      <c r="F848" s="43">
        <f t="shared" si="136"/>
        <v>20.63249999999999</v>
      </c>
      <c r="G848" s="48">
        <f t="shared" si="137"/>
        <v>20.757187499999993</v>
      </c>
      <c r="H848" s="44">
        <v>22.3</v>
      </c>
    </row>
    <row r="849" spans="1:24" ht="16.5" thickBot="1">
      <c r="A849" s="50">
        <v>2017</v>
      </c>
      <c r="B849" s="49">
        <v>7</v>
      </c>
      <c r="D849" s="38">
        <v>17.8</v>
      </c>
      <c r="E849" s="66">
        <v>79.900000000000006</v>
      </c>
      <c r="F849" s="43">
        <f t="shared" si="136"/>
        <v>25.042500000000008</v>
      </c>
    </row>
    <row r="850" spans="1:24" ht="16.5" thickBot="1">
      <c r="A850" s="50">
        <v>2017</v>
      </c>
      <c r="B850" s="49">
        <v>8</v>
      </c>
      <c r="D850" s="38">
        <v>32.6</v>
      </c>
      <c r="E850" s="66">
        <v>79.8</v>
      </c>
      <c r="F850" s="43">
        <f t="shared" si="136"/>
        <v>24.884999999999994</v>
      </c>
    </row>
    <row r="851" spans="1:24" ht="16.5" thickBot="1">
      <c r="A851" s="50">
        <v>2017</v>
      </c>
      <c r="B851" s="49">
        <v>9</v>
      </c>
      <c r="D851" s="38">
        <v>43.7</v>
      </c>
      <c r="E851" s="66">
        <v>92.3</v>
      </c>
      <c r="F851" s="43">
        <f t="shared" si="136"/>
        <v>44.572499999999991</v>
      </c>
      <c r="G851" s="46"/>
      <c r="H851" s="46"/>
    </row>
    <row r="852" spans="1:24" ht="16.5" thickBot="1">
      <c r="A852" s="50">
        <v>2017</v>
      </c>
      <c r="B852" s="49">
        <v>10</v>
      </c>
      <c r="D852" s="38">
        <v>13.2</v>
      </c>
      <c r="E852" s="66">
        <v>75.599999999999994</v>
      </c>
      <c r="F852" s="43">
        <f t="shared" si="136"/>
        <v>18.269999999999989</v>
      </c>
      <c r="G852" s="46"/>
      <c r="H852" s="46"/>
    </row>
    <row r="853" spans="1:24" ht="16.5" thickBot="1">
      <c r="A853" s="50">
        <v>2017</v>
      </c>
      <c r="B853" s="49">
        <v>11</v>
      </c>
      <c r="D853" s="38">
        <v>5.7</v>
      </c>
      <c r="E853" s="66">
        <v>70.599999999999994</v>
      </c>
      <c r="F853" s="43">
        <f t="shared" si="136"/>
        <v>10.394999999999991</v>
      </c>
    </row>
    <row r="854" spans="1:24" ht="16.5" thickBot="1">
      <c r="A854" s="50">
        <v>2017</v>
      </c>
      <c r="B854" s="49">
        <v>12</v>
      </c>
      <c r="D854" s="38">
        <v>8.1999999999999993</v>
      </c>
      <c r="E854" s="66">
        <v>69.3</v>
      </c>
      <c r="F854" s="43">
        <f t="shared" si="136"/>
        <v>8.3474999999999948</v>
      </c>
    </row>
    <row r="855" spans="1:24" ht="16.5" thickBot="1">
      <c r="A855" s="51">
        <v>2018</v>
      </c>
      <c r="B855" s="49">
        <v>1</v>
      </c>
      <c r="E855" s="66">
        <v>67.7</v>
      </c>
    </row>
    <row r="856" spans="1:24" ht="16.5" thickBot="1">
      <c r="A856" s="51">
        <v>2018</v>
      </c>
      <c r="B856" s="49">
        <v>2</v>
      </c>
      <c r="E856" s="66">
        <v>70.2</v>
      </c>
      <c r="H856" s="47"/>
      <c r="S856" s="6"/>
    </row>
    <row r="857" spans="1:24" ht="16.5" thickBot="1">
      <c r="A857" s="51">
        <v>2018</v>
      </c>
      <c r="B857" s="49">
        <v>3</v>
      </c>
      <c r="E857" s="66">
        <v>67.599999999999994</v>
      </c>
      <c r="J857" s="7"/>
      <c r="K857" s="7"/>
      <c r="L857" s="7"/>
      <c r="M857" s="7"/>
      <c r="Q857" s="6"/>
      <c r="R857" s="6"/>
      <c r="S857" s="6"/>
      <c r="T857" s="6"/>
      <c r="U857" s="6"/>
    </row>
    <row r="858" spans="1:24" ht="16.5" thickBot="1">
      <c r="A858" s="51">
        <v>2018</v>
      </c>
      <c r="B858" s="49">
        <v>4</v>
      </c>
      <c r="E858" s="66">
        <v>70.5</v>
      </c>
      <c r="J858" s="7"/>
      <c r="K858" s="7"/>
      <c r="L858" s="7"/>
      <c r="M858" s="7"/>
      <c r="Q858" s="6"/>
      <c r="R858" s="6"/>
      <c r="T858" s="6"/>
      <c r="U858" s="6"/>
    </row>
    <row r="859" spans="1:24" ht="16.5" thickBot="1">
      <c r="A859" s="51">
        <v>2018</v>
      </c>
      <c r="B859" s="49">
        <v>5</v>
      </c>
      <c r="E859" s="66">
        <v>72.400000000000006</v>
      </c>
      <c r="J859" s="7"/>
      <c r="K859" s="7"/>
      <c r="L859" s="7"/>
      <c r="M859" s="7"/>
      <c r="X859" s="2"/>
    </row>
    <row r="860" spans="1:24" ht="16.5" thickBot="1">
      <c r="A860" s="51">
        <v>2018</v>
      </c>
      <c r="B860" s="49">
        <v>6</v>
      </c>
      <c r="E860" s="66">
        <v>74.7</v>
      </c>
      <c r="J860" s="7"/>
      <c r="K860" s="7"/>
      <c r="L860" s="7"/>
      <c r="M860" s="7"/>
      <c r="X860" s="2"/>
    </row>
    <row r="861" spans="1:24" ht="16.5" thickBot="1">
      <c r="A861" s="51">
        <v>2018</v>
      </c>
      <c r="B861" s="49">
        <v>7</v>
      </c>
      <c r="E861" s="66">
        <v>72.3</v>
      </c>
      <c r="J861" s="7"/>
      <c r="K861" s="7"/>
      <c r="L861" s="7"/>
      <c r="M861" s="7"/>
    </row>
    <row r="862" spans="1:24" ht="16.5" thickBot="1">
      <c r="A862" s="51">
        <v>2018</v>
      </c>
      <c r="B862" s="49">
        <v>8</v>
      </c>
      <c r="E862" s="66">
        <v>70.8</v>
      </c>
    </row>
    <row r="863" spans="1:24" ht="16.5" thickBot="1">
      <c r="A863" s="51">
        <v>2018</v>
      </c>
      <c r="B863" s="49">
        <v>9</v>
      </c>
      <c r="E863" s="66">
        <v>69</v>
      </c>
    </row>
    <row r="864" spans="1:24" ht="16.5" thickBot="1">
      <c r="A864" s="51">
        <v>2018</v>
      </c>
      <c r="B864" s="49">
        <v>10</v>
      </c>
      <c r="E864" s="66">
        <v>69.099999999999994</v>
      </c>
    </row>
    <row r="865" spans="1:5" ht="16.5" thickBot="1">
      <c r="A865" s="51">
        <v>2018</v>
      </c>
      <c r="B865" s="49">
        <v>11</v>
      </c>
      <c r="E865" s="66">
        <v>67.400000000000006</v>
      </c>
    </row>
    <row r="866" spans="1:5" ht="16.5" thickBot="1">
      <c r="A866" s="51">
        <v>2018</v>
      </c>
      <c r="B866" s="49">
        <v>12</v>
      </c>
      <c r="E866" s="3">
        <v>67.8</v>
      </c>
    </row>
    <row r="867" spans="1:5" ht="16.5" thickBot="1">
      <c r="A867" s="51">
        <v>2019</v>
      </c>
      <c r="B867" s="49">
        <v>1</v>
      </c>
      <c r="E867" s="3">
        <v>69.2</v>
      </c>
    </row>
    <row r="868" spans="1:5" ht="16.5" thickBot="1">
      <c r="A868" s="51">
        <v>2019</v>
      </c>
      <c r="B868" s="49">
        <v>2</v>
      </c>
      <c r="E868" s="3">
        <v>68.900000000000006</v>
      </c>
    </row>
    <row r="869" spans="1:5" ht="16.5" thickBot="1">
      <c r="A869" s="51">
        <v>2019</v>
      </c>
      <c r="B869" s="49">
        <v>3</v>
      </c>
      <c r="E869" s="3">
        <v>70.8</v>
      </c>
    </row>
    <row r="870" spans="1:5" ht="16.5" thickBot="1">
      <c r="A870" s="51">
        <v>2019</v>
      </c>
      <c r="B870" s="49">
        <v>4</v>
      </c>
      <c r="E870" s="3">
        <v>72.900000000000006</v>
      </c>
    </row>
    <row r="871" spans="1:5" ht="16.5" thickBot="1">
      <c r="A871" s="51">
        <v>2019</v>
      </c>
      <c r="B871" s="49">
        <v>5</v>
      </c>
      <c r="E871" s="3">
        <v>72.8</v>
      </c>
    </row>
    <row r="872" spans="1:5" ht="15.75" thickBot="1">
      <c r="A872" s="51">
        <v>2019</v>
      </c>
      <c r="B872" s="49">
        <v>6</v>
      </c>
      <c r="E872" s="10">
        <v>70.3</v>
      </c>
    </row>
    <row r="873" spans="1:5" ht="15.75" thickBot="1">
      <c r="A873" s="51">
        <v>2019</v>
      </c>
      <c r="B873" s="49">
        <v>7</v>
      </c>
      <c r="E873" s="10">
        <v>69.3</v>
      </c>
    </row>
    <row r="874" spans="1:5" ht="15.75" thickBot="1">
      <c r="A874" s="51">
        <v>2019</v>
      </c>
      <c r="B874" s="49">
        <v>8</v>
      </c>
      <c r="E874" s="10">
        <v>68.7</v>
      </c>
    </row>
    <row r="875" spans="1:5" ht="15.75" thickBot="1">
      <c r="A875" s="51">
        <v>2019</v>
      </c>
      <c r="B875" s="49">
        <v>9</v>
      </c>
      <c r="E875" s="10">
        <v>68.7</v>
      </c>
    </row>
    <row r="876" spans="1:5" ht="15.75" thickBot="1">
      <c r="A876" s="51">
        <v>2019</v>
      </c>
      <c r="B876" s="49">
        <v>10</v>
      </c>
      <c r="E876" s="67">
        <v>67</v>
      </c>
    </row>
    <row r="877" spans="1:5" ht="15.75" thickBot="1">
      <c r="A877" s="51">
        <v>2019</v>
      </c>
      <c r="B877" s="49">
        <v>11</v>
      </c>
      <c r="E877" s="10">
        <v>68.7</v>
      </c>
    </row>
    <row r="878" spans="1:5" ht="15.75" thickBot="1">
      <c r="A878" s="51">
        <v>2019</v>
      </c>
      <c r="B878" s="49">
        <v>12</v>
      </c>
      <c r="E878" s="10">
        <v>68.599999999999994</v>
      </c>
    </row>
    <row r="879" spans="1:5">
      <c r="E879" s="10">
        <v>69.900000000000006</v>
      </c>
    </row>
    <row r="880" spans="1:5">
      <c r="E880" s="10">
        <v>69.3</v>
      </c>
    </row>
    <row r="881" spans="5:5">
      <c r="E881" s="10">
        <v>69.5</v>
      </c>
    </row>
    <row r="882" spans="5:5">
      <c r="E882" s="67">
        <v>70</v>
      </c>
    </row>
    <row r="883" spans="5:5">
      <c r="E883" s="10">
        <v>70.599999999999994</v>
      </c>
    </row>
    <row r="884" spans="5:5">
      <c r="E884" s="10">
        <v>71.7</v>
      </c>
    </row>
    <row r="885" spans="5:5">
      <c r="E885" s="10">
        <v>71.8</v>
      </c>
    </row>
    <row r="886" spans="5:5">
      <c r="E886" s="10">
        <v>73.400000000000006</v>
      </c>
    </row>
    <row r="887" spans="5:5">
      <c r="E887" s="10">
        <v>71.400000000000006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8"/>
  <sheetViews>
    <sheetView topLeftCell="A2" workbookViewId="0">
      <selection activeCell="K830" sqref="K830:L838"/>
    </sheetView>
  </sheetViews>
  <sheetFormatPr defaultRowHeight="15"/>
  <cols>
    <col min="1" max="1" width="9.140625" style="11"/>
    <col min="2" max="2" width="7.5703125" style="11" customWidth="1"/>
    <col min="3" max="3" width="7" customWidth="1"/>
    <col min="4" max="4" width="11.5703125" style="11" customWidth="1"/>
    <col min="5" max="5" width="9.5703125" style="11" customWidth="1"/>
    <col min="6" max="6" width="16" style="11" customWidth="1"/>
    <col min="7" max="7" width="13.140625" customWidth="1"/>
    <col min="8" max="8" width="10.85546875" style="11" customWidth="1"/>
    <col min="9" max="9" width="10" customWidth="1"/>
    <col min="10" max="10" width="11.140625" customWidth="1"/>
    <col min="11" max="11" width="10.85546875" customWidth="1"/>
    <col min="12" max="12" width="10.7109375" customWidth="1"/>
  </cols>
  <sheetData>
    <row r="1" spans="1:12" ht="15" hidden="1" customHeight="1">
      <c r="A1" s="11" t="s">
        <v>4</v>
      </c>
      <c r="B1" s="11" t="s">
        <v>5</v>
      </c>
      <c r="C1" s="11" t="s">
        <v>4</v>
      </c>
      <c r="D1" s="9" t="s">
        <v>6</v>
      </c>
      <c r="E1" s="9"/>
      <c r="F1" s="9"/>
      <c r="G1" s="8" t="s">
        <v>36</v>
      </c>
      <c r="H1" s="11" t="s">
        <v>2</v>
      </c>
      <c r="I1" s="18" t="s">
        <v>10</v>
      </c>
      <c r="J1" s="19" t="s">
        <v>10</v>
      </c>
      <c r="K1" s="17" t="s">
        <v>9</v>
      </c>
      <c r="L1" s="17" t="s">
        <v>9</v>
      </c>
    </row>
    <row r="2" spans="1:12">
      <c r="D2" s="9" t="s">
        <v>12</v>
      </c>
      <c r="E2" s="26" t="s">
        <v>39</v>
      </c>
      <c r="F2" s="11" t="s">
        <v>40</v>
      </c>
      <c r="G2" s="54" t="s">
        <v>44</v>
      </c>
      <c r="H2" s="26" t="s">
        <v>39</v>
      </c>
      <c r="I2" s="18" t="s">
        <v>1</v>
      </c>
      <c r="J2" s="19" t="s">
        <v>2</v>
      </c>
      <c r="K2" s="17" t="s">
        <v>10</v>
      </c>
      <c r="L2" s="17" t="s">
        <v>10</v>
      </c>
    </row>
    <row r="3" spans="1:12">
      <c r="D3" s="9" t="s">
        <v>8</v>
      </c>
      <c r="E3" s="26" t="s">
        <v>41</v>
      </c>
      <c r="F3" s="11" t="s">
        <v>39</v>
      </c>
      <c r="G3" s="54" t="s">
        <v>43</v>
      </c>
      <c r="H3" s="26" t="s">
        <v>41</v>
      </c>
      <c r="I3" s="10" t="s">
        <v>0</v>
      </c>
      <c r="J3" s="19" t="s">
        <v>1</v>
      </c>
      <c r="K3" s="17" t="s">
        <v>2</v>
      </c>
      <c r="L3" s="17" t="s">
        <v>2</v>
      </c>
    </row>
    <row r="4" spans="1:12">
      <c r="D4" s="9"/>
      <c r="E4" s="26"/>
      <c r="F4" s="11" t="s">
        <v>41</v>
      </c>
      <c r="G4" s="8"/>
      <c r="I4" s="10"/>
      <c r="J4" s="19"/>
      <c r="K4" s="17"/>
      <c r="L4" s="17"/>
    </row>
    <row r="5" spans="1:12" ht="16.5" thickBot="1">
      <c r="A5" s="50">
        <v>1947</v>
      </c>
      <c r="B5" s="49">
        <v>3</v>
      </c>
      <c r="D5" s="38">
        <v>183.8</v>
      </c>
      <c r="E5" s="52">
        <f>F5*0.31*D5+67</f>
        <v>179.22194043597244</v>
      </c>
      <c r="F5" s="42">
        <f>(2-EXP(-0.019*D5))</f>
        <v>1.9695661559895477</v>
      </c>
      <c r="G5" s="5">
        <v>224.1</v>
      </c>
      <c r="H5" s="42">
        <f>E5</f>
        <v>179.22194043597244</v>
      </c>
      <c r="I5" s="4"/>
      <c r="J5" s="4" t="s">
        <v>0</v>
      </c>
      <c r="K5" s="17" t="s">
        <v>1</v>
      </c>
      <c r="L5" s="17" t="s">
        <v>1</v>
      </c>
    </row>
    <row r="6" spans="1:12" ht="16.5" thickBot="1">
      <c r="A6" s="50">
        <v>1947</v>
      </c>
      <c r="B6" s="49">
        <v>4</v>
      </c>
      <c r="D6" s="38">
        <v>212.1</v>
      </c>
      <c r="E6" s="52">
        <f t="shared" ref="E6:E69" si="0">F6*0.31*D6+67</f>
        <v>197.33320315737646</v>
      </c>
      <c r="F6" s="42">
        <f t="shared" ref="F6:F69" si="1">(2-EXP(-0.019*D6))</f>
        <v>1.9822238925244706</v>
      </c>
      <c r="G6" s="5">
        <v>265.83999999999997</v>
      </c>
      <c r="H6" s="42">
        <f t="shared" ref="H6:H69" si="2">E6</f>
        <v>197.33320315737646</v>
      </c>
      <c r="I6" s="4"/>
      <c r="J6" s="4"/>
      <c r="K6" s="16" t="s">
        <v>0</v>
      </c>
      <c r="L6" s="16" t="s">
        <v>0</v>
      </c>
    </row>
    <row r="7" spans="1:12" ht="16.5" thickBot="1">
      <c r="A7" s="50">
        <v>1947</v>
      </c>
      <c r="B7" s="49">
        <v>5</v>
      </c>
      <c r="D7" s="38">
        <v>285</v>
      </c>
      <c r="E7" s="52">
        <f t="shared" si="0"/>
        <v>243.3069010042434</v>
      </c>
      <c r="F7" s="42">
        <f t="shared" si="1"/>
        <v>1.9955506621872485</v>
      </c>
      <c r="G7" s="5">
        <v>267.08999999999997</v>
      </c>
      <c r="H7" s="42">
        <f t="shared" si="2"/>
        <v>243.3069010042434</v>
      </c>
      <c r="I7" s="4"/>
      <c r="J7" s="4"/>
      <c r="K7" s="17" t="s">
        <v>11</v>
      </c>
      <c r="L7" s="17" t="s">
        <v>11</v>
      </c>
    </row>
    <row r="8" spans="1:12" ht="16.5" thickBot="1">
      <c r="A8" s="50">
        <v>1947</v>
      </c>
      <c r="B8" s="49">
        <v>6</v>
      </c>
      <c r="D8" s="38">
        <v>232.1</v>
      </c>
      <c r="E8" s="52">
        <f t="shared" si="0"/>
        <v>210.02733530188763</v>
      </c>
      <c r="F8" s="42">
        <f t="shared" si="1"/>
        <v>1.9878436060914741</v>
      </c>
      <c r="G8" s="5">
        <v>224.49</v>
      </c>
      <c r="H8" s="42">
        <f t="shared" si="2"/>
        <v>210.02733530188763</v>
      </c>
      <c r="I8" s="4"/>
      <c r="J8" s="4"/>
      <c r="K8" s="16" t="s">
        <v>10</v>
      </c>
      <c r="L8" s="16" t="s">
        <v>10</v>
      </c>
    </row>
    <row r="9" spans="1:12" ht="16.5" thickBot="1">
      <c r="A9" s="50">
        <v>1947</v>
      </c>
      <c r="B9" s="49">
        <v>7</v>
      </c>
      <c r="D9" s="38">
        <v>223.5</v>
      </c>
      <c r="E9" s="52">
        <f t="shared" si="0"/>
        <v>204.5782374521624</v>
      </c>
      <c r="F9" s="42">
        <f t="shared" si="1"/>
        <v>1.9856857538018675</v>
      </c>
      <c r="G9" s="5">
        <v>214.01</v>
      </c>
      <c r="H9" s="42">
        <f t="shared" si="2"/>
        <v>204.5782374521624</v>
      </c>
      <c r="I9" s="4"/>
      <c r="J9" s="4"/>
      <c r="K9" s="17" t="s">
        <v>3</v>
      </c>
      <c r="L9" s="17" t="s">
        <v>3</v>
      </c>
    </row>
    <row r="10" spans="1:12" ht="16.5" thickBot="1">
      <c r="A10" s="50">
        <v>1947</v>
      </c>
      <c r="B10" s="49">
        <v>8</v>
      </c>
      <c r="D10" s="38">
        <v>267.39999999999998</v>
      </c>
      <c r="E10" s="52">
        <f t="shared" si="0"/>
        <v>232.27271612512703</v>
      </c>
      <c r="F10" s="42">
        <f t="shared" si="1"/>
        <v>1.9937838218101072</v>
      </c>
      <c r="G10" s="5">
        <v>237.09</v>
      </c>
      <c r="H10" s="42">
        <f t="shared" si="2"/>
        <v>232.27271612512703</v>
      </c>
      <c r="I10" s="4"/>
      <c r="J10" s="4"/>
      <c r="K10" s="16" t="s">
        <v>0</v>
      </c>
      <c r="L10" s="16" t="s">
        <v>0</v>
      </c>
    </row>
    <row r="11" spans="1:12" ht="16.5" thickBot="1">
      <c r="A11" s="50">
        <v>1947</v>
      </c>
      <c r="B11" s="49">
        <v>9</v>
      </c>
      <c r="D11" s="38">
        <v>239.9</v>
      </c>
      <c r="E11" s="52">
        <f t="shared" si="0"/>
        <v>214.95846743272406</v>
      </c>
      <c r="F11" s="42">
        <f t="shared" si="1"/>
        <v>1.9895180442485987</v>
      </c>
      <c r="G11" s="5">
        <v>194.1</v>
      </c>
      <c r="H11" s="42">
        <f t="shared" si="2"/>
        <v>214.95846743272406</v>
      </c>
      <c r="I11" s="14">
        <f t="shared" ref="I11:I74" si="3">(G5/2+G6+G7+G8+G9+G10+G11+G12+G13+G14+G15+G16+G17/2)/12</f>
        <v>201.01791666666665</v>
      </c>
      <c r="J11" s="13">
        <f t="shared" ref="J11:J74" si="4">(H5/2+H6+H7+H8+H9+H10+H11+H12+H13+H14+H15+H16+H17/2)/12</f>
        <v>193.21420375733263</v>
      </c>
      <c r="K11" s="1" t="s">
        <v>15</v>
      </c>
      <c r="L11" s="1" t="s">
        <v>15</v>
      </c>
    </row>
    <row r="12" spans="1:12" ht="16.5" thickBot="1">
      <c r="A12" s="50">
        <v>1947</v>
      </c>
      <c r="B12" s="49">
        <v>10</v>
      </c>
      <c r="D12" s="38">
        <v>231.7</v>
      </c>
      <c r="E12" s="52">
        <f t="shared" si="0"/>
        <v>209.77418141842523</v>
      </c>
      <c r="F12" s="42">
        <f t="shared" si="1"/>
        <v>1.9877508655300267</v>
      </c>
      <c r="G12" s="5">
        <v>207.65</v>
      </c>
      <c r="H12" s="42">
        <f t="shared" si="2"/>
        <v>209.77418141842523</v>
      </c>
      <c r="I12" s="14">
        <f t="shared" si="3"/>
        <v>194.93416666666667</v>
      </c>
      <c r="J12" s="13">
        <f t="shared" si="4"/>
        <v>193.35707467192336</v>
      </c>
      <c r="K12" s="18" t="s">
        <v>10</v>
      </c>
      <c r="L12" s="18" t="s">
        <v>10</v>
      </c>
    </row>
    <row r="13" spans="1:12" ht="16.5" thickBot="1">
      <c r="A13" s="50">
        <v>1947</v>
      </c>
      <c r="B13" s="49">
        <v>11</v>
      </c>
      <c r="D13" s="38">
        <v>181.3</v>
      </c>
      <c r="E13" s="52">
        <f t="shared" si="0"/>
        <v>177.61231863521746</v>
      </c>
      <c r="F13" s="42">
        <f t="shared" si="1"/>
        <v>1.9680856650929215</v>
      </c>
      <c r="G13" s="5">
        <v>175.76</v>
      </c>
      <c r="H13" s="42">
        <f t="shared" si="2"/>
        <v>177.61231863521746</v>
      </c>
      <c r="I13" s="14">
        <f t="shared" si="3"/>
        <v>191.11541666666668</v>
      </c>
      <c r="J13" s="13">
        <f t="shared" si="4"/>
        <v>193.83138961721775</v>
      </c>
      <c r="K13" s="18" t="s">
        <v>1</v>
      </c>
      <c r="L13" s="18" t="s">
        <v>1</v>
      </c>
    </row>
    <row r="14" spans="1:12" ht="16.5" thickBot="1">
      <c r="A14" s="50">
        <v>1947</v>
      </c>
      <c r="B14" s="49">
        <v>12</v>
      </c>
      <c r="D14" s="38">
        <v>164.9</v>
      </c>
      <c r="E14" s="52">
        <f t="shared" si="0"/>
        <v>167.01010710630288</v>
      </c>
      <c r="F14" s="42">
        <f t="shared" si="1"/>
        <v>1.9564175180716148</v>
      </c>
      <c r="G14" s="5">
        <v>170.93</v>
      </c>
      <c r="H14" s="42">
        <f t="shared" si="2"/>
        <v>167.01010710630288</v>
      </c>
      <c r="I14" s="14">
        <f t="shared" si="3"/>
        <v>188.68625</v>
      </c>
      <c r="J14" s="13">
        <f t="shared" si="4"/>
        <v>192.96340581991481</v>
      </c>
      <c r="K14" s="10" t="s">
        <v>0</v>
      </c>
      <c r="L14" s="10" t="s">
        <v>0</v>
      </c>
    </row>
    <row r="15" spans="1:12" ht="16.5" thickBot="1">
      <c r="A15" s="50">
        <v>1948</v>
      </c>
      <c r="B15" s="49">
        <v>1</v>
      </c>
      <c r="D15" s="38">
        <v>153.6</v>
      </c>
      <c r="E15" s="52">
        <f t="shared" si="0"/>
        <v>159.65978128624891</v>
      </c>
      <c r="F15" s="42">
        <f t="shared" si="1"/>
        <v>1.9459799497280101</v>
      </c>
      <c r="G15" s="5">
        <v>145.1</v>
      </c>
      <c r="H15" s="42">
        <f t="shared" si="2"/>
        <v>159.65978128624891</v>
      </c>
      <c r="I15" s="14">
        <f t="shared" si="3"/>
        <v>186.68625</v>
      </c>
      <c r="J15" s="13">
        <f t="shared" si="4"/>
        <v>192.51943303175082</v>
      </c>
      <c r="K15" s="10" t="s">
        <v>27</v>
      </c>
      <c r="L15" s="10" t="s">
        <v>27</v>
      </c>
    </row>
    <row r="16" spans="1:12" ht="16.5" thickBot="1">
      <c r="A16" s="50">
        <v>1948</v>
      </c>
      <c r="B16" s="49">
        <v>2</v>
      </c>
      <c r="D16" s="38">
        <v>122</v>
      </c>
      <c r="E16" s="52">
        <f t="shared" si="0"/>
        <v>138.91585214005585</v>
      </c>
      <c r="F16" s="42">
        <f t="shared" si="1"/>
        <v>1.9015296705461615</v>
      </c>
      <c r="G16" s="5">
        <v>131.03</v>
      </c>
      <c r="H16" s="42">
        <f t="shared" si="2"/>
        <v>138.91585214005585</v>
      </c>
      <c r="I16" s="14">
        <f t="shared" si="3"/>
        <v>183.13625000000002</v>
      </c>
      <c r="J16" s="13">
        <f t="shared" si="4"/>
        <v>190.78452165244838</v>
      </c>
      <c r="K16" s="34">
        <v>115</v>
      </c>
      <c r="L16" s="34">
        <v>115</v>
      </c>
    </row>
    <row r="17" spans="1:12" ht="16.5" thickBot="1">
      <c r="A17" s="50">
        <v>1948</v>
      </c>
      <c r="B17" s="49">
        <v>3</v>
      </c>
      <c r="D17" s="38">
        <v>134.30000000000001</v>
      </c>
      <c r="E17" s="52">
        <f t="shared" si="0"/>
        <v>147.02074762046735</v>
      </c>
      <c r="F17" s="42">
        <f t="shared" si="1"/>
        <v>1.9220509600669502</v>
      </c>
      <c r="G17" s="5">
        <v>134.15</v>
      </c>
      <c r="H17" s="42">
        <f t="shared" si="2"/>
        <v>147.02074762046735</v>
      </c>
      <c r="I17" s="14">
        <f t="shared" si="3"/>
        <v>179.44791666666666</v>
      </c>
      <c r="J17" s="13">
        <f t="shared" si="4"/>
        <v>188.65703273669365</v>
      </c>
      <c r="K17" s="14"/>
      <c r="L17" s="14"/>
    </row>
    <row r="18" spans="1:12" ht="16.5" thickBot="1">
      <c r="A18" s="50">
        <v>1948</v>
      </c>
      <c r="B18" s="49">
        <v>4</v>
      </c>
      <c r="D18" s="38">
        <v>268.5</v>
      </c>
      <c r="E18" s="52">
        <f t="shared" si="0"/>
        <v>232.96329792305968</v>
      </c>
      <c r="F18" s="42">
        <f t="shared" si="1"/>
        <v>1.993912391698921</v>
      </c>
      <c r="G18" s="5">
        <v>209.78</v>
      </c>
      <c r="H18" s="42">
        <f t="shared" si="2"/>
        <v>232.96329792305968</v>
      </c>
      <c r="I18" s="14">
        <f t="shared" si="3"/>
        <v>176.18625</v>
      </c>
      <c r="J18" s="13">
        <f t="shared" si="4"/>
        <v>186.64873003300912</v>
      </c>
      <c r="K18" s="14"/>
      <c r="L18" s="14"/>
    </row>
    <row r="19" spans="1:12" ht="16.5" thickBot="1">
      <c r="A19" s="50">
        <v>1948</v>
      </c>
      <c r="B19" s="49">
        <v>5</v>
      </c>
      <c r="D19" s="38">
        <v>246.4</v>
      </c>
      <c r="E19" s="52">
        <f t="shared" si="0"/>
        <v>219.06036492562561</v>
      </c>
      <c r="F19" s="42">
        <f t="shared" si="1"/>
        <v>1.9907358206643488</v>
      </c>
      <c r="G19" s="5">
        <v>231.5</v>
      </c>
      <c r="H19" s="42">
        <f t="shared" si="2"/>
        <v>219.06036492562561</v>
      </c>
      <c r="I19" s="14">
        <f t="shared" si="3"/>
        <v>173.53375000000003</v>
      </c>
      <c r="J19" s="13">
        <f t="shared" si="4"/>
        <v>184.38022276894856</v>
      </c>
      <c r="K19" s="14"/>
      <c r="L19" s="14"/>
    </row>
    <row r="20" spans="1:12" ht="16.5" thickBot="1">
      <c r="A20" s="50">
        <v>1948</v>
      </c>
      <c r="B20" s="49">
        <v>6</v>
      </c>
      <c r="D20" s="38">
        <v>237.5</v>
      </c>
      <c r="E20" s="52">
        <f t="shared" si="0"/>
        <v>213.44226024523468</v>
      </c>
      <c r="F20" s="42">
        <f t="shared" si="1"/>
        <v>1.9890290016330685</v>
      </c>
      <c r="G20" s="5">
        <v>201.78</v>
      </c>
      <c r="H20" s="42">
        <f t="shared" si="2"/>
        <v>213.44226024523468</v>
      </c>
      <c r="I20" s="14">
        <f t="shared" si="3"/>
        <v>173.62958333333336</v>
      </c>
      <c r="J20" s="13">
        <f t="shared" si="4"/>
        <v>183.95763714461498</v>
      </c>
      <c r="K20" s="14"/>
      <c r="L20" s="14"/>
    </row>
    <row r="21" spans="1:12" ht="16.5" thickBot="1">
      <c r="A21" s="50">
        <v>1948</v>
      </c>
      <c r="B21" s="49">
        <v>7</v>
      </c>
      <c r="D21" s="38">
        <v>201.4</v>
      </c>
      <c r="E21" s="52">
        <f t="shared" si="0"/>
        <v>190.50796559287915</v>
      </c>
      <c r="F21" s="42">
        <f t="shared" si="1"/>
        <v>1.9782164460530982</v>
      </c>
      <c r="G21" s="5">
        <v>188.72</v>
      </c>
      <c r="H21" s="42">
        <f t="shared" si="2"/>
        <v>190.50796559287915</v>
      </c>
      <c r="I21" s="14">
        <f t="shared" si="3"/>
        <v>175.39250000000001</v>
      </c>
      <c r="J21" s="13">
        <f t="shared" si="4"/>
        <v>185.18030213972153</v>
      </c>
      <c r="K21" s="14"/>
      <c r="L21" s="14"/>
    </row>
    <row r="22" spans="1:12" ht="16.5" thickBot="1">
      <c r="A22" s="50">
        <v>1948</v>
      </c>
      <c r="B22" s="49">
        <v>8</v>
      </c>
      <c r="D22" s="38">
        <v>223.7</v>
      </c>
      <c r="E22" s="52">
        <f t="shared" si="0"/>
        <v>204.70511488115255</v>
      </c>
      <c r="F22" s="42">
        <f t="shared" si="1"/>
        <v>1.9857400447193472</v>
      </c>
      <c r="G22" s="5">
        <v>177.18</v>
      </c>
      <c r="H22" s="42">
        <f t="shared" si="2"/>
        <v>204.70511488115255</v>
      </c>
      <c r="I22" s="14">
        <f t="shared" si="3"/>
        <v>179.97291666666663</v>
      </c>
      <c r="J22" s="13">
        <f t="shared" si="4"/>
        <v>189.23024933948827</v>
      </c>
      <c r="K22" s="14"/>
      <c r="L22" s="14"/>
    </row>
    <row r="23" spans="1:12" ht="16.5" thickBot="1">
      <c r="A23" s="50">
        <v>1948</v>
      </c>
      <c r="B23" s="49">
        <v>9</v>
      </c>
      <c r="D23" s="38">
        <v>202.9</v>
      </c>
      <c r="E23" s="52">
        <f t="shared" si="0"/>
        <v>191.46633469858568</v>
      </c>
      <c r="F23" s="42">
        <f t="shared" si="1"/>
        <v>1.97882851394435</v>
      </c>
      <c r="G23" s="5">
        <v>165.49</v>
      </c>
      <c r="H23" s="42">
        <f t="shared" si="2"/>
        <v>191.46633469858568</v>
      </c>
      <c r="I23" s="14">
        <f t="shared" si="3"/>
        <v>186.28791666666669</v>
      </c>
      <c r="J23" s="13">
        <f t="shared" si="4"/>
        <v>195.25900030571631</v>
      </c>
      <c r="K23" s="14"/>
      <c r="L23" s="14"/>
    </row>
    <row r="24" spans="1:12" ht="16.5" thickBot="1">
      <c r="A24" s="50">
        <v>1948</v>
      </c>
      <c r="B24" s="49">
        <v>10</v>
      </c>
      <c r="D24" s="38">
        <v>192.9</v>
      </c>
      <c r="E24" s="52">
        <f t="shared" si="0"/>
        <v>185.06704926413386</v>
      </c>
      <c r="F24" s="42">
        <f t="shared" si="1"/>
        <v>1.9743983890053991</v>
      </c>
      <c r="G24" s="5">
        <v>157.97999999999999</v>
      </c>
      <c r="H24" s="42">
        <f t="shared" si="2"/>
        <v>185.06704926413386</v>
      </c>
      <c r="I24" s="14">
        <f t="shared" si="3"/>
        <v>188.02750000000003</v>
      </c>
      <c r="J24" s="13">
        <f t="shared" si="4"/>
        <v>196.05323613910113</v>
      </c>
      <c r="K24" s="14"/>
      <c r="L24" s="14"/>
    </row>
    <row r="25" spans="1:12" ht="16.5" thickBot="1">
      <c r="A25" s="50">
        <v>1948</v>
      </c>
      <c r="B25" s="49">
        <v>11</v>
      </c>
      <c r="D25" s="38">
        <v>135.6</v>
      </c>
      <c r="E25" s="52">
        <f t="shared" si="0"/>
        <v>147.87527645205628</v>
      </c>
      <c r="F25" s="42">
        <f t="shared" si="1"/>
        <v>1.923952717957377</v>
      </c>
      <c r="G25" s="5">
        <v>161.77000000000001</v>
      </c>
      <c r="H25" s="42">
        <f t="shared" si="2"/>
        <v>147.87527645205628</v>
      </c>
      <c r="I25" s="14">
        <f t="shared" si="3"/>
        <v>183.64708333333337</v>
      </c>
      <c r="J25" s="13">
        <f t="shared" si="4"/>
        <v>191.90042436350313</v>
      </c>
      <c r="K25" s="14"/>
      <c r="L25" s="14"/>
    </row>
    <row r="26" spans="1:12" ht="16.5" thickBot="1">
      <c r="A26" s="50">
        <v>1948</v>
      </c>
      <c r="B26" s="49">
        <v>12</v>
      </c>
      <c r="D26" s="38">
        <v>195.3</v>
      </c>
      <c r="E26" s="52">
        <f t="shared" si="0"/>
        <v>186.6050943054571</v>
      </c>
      <c r="F26" s="42">
        <f t="shared" si="1"/>
        <v>1.9755396049990432</v>
      </c>
      <c r="G26" s="5">
        <v>187.22</v>
      </c>
      <c r="H26" s="42">
        <f t="shared" si="2"/>
        <v>186.6050943054571</v>
      </c>
      <c r="I26" s="14">
        <f t="shared" si="3"/>
        <v>178.71166666666667</v>
      </c>
      <c r="J26" s="13">
        <f t="shared" si="4"/>
        <v>187.60613218624039</v>
      </c>
      <c r="K26" s="14"/>
      <c r="L26" s="14"/>
    </row>
    <row r="27" spans="1:12" ht="16.5" thickBot="1">
      <c r="A27" s="50">
        <v>1949</v>
      </c>
      <c r="B27" s="49">
        <v>1</v>
      </c>
      <c r="D27" s="38">
        <v>168.6</v>
      </c>
      <c r="E27" s="52">
        <f t="shared" si="0"/>
        <v>169.40875396965245</v>
      </c>
      <c r="F27" s="42">
        <f t="shared" si="1"/>
        <v>1.9593761521764139</v>
      </c>
      <c r="G27" s="5">
        <v>171.12</v>
      </c>
      <c r="H27" s="42">
        <f t="shared" si="2"/>
        <v>169.40875396965245</v>
      </c>
      <c r="I27" s="14">
        <f t="shared" si="3"/>
        <v>176.09166666666667</v>
      </c>
      <c r="J27" s="13">
        <f t="shared" si="4"/>
        <v>185.25598350900961</v>
      </c>
      <c r="K27" s="14"/>
      <c r="L27" s="14"/>
    </row>
    <row r="28" spans="1:12" ht="16.5" thickBot="1">
      <c r="A28" s="50">
        <v>1949</v>
      </c>
      <c r="B28" s="49">
        <v>2</v>
      </c>
      <c r="D28" s="38">
        <v>258</v>
      </c>
      <c r="E28" s="52">
        <f t="shared" si="0"/>
        <v>226.36561225105379</v>
      </c>
      <c r="F28" s="42">
        <f t="shared" si="1"/>
        <v>1.9925682952119752</v>
      </c>
      <c r="G28" s="5">
        <v>214.94</v>
      </c>
      <c r="H28" s="42">
        <f t="shared" si="2"/>
        <v>226.36561225105379</v>
      </c>
      <c r="I28" s="14">
        <f t="shared" si="3"/>
        <v>175.20041666666665</v>
      </c>
      <c r="J28" s="13">
        <f t="shared" si="4"/>
        <v>183.34797125778735</v>
      </c>
      <c r="K28" s="14"/>
      <c r="L28" s="14"/>
    </row>
    <row r="29" spans="1:12" ht="16.5" thickBot="1">
      <c r="A29" s="50">
        <v>1949</v>
      </c>
      <c r="B29" s="49">
        <v>3</v>
      </c>
      <c r="D29" s="38">
        <v>223</v>
      </c>
      <c r="E29" s="52">
        <f t="shared" si="0"/>
        <v>204.26101069894224</v>
      </c>
      <c r="F29" s="42">
        <f t="shared" si="1"/>
        <v>1.9855491204823121</v>
      </c>
      <c r="G29" s="5">
        <v>201.8</v>
      </c>
      <c r="H29" s="42">
        <f t="shared" si="2"/>
        <v>204.26101069894224</v>
      </c>
      <c r="I29" s="14">
        <f t="shared" si="3"/>
        <v>175.6620833333333</v>
      </c>
      <c r="J29" s="13">
        <f t="shared" si="4"/>
        <v>182.13499286632495</v>
      </c>
      <c r="K29" s="14"/>
      <c r="L29" s="14"/>
    </row>
    <row r="30" spans="1:12" ht="16.5" thickBot="1">
      <c r="A30" s="50">
        <v>1949</v>
      </c>
      <c r="B30" s="49">
        <v>4</v>
      </c>
      <c r="D30" s="38">
        <v>208.1</v>
      </c>
      <c r="E30" s="52">
        <f t="shared" si="0"/>
        <v>194.78469484581956</v>
      </c>
      <c r="F30" s="42">
        <f t="shared" si="1"/>
        <v>1.9808202453197061</v>
      </c>
      <c r="G30" s="5">
        <v>183.88</v>
      </c>
      <c r="H30" s="42">
        <f t="shared" si="2"/>
        <v>194.78469484581956</v>
      </c>
      <c r="I30" s="14">
        <f t="shared" si="3"/>
        <v>176.82749999999999</v>
      </c>
      <c r="J30" s="13">
        <f t="shared" si="4"/>
        <v>182.03558529954842</v>
      </c>
      <c r="K30" s="14"/>
      <c r="L30" s="14"/>
    </row>
    <row r="31" spans="1:12" ht="16.5" thickBot="1">
      <c r="A31" s="50">
        <v>1949</v>
      </c>
      <c r="B31" s="49">
        <v>5</v>
      </c>
      <c r="D31" s="38">
        <v>150.4</v>
      </c>
      <c r="E31" s="52">
        <f t="shared" si="0"/>
        <v>157.57148538851436</v>
      </c>
      <c r="F31" s="42">
        <f t="shared" si="1"/>
        <v>1.9425936296438395</v>
      </c>
      <c r="G31" s="5">
        <v>152.27000000000001</v>
      </c>
      <c r="H31" s="42">
        <f t="shared" si="2"/>
        <v>157.57148538851436</v>
      </c>
      <c r="I31" s="14">
        <f t="shared" si="3"/>
        <v>178.23624999999996</v>
      </c>
      <c r="J31" s="13">
        <f t="shared" si="4"/>
        <v>183.68331491160009</v>
      </c>
      <c r="K31" s="14"/>
      <c r="L31" s="14"/>
    </row>
    <row r="32" spans="1:12" ht="16.5" thickBot="1">
      <c r="A32" s="50">
        <v>1949</v>
      </c>
      <c r="B32" s="49">
        <v>6</v>
      </c>
      <c r="D32" s="38">
        <v>172.4</v>
      </c>
      <c r="E32" s="52">
        <f t="shared" si="0"/>
        <v>171.8681275280409</v>
      </c>
      <c r="F32" s="42">
        <f t="shared" si="1"/>
        <v>1.9622058140865373</v>
      </c>
      <c r="G32" s="5">
        <v>162.56</v>
      </c>
      <c r="H32" s="42">
        <f t="shared" si="2"/>
        <v>171.8681275280409</v>
      </c>
      <c r="I32" s="14">
        <f t="shared" si="3"/>
        <v>177.71625000000003</v>
      </c>
      <c r="J32" s="13">
        <f t="shared" si="4"/>
        <v>184.73707555403391</v>
      </c>
      <c r="K32" s="14"/>
      <c r="L32" s="14"/>
    </row>
    <row r="33" spans="1:12" ht="16.5" thickBot="1">
      <c r="A33" s="50">
        <v>1949</v>
      </c>
      <c r="B33" s="49">
        <v>7</v>
      </c>
      <c r="D33" s="38">
        <v>178.3</v>
      </c>
      <c r="E33" s="52">
        <f t="shared" si="0"/>
        <v>175.67853005653325</v>
      </c>
      <c r="F33" s="42">
        <f t="shared" si="1"/>
        <v>1.9662137039157133</v>
      </c>
      <c r="G33" s="5">
        <v>165.06</v>
      </c>
      <c r="H33" s="42">
        <f t="shared" si="2"/>
        <v>175.67853005653325</v>
      </c>
      <c r="I33" s="14">
        <f t="shared" si="3"/>
        <v>175.53708333333336</v>
      </c>
      <c r="J33" s="13">
        <f t="shared" si="4"/>
        <v>183.29621591871069</v>
      </c>
      <c r="K33" s="14"/>
      <c r="L33" s="14"/>
    </row>
    <row r="34" spans="1:12" ht="16.5" thickBot="1">
      <c r="A34" s="50">
        <v>1949</v>
      </c>
      <c r="B34" s="49">
        <v>8</v>
      </c>
      <c r="D34" s="38">
        <v>175.3</v>
      </c>
      <c r="E34" s="52">
        <f t="shared" si="0"/>
        <v>173.74225638816503</v>
      </c>
      <c r="F34" s="42">
        <f t="shared" si="1"/>
        <v>1.9642319413386271</v>
      </c>
      <c r="G34" s="5">
        <v>179.45</v>
      </c>
      <c r="H34" s="42">
        <f t="shared" si="2"/>
        <v>173.74225638816503</v>
      </c>
      <c r="I34" s="14">
        <f t="shared" si="3"/>
        <v>171.36125000000001</v>
      </c>
      <c r="J34" s="13">
        <f t="shared" si="4"/>
        <v>179.31983750591939</v>
      </c>
      <c r="K34" s="14"/>
      <c r="L34" s="14"/>
    </row>
    <row r="35" spans="1:12" ht="16.5" thickBot="1">
      <c r="A35" s="50">
        <v>1949</v>
      </c>
      <c r="B35" s="49">
        <v>9</v>
      </c>
      <c r="D35" s="38">
        <v>205.8</v>
      </c>
      <c r="E35" s="52">
        <f t="shared" si="0"/>
        <v>193.31771179647487</v>
      </c>
      <c r="F35" s="42">
        <f t="shared" si="1"/>
        <v>1.979963506637745</v>
      </c>
      <c r="G35" s="5">
        <v>174.3</v>
      </c>
      <c r="H35" s="42">
        <f t="shared" si="2"/>
        <v>193.31771179647487</v>
      </c>
      <c r="I35" s="14">
        <f t="shared" si="3"/>
        <v>165.50958333333332</v>
      </c>
      <c r="J35" s="13">
        <f t="shared" si="4"/>
        <v>174.20430662404033</v>
      </c>
      <c r="K35" s="14"/>
      <c r="L35" s="14"/>
    </row>
    <row r="36" spans="1:12" ht="16.5" thickBot="1">
      <c r="A36" s="50">
        <v>1949</v>
      </c>
      <c r="B36" s="49">
        <v>10</v>
      </c>
      <c r="D36" s="38">
        <v>186.3</v>
      </c>
      <c r="E36" s="52">
        <f t="shared" si="0"/>
        <v>180.82989056360833</v>
      </c>
      <c r="F36" s="42">
        <f t="shared" si="1"/>
        <v>1.9709779676139481</v>
      </c>
      <c r="G36" s="5">
        <v>177.14</v>
      </c>
      <c r="H36" s="42">
        <f t="shared" si="2"/>
        <v>180.82989056360833</v>
      </c>
      <c r="I36" s="14">
        <f t="shared" si="3"/>
        <v>162.01749999999998</v>
      </c>
      <c r="J36" s="13">
        <f t="shared" si="4"/>
        <v>171.12117811722067</v>
      </c>
      <c r="K36" s="14"/>
      <c r="L36" s="14"/>
    </row>
    <row r="37" spans="1:12" ht="16.5" thickBot="1">
      <c r="A37" s="50">
        <v>1949</v>
      </c>
      <c r="B37" s="49">
        <v>11</v>
      </c>
      <c r="D37" s="38">
        <v>203.2</v>
      </c>
      <c r="E37" s="52">
        <f t="shared" si="0"/>
        <v>191.65794584182163</v>
      </c>
      <c r="F37" s="42">
        <f t="shared" si="1"/>
        <v>1.9789488481366146</v>
      </c>
      <c r="G37" s="5">
        <v>176.42</v>
      </c>
      <c r="H37" s="42">
        <f t="shared" si="2"/>
        <v>191.65794584182163</v>
      </c>
      <c r="I37" s="14">
        <f t="shared" si="3"/>
        <v>161.59291666666667</v>
      </c>
      <c r="J37" s="13">
        <f t="shared" si="4"/>
        <v>169.85026547976631</v>
      </c>
      <c r="K37" s="14"/>
      <c r="L37" s="14"/>
    </row>
    <row r="38" spans="1:12" ht="16.5" thickBot="1">
      <c r="A38" s="50">
        <v>1949</v>
      </c>
      <c r="B38" s="49">
        <v>12</v>
      </c>
      <c r="D38" s="38">
        <v>166.6</v>
      </c>
      <c r="E38" s="52">
        <f t="shared" si="0"/>
        <v>168.11268033410386</v>
      </c>
      <c r="F38" s="42">
        <f t="shared" si="1"/>
        <v>1.9578027404659382</v>
      </c>
      <c r="G38" s="5">
        <v>160.09</v>
      </c>
      <c r="H38" s="42">
        <f t="shared" si="2"/>
        <v>168.11268033410386</v>
      </c>
      <c r="I38" s="14">
        <f t="shared" si="3"/>
        <v>160.69666666666669</v>
      </c>
      <c r="J38" s="13">
        <f t="shared" si="4"/>
        <v>168.37813925497576</v>
      </c>
      <c r="K38" s="14"/>
      <c r="L38" s="14"/>
    </row>
    <row r="39" spans="1:12" ht="16.5" thickBot="1">
      <c r="A39" s="50">
        <v>1950</v>
      </c>
      <c r="B39" s="49">
        <v>1</v>
      </c>
      <c r="C39">
        <v>1950</v>
      </c>
      <c r="D39" s="38">
        <v>143.9</v>
      </c>
      <c r="E39" s="52">
        <f t="shared" si="0"/>
        <v>153.3205366932481</v>
      </c>
      <c r="F39" s="42">
        <f t="shared" si="1"/>
        <v>1.935047561999778</v>
      </c>
      <c r="G39" s="5">
        <v>145.94999999999999</v>
      </c>
      <c r="H39" s="42">
        <f t="shared" si="2"/>
        <v>153.3205366932481</v>
      </c>
      <c r="I39" s="14">
        <f t="shared" si="3"/>
        <v>158.04625000000001</v>
      </c>
      <c r="J39" s="13">
        <f t="shared" si="4"/>
        <v>165.5611320055377</v>
      </c>
      <c r="K39" s="14"/>
      <c r="L39" s="14"/>
    </row>
    <row r="40" spans="1:12" ht="16.5" thickBot="1">
      <c r="A40" s="50">
        <v>1950</v>
      </c>
      <c r="B40" s="49">
        <v>2</v>
      </c>
      <c r="D40" s="38">
        <v>134.30000000000001</v>
      </c>
      <c r="E40" s="52">
        <f t="shared" si="0"/>
        <v>147.02074762046735</v>
      </c>
      <c r="F40" s="42">
        <f t="shared" si="1"/>
        <v>1.9220509600669502</v>
      </c>
      <c r="G40" s="5">
        <v>139.88999999999999</v>
      </c>
      <c r="H40" s="42">
        <f t="shared" si="2"/>
        <v>147.02074762046735</v>
      </c>
      <c r="I40" s="14">
        <f t="shared" si="3"/>
        <v>154.31916666666666</v>
      </c>
      <c r="J40" s="13">
        <f t="shared" si="4"/>
        <v>162.72935083996703</v>
      </c>
      <c r="K40" s="14"/>
      <c r="L40" s="14"/>
    </row>
    <row r="41" spans="1:12" ht="16.5" thickBot="1">
      <c r="A41" s="50">
        <v>1950</v>
      </c>
      <c r="B41" s="49">
        <v>3</v>
      </c>
      <c r="D41" s="38">
        <v>155.4</v>
      </c>
      <c r="E41" s="52">
        <f t="shared" si="0"/>
        <v>160.83313416443087</v>
      </c>
      <c r="F41" s="42">
        <f t="shared" si="1"/>
        <v>1.9477962005320482</v>
      </c>
      <c r="G41" s="5">
        <v>136.41</v>
      </c>
      <c r="H41" s="42">
        <f t="shared" si="2"/>
        <v>160.83313416443087</v>
      </c>
      <c r="I41" s="14">
        <f t="shared" si="3"/>
        <v>148.88999999999999</v>
      </c>
      <c r="J41" s="13">
        <f t="shared" si="4"/>
        <v>157.61863919936215</v>
      </c>
      <c r="K41" s="14"/>
      <c r="L41" s="14"/>
    </row>
    <row r="42" spans="1:12" ht="16.5" thickBot="1">
      <c r="A42" s="50">
        <v>1950</v>
      </c>
      <c r="B42" s="49">
        <v>4</v>
      </c>
      <c r="D42" s="38">
        <v>160.6</v>
      </c>
      <c r="E42" s="52">
        <f t="shared" si="0"/>
        <v>164.21748721665904</v>
      </c>
      <c r="F42" s="42">
        <f t="shared" si="1"/>
        <v>1.952707331712912</v>
      </c>
      <c r="G42" s="5">
        <v>165.46</v>
      </c>
      <c r="H42" s="42">
        <f t="shared" si="2"/>
        <v>164.21748721665904</v>
      </c>
      <c r="I42" s="14">
        <f t="shared" si="3"/>
        <v>142.3425</v>
      </c>
      <c r="J42" s="13">
        <f t="shared" si="4"/>
        <v>151.28696699986401</v>
      </c>
      <c r="K42" s="14"/>
      <c r="L42" s="14"/>
    </row>
    <row r="43" spans="1:12" ht="16.5" thickBot="1">
      <c r="A43" s="50">
        <v>1950</v>
      </c>
      <c r="B43" s="49">
        <v>5</v>
      </c>
      <c r="D43" s="38">
        <v>150.5</v>
      </c>
      <c r="E43" s="52">
        <f t="shared" si="0"/>
        <v>157.63678971876959</v>
      </c>
      <c r="F43" s="42">
        <f t="shared" si="1"/>
        <v>1.9427025981946116</v>
      </c>
      <c r="G43" s="5">
        <v>160.5</v>
      </c>
      <c r="H43" s="42">
        <f t="shared" si="2"/>
        <v>157.63678971876959</v>
      </c>
      <c r="I43" s="14">
        <f t="shared" si="3"/>
        <v>135.71083333333331</v>
      </c>
      <c r="J43" s="13">
        <f t="shared" si="4"/>
        <v>145.16024445614374</v>
      </c>
      <c r="K43" s="14"/>
      <c r="L43" s="14"/>
    </row>
    <row r="44" spans="1:12" ht="16.5" thickBot="1">
      <c r="A44" s="50">
        <v>1950</v>
      </c>
      <c r="B44" s="49">
        <v>6</v>
      </c>
      <c r="D44" s="38">
        <v>118.3</v>
      </c>
      <c r="E44" s="52">
        <f t="shared" si="0"/>
        <v>136.47179380281287</v>
      </c>
      <c r="F44" s="42">
        <f t="shared" si="1"/>
        <v>1.8943580782268394</v>
      </c>
      <c r="G44" s="5">
        <v>132.82</v>
      </c>
      <c r="H44" s="42">
        <f t="shared" si="2"/>
        <v>136.47179380281287</v>
      </c>
      <c r="I44" s="14">
        <f t="shared" si="3"/>
        <v>129.92458333333335</v>
      </c>
      <c r="J44" s="13">
        <f t="shared" si="4"/>
        <v>139.28179148163051</v>
      </c>
      <c r="K44" s="14"/>
      <c r="L44" s="14"/>
    </row>
    <row r="45" spans="1:12" ht="16.5" thickBot="1">
      <c r="A45" s="50">
        <v>1950</v>
      </c>
      <c r="B45" s="49">
        <v>7</v>
      </c>
      <c r="D45" s="38">
        <v>128.9</v>
      </c>
      <c r="E45" s="52">
        <f t="shared" si="0"/>
        <v>143.46668979524878</v>
      </c>
      <c r="F45" s="42">
        <f t="shared" si="1"/>
        <v>1.9136287143133905</v>
      </c>
      <c r="G45" s="5">
        <v>131.19</v>
      </c>
      <c r="H45" s="42">
        <f t="shared" si="2"/>
        <v>143.46668979524878</v>
      </c>
      <c r="I45" s="14">
        <f t="shared" si="3"/>
        <v>125.42000000000002</v>
      </c>
      <c r="J45" s="13">
        <f t="shared" si="4"/>
        <v>135.20025825978698</v>
      </c>
      <c r="K45" s="14"/>
      <c r="L45" s="14"/>
    </row>
    <row r="46" spans="1:12" ht="16.5" thickBot="1">
      <c r="A46" s="50">
        <v>1950</v>
      </c>
      <c r="B46" s="49">
        <v>8</v>
      </c>
      <c r="D46" s="38">
        <v>120.6</v>
      </c>
      <c r="E46" s="52">
        <f t="shared" si="0"/>
        <v>137.99134867575259</v>
      </c>
      <c r="F46" s="42">
        <f t="shared" si="1"/>
        <v>1.8988752119978758</v>
      </c>
      <c r="G46" s="5">
        <v>123.87</v>
      </c>
      <c r="H46" s="42">
        <f t="shared" si="2"/>
        <v>137.99134867575259</v>
      </c>
      <c r="I46" s="14">
        <f t="shared" si="3"/>
        <v>121.81625000000003</v>
      </c>
      <c r="J46" s="13">
        <f t="shared" si="4"/>
        <v>132.21882503954734</v>
      </c>
      <c r="K46" s="14"/>
      <c r="L46" s="14"/>
    </row>
    <row r="47" spans="1:12" ht="16.5" thickBot="1">
      <c r="A47" s="50">
        <v>1950</v>
      </c>
      <c r="B47" s="49">
        <v>9</v>
      </c>
      <c r="D47" s="38">
        <v>72.7</v>
      </c>
      <c r="E47" s="52">
        <f t="shared" si="0"/>
        <v>106.41154013437026</v>
      </c>
      <c r="F47" s="42">
        <f t="shared" si="1"/>
        <v>1.7487482865674335</v>
      </c>
      <c r="G47" s="5">
        <v>99.58</v>
      </c>
      <c r="H47" s="42">
        <f t="shared" si="2"/>
        <v>106.41154013437026</v>
      </c>
      <c r="I47" s="14">
        <f t="shared" si="3"/>
        <v>118.67291666666667</v>
      </c>
      <c r="J47" s="13">
        <f t="shared" si="4"/>
        <v>128.76845811203529</v>
      </c>
      <c r="K47" s="14"/>
      <c r="L47" s="14"/>
    </row>
    <row r="48" spans="1:12" ht="16.5" thickBot="1">
      <c r="A48" s="50">
        <v>1950</v>
      </c>
      <c r="B48" s="49">
        <v>10</v>
      </c>
      <c r="D48" s="38">
        <v>87</v>
      </c>
      <c r="E48" s="52">
        <f t="shared" si="0"/>
        <v>115.77592943775826</v>
      </c>
      <c r="F48" s="42">
        <f t="shared" si="1"/>
        <v>1.8085253777440962</v>
      </c>
      <c r="G48" s="5">
        <v>94.72</v>
      </c>
      <c r="H48" s="42">
        <f t="shared" si="2"/>
        <v>115.77592943775826</v>
      </c>
      <c r="I48" s="14">
        <f t="shared" si="3"/>
        <v>115.42375</v>
      </c>
      <c r="J48" s="13">
        <f t="shared" si="4"/>
        <v>125.89250864566095</v>
      </c>
      <c r="K48" s="14"/>
      <c r="L48" s="14"/>
    </row>
    <row r="49" spans="1:12" ht="16.5" thickBot="1">
      <c r="A49" s="50">
        <v>1950</v>
      </c>
      <c r="B49" s="49">
        <v>11</v>
      </c>
      <c r="D49" s="38">
        <v>77.7</v>
      </c>
      <c r="E49" s="52">
        <f t="shared" si="0"/>
        <v>109.67056591838545</v>
      </c>
      <c r="F49" s="42">
        <f t="shared" si="1"/>
        <v>1.7715184920656559</v>
      </c>
      <c r="G49" s="5">
        <v>99.68</v>
      </c>
      <c r="H49" s="42">
        <f t="shared" si="2"/>
        <v>109.67056591838545</v>
      </c>
      <c r="I49" s="14">
        <f t="shared" si="3"/>
        <v>114.12708333333335</v>
      </c>
      <c r="J49" s="13">
        <f t="shared" si="4"/>
        <v>125.19172240987926</v>
      </c>
      <c r="K49" s="14"/>
      <c r="L49" s="14"/>
    </row>
    <row r="50" spans="1:12" ht="16.5" thickBot="1">
      <c r="A50" s="50">
        <v>1950</v>
      </c>
      <c r="B50" s="49">
        <v>12</v>
      </c>
      <c r="D50" s="38">
        <v>76.7</v>
      </c>
      <c r="E50" s="52">
        <f t="shared" si="0"/>
        <v>109.01718886922275</v>
      </c>
      <c r="F50" s="42">
        <f t="shared" si="1"/>
        <v>1.7671358400648838</v>
      </c>
      <c r="G50" s="5">
        <v>97.96</v>
      </c>
      <c r="H50" s="42">
        <f t="shared" si="2"/>
        <v>109.01718886922275</v>
      </c>
      <c r="I50" s="14">
        <f t="shared" si="3"/>
        <v>116.04291666666667</v>
      </c>
      <c r="J50" s="13">
        <f t="shared" si="4"/>
        <v>125.93981640756802</v>
      </c>
      <c r="K50" s="14"/>
      <c r="L50" s="14"/>
    </row>
    <row r="51" spans="1:12" ht="16.5" thickBot="1">
      <c r="A51" s="50">
        <v>1951</v>
      </c>
      <c r="B51" s="49">
        <v>1</v>
      </c>
      <c r="D51" s="38">
        <v>85</v>
      </c>
      <c r="E51" s="52">
        <f t="shared" si="0"/>
        <v>114.4592308338844</v>
      </c>
      <c r="F51" s="42">
        <f t="shared" si="1"/>
        <v>1.8011093295591805</v>
      </c>
      <c r="G51" s="5">
        <v>99.97</v>
      </c>
      <c r="H51" s="42">
        <f t="shared" si="2"/>
        <v>114.4592308338844</v>
      </c>
      <c r="I51" s="14">
        <f t="shared" si="3"/>
        <v>117.00291666666668</v>
      </c>
      <c r="J51" s="13">
        <f t="shared" si="4"/>
        <v>125.45261027076323</v>
      </c>
      <c r="K51" s="14"/>
      <c r="L51" s="14"/>
    </row>
    <row r="52" spans="1:12" ht="16.5" thickBot="1">
      <c r="A52" s="50">
        <v>1951</v>
      </c>
      <c r="B52" s="49">
        <v>2</v>
      </c>
      <c r="D52" s="38">
        <v>84.8</v>
      </c>
      <c r="E52" s="52">
        <f t="shared" si="0"/>
        <v>114.32765619407922</v>
      </c>
      <c r="F52" s="42">
        <f t="shared" si="1"/>
        <v>1.800352107200214</v>
      </c>
      <c r="G52" s="5">
        <v>99.38</v>
      </c>
      <c r="H52" s="42">
        <f t="shared" si="2"/>
        <v>114.32765619407922</v>
      </c>
      <c r="I52" s="14">
        <f t="shared" si="3"/>
        <v>116.07041666666667</v>
      </c>
      <c r="J52" s="13">
        <f t="shared" si="4"/>
        <v>123.36495400626758</v>
      </c>
      <c r="K52" s="14"/>
      <c r="L52" s="14"/>
    </row>
    <row r="53" spans="1:12" ht="16.5" thickBot="1">
      <c r="A53" s="50">
        <v>1951</v>
      </c>
      <c r="B53" s="49">
        <v>3</v>
      </c>
      <c r="D53" s="38">
        <v>79.3</v>
      </c>
      <c r="E53" s="52">
        <f t="shared" si="0"/>
        <v>110.71741933052974</v>
      </c>
      <c r="F53" s="42">
        <f t="shared" si="1"/>
        <v>1.7783598149342932</v>
      </c>
      <c r="G53" s="5">
        <v>101.48</v>
      </c>
      <c r="H53" s="42">
        <f t="shared" si="2"/>
        <v>110.71741933052974</v>
      </c>
      <c r="I53" s="14">
        <f t="shared" si="3"/>
        <v>116.40791666666668</v>
      </c>
      <c r="J53" s="13">
        <f t="shared" si="4"/>
        <v>123.66157733436762</v>
      </c>
      <c r="K53" s="14"/>
      <c r="L53" s="14"/>
    </row>
    <row r="54" spans="1:12" ht="16.5" thickBot="1">
      <c r="A54" s="50">
        <v>1951</v>
      </c>
      <c r="B54" s="49">
        <v>4</v>
      </c>
      <c r="D54" s="38">
        <v>131.69999999999999</v>
      </c>
      <c r="E54" s="52">
        <f t="shared" si="0"/>
        <v>145.31041485757646</v>
      </c>
      <c r="F54" s="42">
        <f t="shared" si="1"/>
        <v>1.9181035799244739</v>
      </c>
      <c r="G54" s="5">
        <v>122.41</v>
      </c>
      <c r="H54" s="42">
        <f t="shared" si="2"/>
        <v>145.31041485757646</v>
      </c>
      <c r="I54" s="14">
        <f t="shared" si="3"/>
        <v>117.65833333333335</v>
      </c>
      <c r="J54" s="13">
        <f t="shared" si="4"/>
        <v>124.52363161735411</v>
      </c>
      <c r="K54" s="14"/>
      <c r="L54" s="14"/>
    </row>
    <row r="55" spans="1:12" ht="16.5" thickBot="1">
      <c r="A55" s="50">
        <v>1951</v>
      </c>
      <c r="B55" s="49">
        <v>5</v>
      </c>
      <c r="D55" s="38">
        <v>153.69999999999999</v>
      </c>
      <c r="E55" s="52">
        <f t="shared" si="0"/>
        <v>159.72499241909111</v>
      </c>
      <c r="F55" s="42">
        <f t="shared" si="1"/>
        <v>1.9460824903790608</v>
      </c>
      <c r="G55" s="5">
        <v>172.43</v>
      </c>
      <c r="H55" s="42">
        <f t="shared" si="2"/>
        <v>159.72499241909111</v>
      </c>
      <c r="I55" s="14">
        <f t="shared" si="3"/>
        <v>118.19583333333333</v>
      </c>
      <c r="J55" s="13">
        <f t="shared" si="4"/>
        <v>124.05455328861821</v>
      </c>
      <c r="K55" s="14"/>
      <c r="L55" s="14"/>
    </row>
    <row r="56" spans="1:12" ht="16.5" thickBot="1">
      <c r="A56" s="50">
        <v>1951</v>
      </c>
      <c r="B56" s="49">
        <v>6</v>
      </c>
      <c r="D56" s="38">
        <v>142.4</v>
      </c>
      <c r="E56" s="52">
        <f t="shared" si="0"/>
        <v>152.33784704702151</v>
      </c>
      <c r="F56" s="42">
        <f t="shared" si="1"/>
        <v>1.9331697863134629</v>
      </c>
      <c r="G56" s="5">
        <v>166.87</v>
      </c>
      <c r="H56" s="42">
        <f t="shared" si="2"/>
        <v>152.33784704702151</v>
      </c>
      <c r="I56" s="14">
        <f t="shared" si="3"/>
        <v>118.17999999999999</v>
      </c>
      <c r="J56" s="13">
        <f t="shared" si="4"/>
        <v>123.64367902538908</v>
      </c>
      <c r="K56" s="14"/>
      <c r="L56" s="14"/>
    </row>
    <row r="57" spans="1:12" ht="16.5" thickBot="1">
      <c r="A57" s="50">
        <v>1951</v>
      </c>
      <c r="B57" s="49">
        <v>7</v>
      </c>
      <c r="D57" s="38">
        <v>87.2</v>
      </c>
      <c r="E57" s="52">
        <f t="shared" si="0"/>
        <v>115.90768926772554</v>
      </c>
      <c r="F57" s="42">
        <f t="shared" si="1"/>
        <v>1.8092516006113328</v>
      </c>
      <c r="G57" s="5">
        <v>120.18</v>
      </c>
      <c r="H57" s="42">
        <f t="shared" si="2"/>
        <v>115.90768926772554</v>
      </c>
      <c r="I57" s="14">
        <f t="shared" si="3"/>
        <v>117.58083333333332</v>
      </c>
      <c r="J57" s="13">
        <f t="shared" si="4"/>
        <v>122.59731045015239</v>
      </c>
      <c r="K57" s="14"/>
      <c r="L57" s="14"/>
    </row>
    <row r="58" spans="1:12" ht="16.5" thickBot="1">
      <c r="A58" s="50">
        <v>1951</v>
      </c>
      <c r="B58" s="49">
        <v>8</v>
      </c>
      <c r="D58" s="38">
        <v>86.5</v>
      </c>
      <c r="E58" s="52">
        <f t="shared" si="0"/>
        <v>115.44659885538006</v>
      </c>
      <c r="F58" s="42">
        <f t="shared" si="1"/>
        <v>1.8066977011143042</v>
      </c>
      <c r="G58" s="5">
        <v>112.5</v>
      </c>
      <c r="H58" s="42">
        <f t="shared" si="2"/>
        <v>115.44659885538006</v>
      </c>
      <c r="I58" s="14">
        <f t="shared" si="3"/>
        <v>116.46</v>
      </c>
      <c r="J58" s="13">
        <f t="shared" si="4"/>
        <v>120.50556325514155</v>
      </c>
      <c r="K58" s="14"/>
      <c r="L58" s="14"/>
    </row>
    <row r="59" spans="1:12" ht="16.5" thickBot="1">
      <c r="A59" s="50">
        <v>1951</v>
      </c>
      <c r="B59" s="49">
        <v>9</v>
      </c>
      <c r="D59" s="38">
        <v>117.7</v>
      </c>
      <c r="E59" s="52">
        <f t="shared" si="0"/>
        <v>136.07524982914347</v>
      </c>
      <c r="F59" s="42">
        <f t="shared" si="1"/>
        <v>1.893146869546509</v>
      </c>
      <c r="G59" s="5">
        <v>119.05</v>
      </c>
      <c r="H59" s="42">
        <f t="shared" si="2"/>
        <v>136.07524982914347</v>
      </c>
      <c r="I59" s="14">
        <f t="shared" si="3"/>
        <v>114.68958333333335</v>
      </c>
      <c r="J59" s="13">
        <f t="shared" si="4"/>
        <v>117.91301300876667</v>
      </c>
      <c r="K59" s="14"/>
      <c r="L59" s="14"/>
    </row>
    <row r="60" spans="1:12" ht="16.5" thickBot="1">
      <c r="A60" s="50">
        <v>1951</v>
      </c>
      <c r="B60" s="49">
        <v>10</v>
      </c>
      <c r="D60" s="38">
        <v>73.3</v>
      </c>
      <c r="E60" s="52">
        <f t="shared" si="0"/>
        <v>106.80152253466059</v>
      </c>
      <c r="F60" s="42">
        <f t="shared" si="1"/>
        <v>1.7515962916278922</v>
      </c>
      <c r="G60" s="5">
        <v>105.26</v>
      </c>
      <c r="H60" s="42">
        <f t="shared" si="2"/>
        <v>106.80152253466059</v>
      </c>
      <c r="I60" s="14">
        <f t="shared" si="3"/>
        <v>111.97708333333333</v>
      </c>
      <c r="J60" s="13">
        <f t="shared" si="4"/>
        <v>114.25199642623467</v>
      </c>
      <c r="K60" s="14"/>
      <c r="L60" s="14"/>
    </row>
    <row r="61" spans="1:12" ht="16.5" thickBot="1">
      <c r="A61" s="50">
        <v>1951</v>
      </c>
      <c r="B61" s="49">
        <v>11</v>
      </c>
      <c r="D61" s="38">
        <v>74.2</v>
      </c>
      <c r="E61" s="52">
        <f t="shared" si="0"/>
        <v>107.38709293182166</v>
      </c>
      <c r="F61" s="42">
        <f t="shared" si="1"/>
        <v>1.755807883306741</v>
      </c>
      <c r="G61" s="5">
        <v>102.04</v>
      </c>
      <c r="H61" s="42">
        <f t="shared" si="2"/>
        <v>107.38709293182166</v>
      </c>
      <c r="I61" s="14">
        <f t="shared" si="3"/>
        <v>106.65958333333332</v>
      </c>
      <c r="J61" s="13">
        <f t="shared" si="4"/>
        <v>108.59766920708059</v>
      </c>
      <c r="K61" s="15"/>
      <c r="L61" s="15"/>
    </row>
    <row r="62" spans="1:12" ht="16.5" thickBot="1">
      <c r="A62" s="50">
        <v>1951</v>
      </c>
      <c r="B62" s="49">
        <v>12</v>
      </c>
      <c r="D62" s="38">
        <v>65</v>
      </c>
      <c r="E62" s="52">
        <f t="shared" si="0"/>
        <v>101.43967953828779</v>
      </c>
      <c r="F62" s="42">
        <f t="shared" si="1"/>
        <v>1.7091652376321484</v>
      </c>
      <c r="G62" s="5">
        <v>95.22</v>
      </c>
      <c r="H62" s="42">
        <f t="shared" si="2"/>
        <v>101.43967953828779</v>
      </c>
      <c r="I62" s="14">
        <f t="shared" si="3"/>
        <v>99.493333333333354</v>
      </c>
      <c r="J62" s="13">
        <f t="shared" si="4"/>
        <v>102.91043087737849</v>
      </c>
      <c r="K62" s="3"/>
      <c r="L62" s="3"/>
    </row>
    <row r="63" spans="1:12" ht="16.5" thickBot="1">
      <c r="A63" s="50">
        <v>1952</v>
      </c>
      <c r="B63" s="49">
        <v>1</v>
      </c>
      <c r="D63" s="38">
        <v>57.9</v>
      </c>
      <c r="E63" s="52">
        <f t="shared" si="0"/>
        <v>96.923894359138785</v>
      </c>
      <c r="F63" s="42">
        <f t="shared" si="1"/>
        <v>1.6671622017459904</v>
      </c>
      <c r="G63" s="5">
        <v>88.33</v>
      </c>
      <c r="H63" s="42">
        <f t="shared" si="2"/>
        <v>96.923894359138785</v>
      </c>
      <c r="I63" s="14">
        <f t="shared" si="3"/>
        <v>94.88</v>
      </c>
      <c r="J63" s="13">
        <f t="shared" si="4"/>
        <v>99.609801164969198</v>
      </c>
      <c r="K63" s="3"/>
      <c r="L63" s="3"/>
    </row>
    <row r="64" spans="1:12" ht="16.5" thickBot="1">
      <c r="A64" s="50">
        <v>1952</v>
      </c>
      <c r="B64" s="49">
        <v>2</v>
      </c>
      <c r="D64" s="38">
        <v>32.4</v>
      </c>
      <c r="E64" s="52">
        <f t="shared" si="0"/>
        <v>81.661059988564688</v>
      </c>
      <c r="F64" s="42">
        <f t="shared" si="1"/>
        <v>1.4596833919319678</v>
      </c>
      <c r="G64" s="5">
        <v>84.12</v>
      </c>
      <c r="H64" s="42">
        <f t="shared" si="2"/>
        <v>81.661059988564688</v>
      </c>
      <c r="I64" s="14">
        <f t="shared" si="3"/>
        <v>92.985416666666666</v>
      </c>
      <c r="J64" s="13">
        <f t="shared" si="4"/>
        <v>98.533713081927701</v>
      </c>
      <c r="K64" s="3"/>
      <c r="L64" s="3"/>
    </row>
    <row r="65" spans="1:12" ht="16.5" thickBot="1">
      <c r="A65" s="50">
        <v>1952</v>
      </c>
      <c r="B65" s="49">
        <v>3</v>
      </c>
      <c r="D65" s="38">
        <v>31.5</v>
      </c>
      <c r="E65" s="52">
        <f t="shared" si="0"/>
        <v>81.162809623047664</v>
      </c>
      <c r="F65" s="42">
        <f t="shared" si="1"/>
        <v>1.4503645287299196</v>
      </c>
      <c r="G65" s="5">
        <v>74.25</v>
      </c>
      <c r="H65" s="42">
        <f t="shared" si="2"/>
        <v>81.162809623047664</v>
      </c>
      <c r="I65" s="14">
        <f t="shared" si="3"/>
        <v>90.619166666666672</v>
      </c>
      <c r="J65" s="13">
        <f t="shared" si="4"/>
        <v>96.21910411968895</v>
      </c>
      <c r="K65" s="3"/>
      <c r="L65" s="3"/>
    </row>
    <row r="66" spans="1:12" ht="16.5" thickBot="1">
      <c r="A66" s="50">
        <v>1952</v>
      </c>
      <c r="B66" s="49">
        <v>4</v>
      </c>
      <c r="D66" s="38">
        <v>41.7</v>
      </c>
      <c r="E66" s="52">
        <f t="shared" si="0"/>
        <v>87.000626584290302</v>
      </c>
      <c r="F66" s="42">
        <f t="shared" si="1"/>
        <v>1.5471978482471027</v>
      </c>
      <c r="G66" s="5">
        <v>84.54</v>
      </c>
      <c r="H66" s="42">
        <f t="shared" si="2"/>
        <v>87.000626584290302</v>
      </c>
      <c r="I66" s="14">
        <f t="shared" si="3"/>
        <v>87.99958333333332</v>
      </c>
      <c r="J66" s="13">
        <f t="shared" si="4"/>
        <v>93.136882528498745</v>
      </c>
      <c r="K66" s="3"/>
      <c r="L66" s="3"/>
    </row>
    <row r="67" spans="1:12" ht="16.5" thickBot="1">
      <c r="A67" s="50">
        <v>1952</v>
      </c>
      <c r="B67" s="49">
        <v>5</v>
      </c>
      <c r="D67" s="38">
        <v>33.6</v>
      </c>
      <c r="E67" s="52">
        <f t="shared" si="0"/>
        <v>82.330927432678877</v>
      </c>
      <c r="F67" s="42">
        <f t="shared" si="1"/>
        <v>1.4718632327840708</v>
      </c>
      <c r="G67" s="5">
        <v>82.68</v>
      </c>
      <c r="H67" s="42">
        <f t="shared" si="2"/>
        <v>82.330927432678877</v>
      </c>
      <c r="I67" s="14">
        <f t="shared" si="3"/>
        <v>86.181666666666672</v>
      </c>
      <c r="J67" s="13">
        <f t="shared" si="4"/>
        <v>91.045550785560167</v>
      </c>
      <c r="K67" s="3"/>
      <c r="L67" s="3"/>
    </row>
    <row r="68" spans="1:12" ht="16.5" thickBot="1">
      <c r="A68" s="50">
        <v>1952</v>
      </c>
      <c r="B68" s="49">
        <v>6</v>
      </c>
      <c r="D68" s="38">
        <v>52</v>
      </c>
      <c r="E68" s="52">
        <f t="shared" si="0"/>
        <v>93.238192120583136</v>
      </c>
      <c r="F68" s="42">
        <f t="shared" si="1"/>
        <v>1.6276794119468447</v>
      </c>
      <c r="G68" s="5">
        <v>84.63</v>
      </c>
      <c r="H68" s="42">
        <f t="shared" si="2"/>
        <v>93.238192120583136</v>
      </c>
      <c r="I68" s="14">
        <f t="shared" si="3"/>
        <v>84.815416666666678</v>
      </c>
      <c r="J68" s="13">
        <f t="shared" si="4"/>
        <v>89.53860463944919</v>
      </c>
      <c r="K68" s="3"/>
      <c r="L68" s="3"/>
    </row>
    <row r="69" spans="1:12" ht="16.5" thickBot="1">
      <c r="A69" s="50">
        <v>1952</v>
      </c>
      <c r="B69" s="49">
        <v>7</v>
      </c>
      <c r="D69" s="38">
        <v>56.1</v>
      </c>
      <c r="E69" s="52">
        <f t="shared" si="0"/>
        <v>95.792231096340899</v>
      </c>
      <c r="F69" s="42">
        <f t="shared" si="1"/>
        <v>1.6555822607291641</v>
      </c>
      <c r="G69" s="5">
        <v>91.7</v>
      </c>
      <c r="H69" s="42">
        <f t="shared" si="2"/>
        <v>95.792231096340899</v>
      </c>
      <c r="I69" s="14">
        <f t="shared" si="3"/>
        <v>83.833750000000009</v>
      </c>
      <c r="J69" s="13">
        <f t="shared" si="4"/>
        <v>88.611426333183985</v>
      </c>
      <c r="K69" s="3"/>
      <c r="L69" s="3"/>
    </row>
    <row r="70" spans="1:12" ht="16.5" thickBot="1">
      <c r="A70" s="50">
        <v>1952</v>
      </c>
      <c r="B70" s="49">
        <v>8</v>
      </c>
      <c r="D70" s="38">
        <v>77.8</v>
      </c>
      <c r="E70" s="52">
        <f t="shared" ref="E70:E133" si="5">F70*0.31*D70+67</f>
        <v>109.73594303376862</v>
      </c>
      <c r="F70" s="42">
        <f t="shared" ref="F70:F133" si="6">(2-EXP(-0.019*D70))</f>
        <v>1.7719521947826777</v>
      </c>
      <c r="G70" s="5">
        <v>95.51</v>
      </c>
      <c r="H70" s="42">
        <f t="shared" ref="H70:H133" si="7">E70</f>
        <v>109.73594303376862</v>
      </c>
      <c r="I70" s="14">
        <f t="shared" si="3"/>
        <v>82.675416666666663</v>
      </c>
      <c r="J70" s="13">
        <f t="shared" si="4"/>
        <v>87.578831408984215</v>
      </c>
      <c r="K70" s="3"/>
      <c r="L70" s="3"/>
    </row>
    <row r="71" spans="1:12" ht="16.5" thickBot="1">
      <c r="A71" s="50">
        <v>1952</v>
      </c>
      <c r="B71" s="49">
        <v>9</v>
      </c>
      <c r="D71" s="38">
        <v>40.4</v>
      </c>
      <c r="E71" s="52">
        <f t="shared" si="5"/>
        <v>86.235290557025792</v>
      </c>
      <c r="F71" s="42">
        <f t="shared" si="6"/>
        <v>1.5358743657797658</v>
      </c>
      <c r="G71" s="5">
        <v>79.25</v>
      </c>
      <c r="H71" s="42">
        <f t="shared" si="7"/>
        <v>86.235290557025792</v>
      </c>
      <c r="I71" s="14">
        <f t="shared" si="3"/>
        <v>81.654166666666669</v>
      </c>
      <c r="J71" s="13">
        <f t="shared" si="4"/>
        <v>86.698271772549404</v>
      </c>
      <c r="K71" s="3"/>
      <c r="L71" s="3"/>
    </row>
    <row r="72" spans="1:12" ht="16.5" thickBot="1">
      <c r="A72" s="50">
        <v>1952</v>
      </c>
      <c r="B72" s="49">
        <v>10</v>
      </c>
      <c r="D72" s="38">
        <v>34.200000000000003</v>
      </c>
      <c r="E72" s="52">
        <f t="shared" si="5"/>
        <v>82.668163618212702</v>
      </c>
      <c r="F72" s="42">
        <f t="shared" si="6"/>
        <v>1.47784980364202</v>
      </c>
      <c r="G72" s="5">
        <v>82.19</v>
      </c>
      <c r="H72" s="42">
        <f t="shared" si="7"/>
        <v>82.668163618212702</v>
      </c>
      <c r="I72" s="14">
        <f t="shared" si="3"/>
        <v>81.193750000000009</v>
      </c>
      <c r="J72" s="13">
        <f t="shared" si="4"/>
        <v>86.292904027884958</v>
      </c>
      <c r="K72" s="3"/>
      <c r="L72" s="3"/>
    </row>
    <row r="73" spans="1:12" ht="16.5" thickBot="1">
      <c r="A73" s="50">
        <v>1952</v>
      </c>
      <c r="B73" s="49">
        <v>11</v>
      </c>
      <c r="D73" s="38">
        <v>31.8</v>
      </c>
      <c r="E73" s="52">
        <f t="shared" si="5"/>
        <v>81.328490017743491</v>
      </c>
      <c r="F73" s="42">
        <f t="shared" si="6"/>
        <v>1.4534885390285546</v>
      </c>
      <c r="G73" s="5">
        <v>81.48</v>
      </c>
      <c r="H73" s="42">
        <f t="shared" si="7"/>
        <v>81.328490017743491</v>
      </c>
      <c r="I73" s="14">
        <f t="shared" si="3"/>
        <v>80.710833333333326</v>
      </c>
      <c r="J73" s="13">
        <f t="shared" si="4"/>
        <v>85.908515433388246</v>
      </c>
      <c r="K73" s="3"/>
      <c r="L73" s="3"/>
    </row>
    <row r="74" spans="1:12" ht="16.5" thickBot="1">
      <c r="A74" s="50">
        <v>1952</v>
      </c>
      <c r="B74" s="49">
        <v>12</v>
      </c>
      <c r="D74" s="38">
        <v>48.9</v>
      </c>
      <c r="E74" s="52">
        <f t="shared" si="5"/>
        <v>91.331574945702997</v>
      </c>
      <c r="F74" s="42">
        <f t="shared" si="6"/>
        <v>1.6050910314468627</v>
      </c>
      <c r="G74" s="5">
        <v>82.99</v>
      </c>
      <c r="H74" s="42">
        <f t="shared" si="7"/>
        <v>91.331574945702997</v>
      </c>
      <c r="I74" s="14">
        <f t="shared" si="3"/>
        <v>79.964583333333323</v>
      </c>
      <c r="J74" s="13">
        <f t="shared" si="4"/>
        <v>85.072381652349478</v>
      </c>
      <c r="K74" s="3"/>
      <c r="L74" s="3"/>
    </row>
    <row r="75" spans="1:12" ht="16.5" thickBot="1">
      <c r="A75" s="50">
        <v>1953</v>
      </c>
      <c r="B75" s="49">
        <v>1</v>
      </c>
      <c r="D75" s="38">
        <v>37.9</v>
      </c>
      <c r="E75" s="52">
        <f t="shared" si="5"/>
        <v>84.779719601358508</v>
      </c>
      <c r="F75" s="42">
        <f t="shared" si="6"/>
        <v>1.513296416831944</v>
      </c>
      <c r="G75" s="5">
        <v>77</v>
      </c>
      <c r="H75" s="42">
        <f t="shared" si="7"/>
        <v>84.779719601358508</v>
      </c>
      <c r="I75" s="14">
        <f t="shared" ref="I75:I138" si="8">(G69/2+G70+G71+G72+G73+G74+G75+G76+G77+G78+G79+G80+G81/2)/12</f>
        <v>78.758749999999992</v>
      </c>
      <c r="J75" s="13">
        <f t="shared" ref="J75:J138" si="9">(H69/2+H70+H71+H72+H73+H74+H75+H76+H77+H78+H79+H80+H81/2)/12</f>
        <v>83.568775649906485</v>
      </c>
      <c r="K75" s="3"/>
      <c r="L75" s="3"/>
    </row>
    <row r="76" spans="1:12" ht="16.5" thickBot="1">
      <c r="A76" s="50">
        <v>1953</v>
      </c>
      <c r="B76" s="49">
        <v>2</v>
      </c>
      <c r="D76" s="38">
        <v>5.9</v>
      </c>
      <c r="E76" s="52">
        <f t="shared" si="5"/>
        <v>69.022956565550786</v>
      </c>
      <c r="F76" s="42">
        <f t="shared" si="6"/>
        <v>1.1060451424553204</v>
      </c>
      <c r="G76" s="5">
        <v>67.650000000000006</v>
      </c>
      <c r="H76" s="42">
        <f t="shared" si="7"/>
        <v>69.022956565550786</v>
      </c>
      <c r="I76" s="14">
        <f t="shared" si="8"/>
        <v>77.05916666666667</v>
      </c>
      <c r="J76" s="13">
        <f t="shared" si="9"/>
        <v>81.42643493481539</v>
      </c>
      <c r="K76" s="3"/>
      <c r="L76" s="3"/>
    </row>
    <row r="77" spans="1:12" ht="16.5" thickBot="1">
      <c r="A77" s="50">
        <v>1953</v>
      </c>
      <c r="B77" s="49">
        <v>3</v>
      </c>
      <c r="D77" s="38">
        <v>14.7</v>
      </c>
      <c r="E77" s="52">
        <f t="shared" si="5"/>
        <v>72.66748177162637</v>
      </c>
      <c r="F77" s="42">
        <f t="shared" si="6"/>
        <v>1.2436870247150256</v>
      </c>
      <c r="G77" s="5">
        <v>66.209999999999994</v>
      </c>
      <c r="H77" s="42">
        <f t="shared" si="7"/>
        <v>72.66748177162637</v>
      </c>
      <c r="I77" s="14">
        <f t="shared" si="8"/>
        <v>76.001666666666679</v>
      </c>
      <c r="J77" s="13">
        <f t="shared" si="9"/>
        <v>79.993968712981072</v>
      </c>
      <c r="K77" s="3"/>
      <c r="L77" s="3"/>
    </row>
    <row r="78" spans="1:12" ht="16.5" thickBot="1">
      <c r="A78" s="50">
        <v>1953</v>
      </c>
      <c r="B78" s="49">
        <v>4</v>
      </c>
      <c r="D78" s="38">
        <v>39.6</v>
      </c>
      <c r="E78" s="52">
        <f t="shared" si="5"/>
        <v>85.767128563764345</v>
      </c>
      <c r="F78" s="42">
        <f t="shared" si="6"/>
        <v>1.5287657676575717</v>
      </c>
      <c r="G78" s="5">
        <v>81.53</v>
      </c>
      <c r="H78" s="42">
        <f t="shared" si="7"/>
        <v>85.767128563764345</v>
      </c>
      <c r="I78" s="14">
        <f t="shared" si="8"/>
        <v>75.377500000000012</v>
      </c>
      <c r="J78" s="13">
        <f t="shared" si="9"/>
        <v>79.242522657992026</v>
      </c>
      <c r="K78" s="3"/>
      <c r="L78" s="3"/>
    </row>
    <row r="79" spans="1:12" ht="16.5" thickBot="1">
      <c r="A79" s="50">
        <v>1953</v>
      </c>
      <c r="B79" s="49">
        <v>5</v>
      </c>
      <c r="D79" s="38">
        <v>18.3</v>
      </c>
      <c r="E79" s="52">
        <f t="shared" si="5"/>
        <v>74.339099185283885</v>
      </c>
      <c r="F79" s="42">
        <f t="shared" si="6"/>
        <v>1.2936892623451242</v>
      </c>
      <c r="G79" s="5">
        <v>74.099999999999994</v>
      </c>
      <c r="H79" s="42">
        <f t="shared" si="7"/>
        <v>74.339099185283885</v>
      </c>
      <c r="I79" s="14">
        <f t="shared" si="8"/>
        <v>74.333333333333329</v>
      </c>
      <c r="J79" s="13">
        <f t="shared" si="9"/>
        <v>78.218436419191008</v>
      </c>
      <c r="K79" s="3"/>
      <c r="L79" s="3"/>
    </row>
    <row r="80" spans="1:12" ht="16.5" thickBot="1">
      <c r="A80" s="50">
        <v>1953</v>
      </c>
      <c r="B80" s="49">
        <v>6</v>
      </c>
      <c r="D80" s="38">
        <v>31.5</v>
      </c>
      <c r="E80" s="52">
        <f t="shared" si="5"/>
        <v>81.162809623047664</v>
      </c>
      <c r="F80" s="42">
        <f t="shared" si="6"/>
        <v>1.4503645287299196</v>
      </c>
      <c r="G80" s="5">
        <v>75.3</v>
      </c>
      <c r="H80" s="42">
        <f t="shared" si="7"/>
        <v>81.162809623047664</v>
      </c>
      <c r="I80" s="14">
        <f t="shared" si="8"/>
        <v>73.135833333333338</v>
      </c>
      <c r="J80" s="13">
        <f t="shared" si="9"/>
        <v>76.695362882225012</v>
      </c>
      <c r="K80" s="3"/>
      <c r="L80" s="3"/>
    </row>
    <row r="81" spans="1:12" ht="16.5" thickBot="1">
      <c r="A81" s="50">
        <v>1953</v>
      </c>
      <c r="B81" s="49">
        <v>7</v>
      </c>
      <c r="D81" s="38">
        <v>12.7</v>
      </c>
      <c r="E81" s="52">
        <f t="shared" si="5"/>
        <v>71.781069535244299</v>
      </c>
      <c r="F81" s="42">
        <f t="shared" si="6"/>
        <v>1.214394090740234</v>
      </c>
      <c r="G81" s="5">
        <v>72.09</v>
      </c>
      <c r="H81" s="42">
        <f t="shared" si="7"/>
        <v>71.781069535244299</v>
      </c>
      <c r="I81" s="14">
        <f t="shared" si="8"/>
        <v>71.974166666666662</v>
      </c>
      <c r="J81" s="13">
        <f t="shared" si="9"/>
        <v>74.999904235300562</v>
      </c>
      <c r="K81" s="3"/>
      <c r="L81" s="3"/>
    </row>
    <row r="82" spans="1:12" ht="16.5" thickBot="1">
      <c r="A82" s="50">
        <v>1953</v>
      </c>
      <c r="B82" s="49">
        <v>8</v>
      </c>
      <c r="D82" s="38">
        <v>33.6</v>
      </c>
      <c r="E82" s="52">
        <f t="shared" si="5"/>
        <v>82.330927432678877</v>
      </c>
      <c r="F82" s="42">
        <f t="shared" si="6"/>
        <v>1.4718632327840708</v>
      </c>
      <c r="G82" s="5">
        <v>74.33</v>
      </c>
      <c r="H82" s="42">
        <f t="shared" si="7"/>
        <v>82.330927432678877</v>
      </c>
      <c r="I82" s="14">
        <f t="shared" si="8"/>
        <v>71.40625</v>
      </c>
      <c r="J82" s="13">
        <f t="shared" si="9"/>
        <v>74.190487725161844</v>
      </c>
      <c r="K82" s="3"/>
      <c r="L82" s="3"/>
    </row>
    <row r="83" spans="1:12" ht="16.5" thickBot="1">
      <c r="A83" s="50">
        <v>1953</v>
      </c>
      <c r="B83" s="49">
        <v>9</v>
      </c>
      <c r="D83" s="38">
        <v>28</v>
      </c>
      <c r="E83" s="52">
        <f t="shared" si="5"/>
        <v>79.261116834091936</v>
      </c>
      <c r="F83" s="42">
        <f t="shared" si="6"/>
        <v>1.4125710638354767</v>
      </c>
      <c r="G83" s="5">
        <v>75.05</v>
      </c>
      <c r="H83" s="42">
        <f t="shared" si="7"/>
        <v>79.261116834091936</v>
      </c>
      <c r="I83" s="14">
        <f t="shared" si="8"/>
        <v>71.601666666666659</v>
      </c>
      <c r="J83" s="13">
        <f t="shared" si="9"/>
        <v>74.137550256267318</v>
      </c>
      <c r="K83" s="3"/>
      <c r="L83" s="3"/>
    </row>
    <row r="84" spans="1:12" ht="16.5" thickBot="1">
      <c r="A84" s="50">
        <v>1953</v>
      </c>
      <c r="B84" s="49">
        <v>10</v>
      </c>
      <c r="D84" s="38">
        <v>12.3</v>
      </c>
      <c r="E84" s="52">
        <f t="shared" si="5"/>
        <v>71.607632021409543</v>
      </c>
      <c r="F84" s="42">
        <f t="shared" si="6"/>
        <v>1.2084007399448042</v>
      </c>
      <c r="G84" s="5">
        <v>71.41</v>
      </c>
      <c r="H84" s="42">
        <f t="shared" si="7"/>
        <v>71.607632021409543</v>
      </c>
      <c r="I84" s="14">
        <f t="shared" si="8"/>
        <v>71.292083333333338</v>
      </c>
      <c r="J84" s="13">
        <f t="shared" si="9"/>
        <v>73.413068713959959</v>
      </c>
      <c r="K84" s="3"/>
      <c r="L84" s="3"/>
    </row>
    <row r="85" spans="1:12" ht="16.5" thickBot="1">
      <c r="A85" s="50">
        <v>1953</v>
      </c>
      <c r="B85" s="49">
        <v>11</v>
      </c>
      <c r="D85" s="38">
        <v>2.5</v>
      </c>
      <c r="E85" s="52">
        <f t="shared" si="5"/>
        <v>67.810951883322218</v>
      </c>
      <c r="F85" s="42">
        <f t="shared" si="6"/>
        <v>1.0463895268673737</v>
      </c>
      <c r="G85" s="5">
        <v>67.2</v>
      </c>
      <c r="H85" s="42">
        <f t="shared" si="7"/>
        <v>67.810951883322218</v>
      </c>
      <c r="I85" s="14">
        <f t="shared" si="8"/>
        <v>70.475833333333341</v>
      </c>
      <c r="J85" s="13">
        <f t="shared" si="9"/>
        <v>72.377777598265723</v>
      </c>
      <c r="K85" s="3"/>
      <c r="L85" s="3"/>
    </row>
    <row r="86" spans="1:12" ht="16.5" thickBot="1">
      <c r="A86" s="50">
        <v>1953</v>
      </c>
      <c r="B86" s="49">
        <v>12</v>
      </c>
      <c r="D86" s="38">
        <v>3.9</v>
      </c>
      <c r="E86" s="52">
        <f t="shared" si="5"/>
        <v>68.29534819294004</v>
      </c>
      <c r="F86" s="42">
        <f t="shared" si="6"/>
        <v>1.0714211686848931</v>
      </c>
      <c r="G86" s="5">
        <v>68.53</v>
      </c>
      <c r="H86" s="42">
        <f t="shared" si="7"/>
        <v>68.29534819294004</v>
      </c>
      <c r="I86" s="14">
        <f t="shared" si="8"/>
        <v>69.928750000000008</v>
      </c>
      <c r="J86" s="13">
        <f t="shared" si="9"/>
        <v>71.502919917434028</v>
      </c>
      <c r="K86" s="3"/>
      <c r="L86" s="3"/>
    </row>
    <row r="87" spans="1:12" ht="16.5" thickBot="1">
      <c r="A87" s="50">
        <v>1954</v>
      </c>
      <c r="B87" s="49">
        <v>1</v>
      </c>
      <c r="D87" s="38">
        <v>0.4</v>
      </c>
      <c r="E87" s="52">
        <f t="shared" si="5"/>
        <v>67.124938827934955</v>
      </c>
      <c r="F87" s="42">
        <f t="shared" si="6"/>
        <v>1.0075711930238687</v>
      </c>
      <c r="G87" s="5">
        <v>63.58</v>
      </c>
      <c r="H87" s="42">
        <f t="shared" si="7"/>
        <v>67.124938827934955</v>
      </c>
      <c r="I87" s="14">
        <f t="shared" si="8"/>
        <v>69.595416666666679</v>
      </c>
      <c r="J87" s="13">
        <f t="shared" si="9"/>
        <v>70.825300865550886</v>
      </c>
      <c r="K87" s="3"/>
      <c r="L87" s="3"/>
    </row>
    <row r="88" spans="1:12" ht="16.5" thickBot="1">
      <c r="A88" s="50">
        <v>1954</v>
      </c>
      <c r="B88" s="49">
        <v>2</v>
      </c>
      <c r="D88" s="38">
        <v>0.8</v>
      </c>
      <c r="E88" s="52">
        <f t="shared" si="5"/>
        <v>67.251741095644817</v>
      </c>
      <c r="F88" s="42">
        <f t="shared" si="6"/>
        <v>1.0150850630839325</v>
      </c>
      <c r="G88" s="5">
        <v>67.44</v>
      </c>
      <c r="H88" s="42">
        <f t="shared" si="7"/>
        <v>67.251741095644817</v>
      </c>
      <c r="I88" s="14">
        <f t="shared" si="8"/>
        <v>69.392500000000013</v>
      </c>
      <c r="J88" s="13">
        <f t="shared" si="9"/>
        <v>70.291203932121093</v>
      </c>
      <c r="K88" s="3"/>
      <c r="L88" s="3"/>
    </row>
    <row r="89" spans="1:12" ht="16.5" thickBot="1">
      <c r="A89" s="50">
        <v>1954</v>
      </c>
      <c r="B89" s="49">
        <v>3</v>
      </c>
      <c r="D89" s="38">
        <v>15.8</v>
      </c>
      <c r="E89" s="52">
        <f t="shared" si="5"/>
        <v>73.168197988064207</v>
      </c>
      <c r="F89" s="42">
        <f t="shared" si="6"/>
        <v>1.2593299281470418</v>
      </c>
      <c r="G89" s="5">
        <v>71.11</v>
      </c>
      <c r="H89" s="42">
        <f t="shared" si="7"/>
        <v>73.168197988064207</v>
      </c>
      <c r="I89" s="14">
        <f t="shared" si="8"/>
        <v>69.102500000000006</v>
      </c>
      <c r="J89" s="13">
        <f t="shared" si="9"/>
        <v>69.36991352873936</v>
      </c>
      <c r="K89" s="3"/>
      <c r="L89" s="3"/>
    </row>
    <row r="90" spans="1:12" ht="16.5" thickBot="1">
      <c r="A90" s="50">
        <v>1954</v>
      </c>
      <c r="B90" s="49">
        <v>4</v>
      </c>
      <c r="D90" s="38">
        <v>2.7</v>
      </c>
      <c r="E90" s="52">
        <f t="shared" si="5"/>
        <v>67.878855331949865</v>
      </c>
      <c r="F90" s="42">
        <f t="shared" si="6"/>
        <v>1.0500063703104685</v>
      </c>
      <c r="G90" s="5">
        <v>69.2</v>
      </c>
      <c r="H90" s="42">
        <f t="shared" si="7"/>
        <v>67.878855331949865</v>
      </c>
      <c r="I90" s="14">
        <f t="shared" si="8"/>
        <v>68.977916666666687</v>
      </c>
      <c r="J90" s="13">
        <f t="shared" si="9"/>
        <v>68.858181730027511</v>
      </c>
      <c r="K90" s="3"/>
      <c r="L90" s="3"/>
    </row>
    <row r="91" spans="1:12" ht="16.5" thickBot="1">
      <c r="A91" s="50">
        <v>1954</v>
      </c>
      <c r="B91" s="49">
        <v>5</v>
      </c>
      <c r="D91" s="38">
        <v>1.2</v>
      </c>
      <c r="E91" s="52">
        <f t="shared" si="5"/>
        <v>67.380385640436231</v>
      </c>
      <c r="F91" s="42">
        <f t="shared" si="6"/>
        <v>1.0225420441834157</v>
      </c>
      <c r="G91" s="5">
        <v>66.84</v>
      </c>
      <c r="H91" s="42">
        <f t="shared" si="7"/>
        <v>67.380385640436231</v>
      </c>
      <c r="I91" s="14">
        <f t="shared" si="8"/>
        <v>69.186250000000001</v>
      </c>
      <c r="J91" s="13">
        <f t="shared" si="9"/>
        <v>69.004549383576858</v>
      </c>
      <c r="K91" s="3"/>
      <c r="L91" s="3"/>
    </row>
    <row r="92" spans="1:12" ht="16.5" thickBot="1">
      <c r="A92" s="50">
        <v>1954</v>
      </c>
      <c r="B92" s="49">
        <v>6</v>
      </c>
      <c r="D92" s="38">
        <v>0.4</v>
      </c>
      <c r="E92" s="52">
        <f t="shared" si="5"/>
        <v>67.124938827934955</v>
      </c>
      <c r="F92" s="42">
        <f t="shared" si="6"/>
        <v>1.0075711930238687</v>
      </c>
      <c r="G92" s="5">
        <v>69.430000000000007</v>
      </c>
      <c r="H92" s="42">
        <f t="shared" si="7"/>
        <v>67.124938827934955</v>
      </c>
      <c r="I92" s="14">
        <f t="shared" si="8"/>
        <v>69.532916666666665</v>
      </c>
      <c r="J92" s="13">
        <f t="shared" si="9"/>
        <v>69.302934656322989</v>
      </c>
      <c r="K92" s="3"/>
      <c r="L92" s="3"/>
    </row>
    <row r="93" spans="1:12" ht="16.5" thickBot="1">
      <c r="A93" s="50">
        <v>1954</v>
      </c>
      <c r="B93" s="49">
        <v>7</v>
      </c>
      <c r="D93" s="38">
        <v>7.3</v>
      </c>
      <c r="E93" s="52">
        <f t="shared" si="5"/>
        <v>69.556083085161916</v>
      </c>
      <c r="F93" s="42">
        <f t="shared" si="6"/>
        <v>1.1295108639690334</v>
      </c>
      <c r="G93" s="5">
        <v>69.959999999999994</v>
      </c>
      <c r="H93" s="42">
        <f t="shared" si="7"/>
        <v>69.556083085161916</v>
      </c>
      <c r="I93" s="14">
        <f t="shared" si="8"/>
        <v>70.350000000000009</v>
      </c>
      <c r="J93" s="13">
        <f t="shared" si="9"/>
        <v>70.052034794937938</v>
      </c>
      <c r="K93" s="3"/>
      <c r="L93" s="3"/>
    </row>
    <row r="94" spans="1:12" ht="16.5" thickBot="1">
      <c r="A94" s="50">
        <v>1954</v>
      </c>
      <c r="B94" s="49">
        <v>8</v>
      </c>
      <c r="D94" s="38">
        <v>12.6</v>
      </c>
      <c r="E94" s="52">
        <f t="shared" si="5"/>
        <v>71.737587480445896</v>
      </c>
      <c r="F94" s="42">
        <f t="shared" si="6"/>
        <v>1.2129000205954688</v>
      </c>
      <c r="G94" s="5">
        <v>71.59</v>
      </c>
      <c r="H94" s="42">
        <f t="shared" si="7"/>
        <v>71.737587480445896</v>
      </c>
      <c r="I94" s="14">
        <f t="shared" si="8"/>
        <v>71.499166666666682</v>
      </c>
      <c r="J94" s="13">
        <f t="shared" si="9"/>
        <v>71.224049316881434</v>
      </c>
      <c r="K94" s="3"/>
      <c r="L94" s="3"/>
    </row>
    <row r="95" spans="1:12" ht="16.5" thickBot="1">
      <c r="A95" s="50">
        <v>1954</v>
      </c>
      <c r="B95" s="49">
        <v>9</v>
      </c>
      <c r="D95" s="38">
        <v>2.2999999999999998</v>
      </c>
      <c r="E95" s="52">
        <f t="shared" si="5"/>
        <v>67.743487105163283</v>
      </c>
      <c r="F95" s="42">
        <f t="shared" si="6"/>
        <v>1.0427589132724768</v>
      </c>
      <c r="G95" s="5">
        <v>70.83</v>
      </c>
      <c r="H95" s="42">
        <f t="shared" si="7"/>
        <v>67.743487105163283</v>
      </c>
      <c r="I95" s="14">
        <f t="shared" si="8"/>
        <v>72.01666666666668</v>
      </c>
      <c r="J95" s="13">
        <f t="shared" si="9"/>
        <v>71.616645971779334</v>
      </c>
      <c r="K95" s="3"/>
      <c r="L95" s="3"/>
    </row>
    <row r="96" spans="1:12" ht="16.5" thickBot="1">
      <c r="A96" s="50">
        <v>1954</v>
      </c>
      <c r="B96" s="49">
        <v>10</v>
      </c>
      <c r="D96" s="38">
        <v>10.5</v>
      </c>
      <c r="E96" s="52">
        <f t="shared" si="5"/>
        <v>70.843698581253932</v>
      </c>
      <c r="F96" s="42">
        <f t="shared" si="6"/>
        <v>1.1808597791870761</v>
      </c>
      <c r="G96" s="5">
        <v>72.64</v>
      </c>
      <c r="H96" s="42">
        <f t="shared" si="7"/>
        <v>70.843698581253932</v>
      </c>
      <c r="I96" s="14">
        <f t="shared" si="8"/>
        <v>72.371249999999989</v>
      </c>
      <c r="J96" s="13">
        <f t="shared" si="9"/>
        <v>71.698068755956328</v>
      </c>
      <c r="K96" s="3"/>
      <c r="L96" s="3"/>
    </row>
    <row r="97" spans="1:12" ht="16.5" thickBot="1">
      <c r="A97" s="50">
        <v>1954</v>
      </c>
      <c r="B97" s="49">
        <v>11</v>
      </c>
      <c r="D97" s="38">
        <v>13.4</v>
      </c>
      <c r="E97" s="52">
        <f t="shared" si="5"/>
        <v>72.087709008662074</v>
      </c>
      <c r="F97" s="42">
        <f t="shared" si="6"/>
        <v>1.2247734734381481</v>
      </c>
      <c r="G97" s="5">
        <v>70.97</v>
      </c>
      <c r="H97" s="42">
        <f t="shared" si="7"/>
        <v>72.087709008662074</v>
      </c>
      <c r="I97" s="14">
        <f t="shared" si="8"/>
        <v>73.470833333333346</v>
      </c>
      <c r="J97" s="13">
        <f t="shared" si="9"/>
        <v>72.737669729613728</v>
      </c>
      <c r="K97" s="3"/>
      <c r="L97" s="3"/>
    </row>
    <row r="98" spans="1:12" ht="16.5" thickBot="1">
      <c r="A98" s="50">
        <v>1954</v>
      </c>
      <c r="B98" s="49">
        <v>12</v>
      </c>
      <c r="D98" s="38">
        <v>11.3</v>
      </c>
      <c r="E98" s="52">
        <f t="shared" si="5"/>
        <v>71.179837613507459</v>
      </c>
      <c r="F98" s="42">
        <f t="shared" si="6"/>
        <v>1.1932165610926253</v>
      </c>
      <c r="G98" s="5">
        <v>73.08</v>
      </c>
      <c r="H98" s="42">
        <f t="shared" si="7"/>
        <v>71.179837613507459</v>
      </c>
      <c r="I98" s="14">
        <f t="shared" si="8"/>
        <v>75.137500000000003</v>
      </c>
      <c r="J98" s="13">
        <f t="shared" si="9"/>
        <v>74.460451239276253</v>
      </c>
      <c r="K98" s="3"/>
      <c r="L98" s="3"/>
    </row>
    <row r="99" spans="1:12" ht="16.5" thickBot="1">
      <c r="A99" s="50">
        <v>1955</v>
      </c>
      <c r="B99" s="49">
        <v>1</v>
      </c>
      <c r="D99" s="38">
        <v>33.4</v>
      </c>
      <c r="E99" s="52">
        <f t="shared" si="5"/>
        <v>82.218852734126784</v>
      </c>
      <c r="F99" s="42">
        <f t="shared" si="6"/>
        <v>1.4698524950866121</v>
      </c>
      <c r="G99" s="5">
        <v>78.64</v>
      </c>
      <c r="H99" s="42">
        <f t="shared" si="7"/>
        <v>82.218852734126784</v>
      </c>
      <c r="I99" s="14">
        <f t="shared" si="8"/>
        <v>76.905000000000001</v>
      </c>
      <c r="J99" s="13">
        <f t="shared" si="9"/>
        <v>76.017106506732461</v>
      </c>
      <c r="K99" s="3"/>
      <c r="L99" s="3"/>
    </row>
    <row r="100" spans="1:12" ht="16.5" thickBot="1">
      <c r="A100" s="50">
        <v>1955</v>
      </c>
      <c r="B100" s="49">
        <v>2</v>
      </c>
      <c r="D100" s="38">
        <v>29.9</v>
      </c>
      <c r="E100" s="52">
        <f t="shared" si="5"/>
        <v>80.286175716096551</v>
      </c>
      <c r="F100" s="42">
        <f t="shared" si="6"/>
        <v>1.4333990415467199</v>
      </c>
      <c r="G100" s="5">
        <v>79.959999999999994</v>
      </c>
      <c r="H100" s="42">
        <f t="shared" si="7"/>
        <v>80.286175716096551</v>
      </c>
      <c r="I100" s="14">
        <f t="shared" si="8"/>
        <v>78.634999999999991</v>
      </c>
      <c r="J100" s="13">
        <f t="shared" si="9"/>
        <v>77.710709854584124</v>
      </c>
      <c r="K100" s="3"/>
      <c r="L100" s="3"/>
    </row>
    <row r="101" spans="1:12" ht="16.5" thickBot="1">
      <c r="A101" s="50">
        <v>1955</v>
      </c>
      <c r="B101" s="49">
        <v>3</v>
      </c>
      <c r="D101" s="38">
        <v>7.3</v>
      </c>
      <c r="E101" s="52">
        <f t="shared" si="5"/>
        <v>69.556083085161916</v>
      </c>
      <c r="F101" s="42">
        <f t="shared" si="6"/>
        <v>1.1295108639690334</v>
      </c>
      <c r="G101" s="5">
        <v>71.010000000000005</v>
      </c>
      <c r="H101" s="42">
        <f t="shared" si="7"/>
        <v>69.556083085161916</v>
      </c>
      <c r="I101" s="14">
        <f t="shared" si="8"/>
        <v>80.575833333333321</v>
      </c>
      <c r="J101" s="13">
        <f t="shared" si="9"/>
        <v>80.055078374508298</v>
      </c>
      <c r="K101" s="3"/>
      <c r="L101" s="3"/>
    </row>
    <row r="102" spans="1:12" ht="16.5" thickBot="1">
      <c r="A102" s="50">
        <v>1955</v>
      </c>
      <c r="B102" s="49">
        <v>4</v>
      </c>
      <c r="D102" s="38">
        <v>16.399999999999999</v>
      </c>
      <c r="E102" s="52">
        <f t="shared" si="5"/>
        <v>73.445117055100226</v>
      </c>
      <c r="F102" s="42">
        <f t="shared" si="6"/>
        <v>1.2677256205940652</v>
      </c>
      <c r="G102" s="5">
        <v>77.81</v>
      </c>
      <c r="H102" s="42">
        <f t="shared" si="7"/>
        <v>73.445117055100226</v>
      </c>
      <c r="I102" s="14">
        <f t="shared" si="8"/>
        <v>83.225833333333327</v>
      </c>
      <c r="J102" s="13">
        <f t="shared" si="9"/>
        <v>83.109917333376089</v>
      </c>
      <c r="K102" s="3"/>
      <c r="L102" s="3"/>
    </row>
    <row r="103" spans="1:12" ht="16.5" thickBot="1">
      <c r="A103" s="50">
        <v>1955</v>
      </c>
      <c r="B103" s="49">
        <v>5</v>
      </c>
      <c r="D103" s="38">
        <v>41.3</v>
      </c>
      <c r="E103" s="52">
        <f t="shared" si="5"/>
        <v>86.76454728506306</v>
      </c>
      <c r="F103" s="42">
        <f t="shared" si="6"/>
        <v>1.5437434417763858</v>
      </c>
      <c r="G103" s="5">
        <v>84.62</v>
      </c>
      <c r="H103" s="42">
        <f t="shared" si="7"/>
        <v>86.76454728506306</v>
      </c>
      <c r="I103" s="14">
        <f t="shared" si="8"/>
        <v>87.165000000000006</v>
      </c>
      <c r="J103" s="13">
        <f t="shared" si="9"/>
        <v>87.775166678949006</v>
      </c>
      <c r="K103" s="3"/>
      <c r="L103" s="3"/>
    </row>
    <row r="104" spans="1:12" ht="16.5" thickBot="1">
      <c r="A104" s="50">
        <v>1955</v>
      </c>
      <c r="B104" s="49">
        <v>6</v>
      </c>
      <c r="D104" s="38">
        <v>45.2</v>
      </c>
      <c r="E104" s="52">
        <f t="shared" si="5"/>
        <v>89.087533415208696</v>
      </c>
      <c r="F104" s="42">
        <f t="shared" si="6"/>
        <v>1.5763298183848633</v>
      </c>
      <c r="G104" s="5">
        <v>91.65</v>
      </c>
      <c r="H104" s="42">
        <f t="shared" si="7"/>
        <v>89.087533415208696</v>
      </c>
      <c r="I104" s="14">
        <f t="shared" si="8"/>
        <v>91.894166666666663</v>
      </c>
      <c r="J104" s="13">
        <f t="shared" si="9"/>
        <v>93.136565849827278</v>
      </c>
      <c r="K104" s="3"/>
      <c r="L104" s="3"/>
    </row>
    <row r="105" spans="1:12" ht="16.5" thickBot="1">
      <c r="A105" s="50">
        <v>1955</v>
      </c>
      <c r="B105" s="49">
        <v>7</v>
      </c>
      <c r="D105" s="38">
        <v>38.200000000000003</v>
      </c>
      <c r="E105" s="52">
        <f t="shared" si="5"/>
        <v>84.953214916837481</v>
      </c>
      <c r="F105" s="42">
        <f t="shared" si="6"/>
        <v>1.5160627357572605</v>
      </c>
      <c r="G105" s="5">
        <v>90.16</v>
      </c>
      <c r="H105" s="42">
        <f t="shared" si="7"/>
        <v>84.953214916837481</v>
      </c>
      <c r="I105" s="14">
        <f t="shared" si="8"/>
        <v>96.515416666666667</v>
      </c>
      <c r="J105" s="13">
        <f t="shared" si="9"/>
        <v>97.464331812654436</v>
      </c>
      <c r="K105" s="3"/>
      <c r="L105" s="3"/>
    </row>
    <row r="106" spans="1:12" ht="16.5" thickBot="1">
      <c r="A106" s="50">
        <v>1955</v>
      </c>
      <c r="B106" s="49">
        <v>8</v>
      </c>
      <c r="D106" s="38">
        <v>58</v>
      </c>
      <c r="E106" s="52">
        <f t="shared" si="5"/>
        <v>96.986935997210182</v>
      </c>
      <c r="F106" s="42">
        <f t="shared" si="6"/>
        <v>1.6677939931707555</v>
      </c>
      <c r="G106" s="5">
        <v>92.91</v>
      </c>
      <c r="H106" s="42">
        <f t="shared" si="7"/>
        <v>96.986935997210182</v>
      </c>
      <c r="I106" s="14">
        <f t="shared" si="8"/>
        <v>102.22083333333335</v>
      </c>
      <c r="J106" s="13">
        <f t="shared" si="9"/>
        <v>103.23549719685529</v>
      </c>
      <c r="K106" s="3"/>
      <c r="L106" s="3"/>
    </row>
    <row r="107" spans="1:12" ht="16.5" thickBot="1">
      <c r="A107" s="50">
        <v>1955</v>
      </c>
      <c r="B107" s="49">
        <v>9</v>
      </c>
      <c r="D107" s="38">
        <v>60.8</v>
      </c>
      <c r="E107" s="52">
        <f t="shared" si="5"/>
        <v>98.758983066579404</v>
      </c>
      <c r="F107" s="42">
        <f t="shared" si="6"/>
        <v>1.6850054683032367</v>
      </c>
      <c r="G107" s="5">
        <v>96.09</v>
      </c>
      <c r="H107" s="42">
        <f t="shared" si="7"/>
        <v>98.758983066579404</v>
      </c>
      <c r="I107" s="14">
        <f t="shared" si="8"/>
        <v>109.36250000000001</v>
      </c>
      <c r="J107" s="13">
        <f t="shared" si="9"/>
        <v>111.27380559999263</v>
      </c>
      <c r="K107" s="3"/>
      <c r="L107" s="3"/>
    </row>
    <row r="108" spans="1:12" ht="16.5" thickBot="1">
      <c r="A108" s="50">
        <v>1955</v>
      </c>
      <c r="B108" s="49">
        <v>10</v>
      </c>
      <c r="D108" s="38">
        <v>83</v>
      </c>
      <c r="E108" s="52">
        <f t="shared" si="5"/>
        <v>113.14433763266445</v>
      </c>
      <c r="F108" s="42">
        <f t="shared" si="6"/>
        <v>1.7934060486849766</v>
      </c>
      <c r="G108" s="5">
        <v>110.98</v>
      </c>
      <c r="H108" s="42">
        <f t="shared" si="7"/>
        <v>113.14433763266445</v>
      </c>
      <c r="I108" s="14">
        <f t="shared" si="8"/>
        <v>116.50041666666665</v>
      </c>
      <c r="J108" s="13">
        <f t="shared" si="9"/>
        <v>119.08649015310799</v>
      </c>
      <c r="K108" s="14">
        <f t="shared" ref="K108:K171" si="10">J108</f>
        <v>119.08649015310799</v>
      </c>
      <c r="L108" s="14">
        <f t="shared" ref="L108:L171" si="11">I108</f>
        <v>116.50041666666665</v>
      </c>
    </row>
    <row r="109" spans="1:12" ht="16.5" thickBot="1">
      <c r="A109" s="50">
        <v>1955</v>
      </c>
      <c r="B109" s="49">
        <v>11</v>
      </c>
      <c r="D109" s="38">
        <v>126.3</v>
      </c>
      <c r="E109" s="52">
        <f t="shared" si="5"/>
        <v>141.75305425100152</v>
      </c>
      <c r="F109" s="42">
        <f t="shared" si="6"/>
        <v>1.9092548272418846</v>
      </c>
      <c r="G109" s="5">
        <v>127.17</v>
      </c>
      <c r="H109" s="42">
        <f t="shared" si="7"/>
        <v>141.75305425100152</v>
      </c>
      <c r="I109" s="14">
        <f t="shared" si="8"/>
        <v>123.40416666666665</v>
      </c>
      <c r="J109" s="13">
        <f t="shared" si="9"/>
        <v>126.87223577754564</v>
      </c>
      <c r="K109" s="14">
        <f t="shared" si="10"/>
        <v>126.87223577754564</v>
      </c>
      <c r="L109" s="14">
        <f t="shared" si="11"/>
        <v>123.40416666666665</v>
      </c>
    </row>
    <row r="110" spans="1:12" ht="16.5" thickBot="1">
      <c r="A110" s="50">
        <v>1955</v>
      </c>
      <c r="B110" s="49">
        <v>12</v>
      </c>
      <c r="D110" s="38">
        <v>108.8</v>
      </c>
      <c r="E110" s="52">
        <f t="shared" si="5"/>
        <v>130.18807247224666</v>
      </c>
      <c r="F110" s="42">
        <f t="shared" si="6"/>
        <v>1.8734604029959279</v>
      </c>
      <c r="G110" s="5">
        <v>130.38</v>
      </c>
      <c r="H110" s="42">
        <f t="shared" si="7"/>
        <v>130.18807247224666</v>
      </c>
      <c r="I110" s="14">
        <f t="shared" si="8"/>
        <v>129.64249999999998</v>
      </c>
      <c r="J110" s="13">
        <f t="shared" si="9"/>
        <v>134.23370986792281</v>
      </c>
      <c r="K110" s="14">
        <f t="shared" si="10"/>
        <v>134.23370986792281</v>
      </c>
      <c r="L110" s="14">
        <f t="shared" si="11"/>
        <v>129.64249999999998</v>
      </c>
    </row>
    <row r="111" spans="1:12" ht="16.5" thickBot="1">
      <c r="A111" s="50">
        <v>1956</v>
      </c>
      <c r="B111" s="49">
        <v>1</v>
      </c>
      <c r="D111" s="38">
        <v>104.1</v>
      </c>
      <c r="E111" s="52">
        <f t="shared" si="5"/>
        <v>127.0770009832397</v>
      </c>
      <c r="F111" s="42">
        <f t="shared" si="6"/>
        <v>1.8616405126348643</v>
      </c>
      <c r="G111" s="5">
        <v>132.25</v>
      </c>
      <c r="H111" s="42">
        <f t="shared" si="7"/>
        <v>127.0770009832397</v>
      </c>
      <c r="I111" s="14">
        <f t="shared" si="8"/>
        <v>135.45166666666668</v>
      </c>
      <c r="J111" s="13">
        <f t="shared" si="9"/>
        <v>141.38425283336542</v>
      </c>
      <c r="K111" s="14">
        <f t="shared" si="10"/>
        <v>141.38425283336542</v>
      </c>
      <c r="L111" s="14">
        <f t="shared" si="11"/>
        <v>135.45166666666668</v>
      </c>
    </row>
    <row r="112" spans="1:12" ht="16.5" thickBot="1">
      <c r="A112" s="50">
        <v>1956</v>
      </c>
      <c r="B112" s="49">
        <v>2</v>
      </c>
      <c r="D112" s="38">
        <v>175.6</v>
      </c>
      <c r="E112" s="52">
        <f t="shared" si="5"/>
        <v>173.93599668780377</v>
      </c>
      <c r="F112" s="42">
        <f t="shared" si="6"/>
        <v>1.9644352393233115</v>
      </c>
      <c r="G112" s="5">
        <v>163.28</v>
      </c>
      <c r="H112" s="42">
        <f t="shared" si="7"/>
        <v>173.93599668780377</v>
      </c>
      <c r="I112" s="14">
        <f t="shared" si="8"/>
        <v>142.85958333333335</v>
      </c>
      <c r="J112" s="13">
        <f t="shared" si="9"/>
        <v>150.20599001117196</v>
      </c>
      <c r="K112" s="14">
        <f t="shared" si="10"/>
        <v>150.20599001117196</v>
      </c>
      <c r="L112" s="14">
        <f t="shared" si="11"/>
        <v>142.85958333333335</v>
      </c>
    </row>
    <row r="113" spans="1:12" ht="16.5" thickBot="1">
      <c r="A113" s="50">
        <v>1956</v>
      </c>
      <c r="B113" s="49">
        <v>3</v>
      </c>
      <c r="D113" s="38">
        <v>167.7</v>
      </c>
      <c r="E113" s="52">
        <f t="shared" si="5"/>
        <v>168.82566378875057</v>
      </c>
      <c r="F113" s="42">
        <f t="shared" si="6"/>
        <v>1.9586755109690996</v>
      </c>
      <c r="G113" s="5">
        <v>159.09</v>
      </c>
      <c r="H113" s="42">
        <f t="shared" si="7"/>
        <v>168.82566378875057</v>
      </c>
      <c r="I113" s="14">
        <f t="shared" si="8"/>
        <v>151.71416666666667</v>
      </c>
      <c r="J113" s="13">
        <f t="shared" si="9"/>
        <v>160.11564534806561</v>
      </c>
      <c r="K113" s="14">
        <f t="shared" si="10"/>
        <v>160.11564534806561</v>
      </c>
      <c r="L113" s="14">
        <f t="shared" si="11"/>
        <v>151.71416666666667</v>
      </c>
    </row>
    <row r="114" spans="1:12" ht="16.5" thickBot="1">
      <c r="A114" s="50">
        <v>1956</v>
      </c>
      <c r="B114" s="49">
        <v>4</v>
      </c>
      <c r="D114" s="38">
        <v>156.69999999999999</v>
      </c>
      <c r="E114" s="52">
        <f t="shared" si="5"/>
        <v>161.67996562628048</v>
      </c>
      <c r="F114" s="42">
        <f t="shared" si="6"/>
        <v>1.9490698401770483</v>
      </c>
      <c r="G114" s="5">
        <v>161.04</v>
      </c>
      <c r="H114" s="42">
        <f t="shared" si="7"/>
        <v>161.67996562628048</v>
      </c>
      <c r="I114" s="14">
        <f t="shared" si="8"/>
        <v>159.88624999999999</v>
      </c>
      <c r="J114" s="13">
        <f t="shared" si="9"/>
        <v>168.81645910960222</v>
      </c>
      <c r="K114" s="14">
        <f t="shared" si="10"/>
        <v>168.81645910960222</v>
      </c>
      <c r="L114" s="14">
        <f t="shared" si="11"/>
        <v>159.88624999999999</v>
      </c>
    </row>
    <row r="115" spans="1:12" ht="16.5" thickBot="1">
      <c r="A115" s="50">
        <v>1956</v>
      </c>
      <c r="B115" s="49">
        <v>5</v>
      </c>
      <c r="D115" s="38">
        <v>193.4</v>
      </c>
      <c r="E115" s="52">
        <f t="shared" si="5"/>
        <v>185.38759370038701</v>
      </c>
      <c r="F115" s="42">
        <f t="shared" si="6"/>
        <v>1.9746404526868431</v>
      </c>
      <c r="G115" s="5">
        <v>167.08</v>
      </c>
      <c r="H115" s="42">
        <f t="shared" si="7"/>
        <v>185.38759370038701</v>
      </c>
      <c r="I115" s="14">
        <f t="shared" si="8"/>
        <v>168.51</v>
      </c>
      <c r="J115" s="13">
        <f t="shared" si="9"/>
        <v>176.76240251773285</v>
      </c>
      <c r="K115" s="14">
        <f t="shared" si="10"/>
        <v>176.76240251773285</v>
      </c>
      <c r="L115" s="14">
        <f t="shared" si="11"/>
        <v>168.51</v>
      </c>
    </row>
    <row r="116" spans="1:12" ht="16.5" thickBot="1">
      <c r="A116" s="50">
        <v>1956</v>
      </c>
      <c r="B116" s="49">
        <v>6</v>
      </c>
      <c r="D116" s="38">
        <v>165.1</v>
      </c>
      <c r="E116" s="52">
        <f t="shared" si="5"/>
        <v>167.13986516893635</v>
      </c>
      <c r="F116" s="42">
        <f t="shared" si="6"/>
        <v>1.9565828172356212</v>
      </c>
      <c r="G116" s="5">
        <v>158.91</v>
      </c>
      <c r="H116" s="42">
        <f t="shared" si="7"/>
        <v>167.13986516893635</v>
      </c>
      <c r="I116" s="14">
        <f t="shared" si="8"/>
        <v>178.2225</v>
      </c>
      <c r="J116" s="13">
        <f t="shared" si="9"/>
        <v>185.36763134411567</v>
      </c>
      <c r="K116" s="14">
        <f t="shared" si="10"/>
        <v>185.36763134411567</v>
      </c>
      <c r="L116" s="14">
        <f t="shared" si="11"/>
        <v>178.2225</v>
      </c>
    </row>
    <row r="117" spans="1:12" ht="16.5" thickBot="1">
      <c r="A117" s="50">
        <v>1956</v>
      </c>
      <c r="B117" s="49">
        <v>7</v>
      </c>
      <c r="D117" s="38">
        <v>182.7</v>
      </c>
      <c r="E117" s="52">
        <f t="shared" si="5"/>
        <v>178.51391433373271</v>
      </c>
      <c r="F117" s="42">
        <f t="shared" si="6"/>
        <v>1.9689233951962979</v>
      </c>
      <c r="G117" s="5">
        <v>162.32</v>
      </c>
      <c r="H117" s="42">
        <f t="shared" si="7"/>
        <v>178.51391433373271</v>
      </c>
      <c r="I117" s="14">
        <f t="shared" si="8"/>
        <v>186.54624999999999</v>
      </c>
      <c r="J117" s="13">
        <f t="shared" si="9"/>
        <v>193.2398946805499</v>
      </c>
      <c r="K117" s="14">
        <f t="shared" si="10"/>
        <v>193.2398946805499</v>
      </c>
      <c r="L117" s="14">
        <f t="shared" si="11"/>
        <v>186.54624999999999</v>
      </c>
    </row>
    <row r="118" spans="1:12" ht="16.5" thickBot="1">
      <c r="A118" s="50">
        <v>1956</v>
      </c>
      <c r="B118" s="49">
        <v>8</v>
      </c>
      <c r="D118" s="38">
        <v>240.2</v>
      </c>
      <c r="E118" s="52">
        <f t="shared" si="5"/>
        <v>215.1479288476713</v>
      </c>
      <c r="F118" s="42">
        <f t="shared" si="6"/>
        <v>1.9895776214400809</v>
      </c>
      <c r="G118" s="5">
        <v>198.54</v>
      </c>
      <c r="H118" s="42">
        <f t="shared" si="7"/>
        <v>215.1479288476713</v>
      </c>
      <c r="I118" s="14">
        <f t="shared" si="8"/>
        <v>190.85333333333335</v>
      </c>
      <c r="J118" s="13">
        <f t="shared" si="9"/>
        <v>196.97735352026118</v>
      </c>
      <c r="K118" s="14">
        <f t="shared" si="10"/>
        <v>196.97735352026118</v>
      </c>
      <c r="L118" s="14">
        <f t="shared" si="11"/>
        <v>190.85333333333335</v>
      </c>
    </row>
    <row r="119" spans="1:12" ht="16.5" thickBot="1">
      <c r="A119" s="50">
        <v>1956</v>
      </c>
      <c r="B119" s="49">
        <v>9</v>
      </c>
      <c r="D119" s="38">
        <v>245.4</v>
      </c>
      <c r="E119" s="52">
        <f t="shared" si="5"/>
        <v>218.42971830156583</v>
      </c>
      <c r="F119" s="42">
        <f t="shared" si="6"/>
        <v>1.9905581184316037</v>
      </c>
      <c r="G119" s="5">
        <v>202.97</v>
      </c>
      <c r="H119" s="42">
        <f t="shared" si="7"/>
        <v>218.42971830156583</v>
      </c>
      <c r="I119" s="14">
        <f t="shared" si="8"/>
        <v>193.17625000000001</v>
      </c>
      <c r="J119" s="13">
        <f t="shared" si="9"/>
        <v>198.68755268914583</v>
      </c>
      <c r="K119" s="14">
        <f t="shared" si="10"/>
        <v>198.68755268914583</v>
      </c>
      <c r="L119" s="14">
        <f t="shared" si="11"/>
        <v>193.17625000000001</v>
      </c>
    </row>
    <row r="120" spans="1:12" ht="16.5" thickBot="1">
      <c r="A120" s="50">
        <v>1956</v>
      </c>
      <c r="B120" s="49">
        <v>10</v>
      </c>
      <c r="D120" s="38">
        <v>219.9</v>
      </c>
      <c r="E120" s="52">
        <f t="shared" si="5"/>
        <v>202.29313267455717</v>
      </c>
      <c r="F120" s="42">
        <f t="shared" si="6"/>
        <v>1.9846723976375944</v>
      </c>
      <c r="G120" s="5">
        <v>200.23</v>
      </c>
      <c r="H120" s="42">
        <f t="shared" si="7"/>
        <v>202.29313267455717</v>
      </c>
      <c r="I120" s="14">
        <f t="shared" si="8"/>
        <v>196.39250000000001</v>
      </c>
      <c r="J120" s="13">
        <f t="shared" si="9"/>
        <v>202.59161823742781</v>
      </c>
      <c r="K120" s="14">
        <f t="shared" si="10"/>
        <v>202.59161823742781</v>
      </c>
      <c r="L120" s="14">
        <f t="shared" si="11"/>
        <v>196.39250000000001</v>
      </c>
    </row>
    <row r="121" spans="1:12" ht="16.5" thickBot="1">
      <c r="A121" s="50">
        <v>1956</v>
      </c>
      <c r="B121" s="49">
        <v>11</v>
      </c>
      <c r="D121" s="38">
        <v>285</v>
      </c>
      <c r="E121" s="52">
        <f t="shared" si="5"/>
        <v>243.3069010042434</v>
      </c>
      <c r="F121" s="42">
        <f t="shared" si="6"/>
        <v>1.9955506621872485</v>
      </c>
      <c r="G121" s="5">
        <v>244.89</v>
      </c>
      <c r="H121" s="42">
        <f t="shared" si="7"/>
        <v>243.3069010042434</v>
      </c>
      <c r="I121" s="14">
        <f t="shared" si="8"/>
        <v>199.99958333333333</v>
      </c>
      <c r="J121" s="13">
        <f t="shared" si="9"/>
        <v>206.07488354356985</v>
      </c>
      <c r="K121" s="14">
        <f t="shared" si="10"/>
        <v>206.07488354356985</v>
      </c>
      <c r="L121" s="14">
        <f t="shared" si="11"/>
        <v>199.99958333333333</v>
      </c>
    </row>
    <row r="122" spans="1:12" ht="16.5" thickBot="1">
      <c r="A122" s="50">
        <v>1956</v>
      </c>
      <c r="B122" s="49">
        <v>12</v>
      </c>
      <c r="D122" s="38">
        <v>272</v>
      </c>
      <c r="E122" s="52">
        <f t="shared" si="5"/>
        <v>235.15971755219263</v>
      </c>
      <c r="F122" s="42">
        <f t="shared" si="6"/>
        <v>1.9943040506664211</v>
      </c>
      <c r="G122" s="5">
        <v>245.76</v>
      </c>
      <c r="H122" s="42">
        <f t="shared" si="7"/>
        <v>235.15971755219263</v>
      </c>
      <c r="I122" s="14">
        <f t="shared" si="8"/>
        <v>206.14208333333332</v>
      </c>
      <c r="J122" s="13">
        <f t="shared" si="9"/>
        <v>210.28063305244333</v>
      </c>
      <c r="K122" s="14">
        <f t="shared" si="10"/>
        <v>210.28063305244333</v>
      </c>
      <c r="L122" s="14">
        <f t="shared" si="11"/>
        <v>206.14208333333332</v>
      </c>
    </row>
    <row r="123" spans="1:12" ht="16.5" thickBot="1">
      <c r="A123" s="50">
        <v>1957</v>
      </c>
      <c r="B123" s="49">
        <v>1</v>
      </c>
      <c r="D123" s="38">
        <v>233.7</v>
      </c>
      <c r="E123" s="52">
        <f t="shared" si="5"/>
        <v>211.03967597771467</v>
      </c>
      <c r="F123" s="42">
        <f t="shared" si="6"/>
        <v>1.9882075997310402</v>
      </c>
      <c r="G123" s="5">
        <v>216.64</v>
      </c>
      <c r="H123" s="42">
        <f t="shared" si="7"/>
        <v>211.03967597771467</v>
      </c>
      <c r="I123" s="14">
        <f t="shared" si="8"/>
        <v>212.97833333333332</v>
      </c>
      <c r="J123" s="13">
        <f t="shared" si="9"/>
        <v>215.61576496357534</v>
      </c>
      <c r="K123" s="14">
        <f t="shared" si="10"/>
        <v>215.61576496357534</v>
      </c>
      <c r="L123" s="14">
        <f t="shared" si="11"/>
        <v>212.97833333333332</v>
      </c>
    </row>
    <row r="124" spans="1:12" ht="16.5" thickBot="1">
      <c r="A124" s="50">
        <v>1957</v>
      </c>
      <c r="B124" s="49">
        <v>2</v>
      </c>
      <c r="D124" s="38">
        <v>184.5</v>
      </c>
      <c r="E124" s="52">
        <f t="shared" si="5"/>
        <v>179.67233384640087</v>
      </c>
      <c r="F124" s="42">
        <f t="shared" si="6"/>
        <v>1.9699682462872783</v>
      </c>
      <c r="G124" s="5">
        <v>182.26</v>
      </c>
      <c r="H124" s="42">
        <f t="shared" si="7"/>
        <v>179.67233384640087</v>
      </c>
      <c r="I124" s="14">
        <f t="shared" si="8"/>
        <v>215.95791666666665</v>
      </c>
      <c r="J124" s="13">
        <f t="shared" si="9"/>
        <v>217.3604149956989</v>
      </c>
      <c r="K124" s="14">
        <f t="shared" si="10"/>
        <v>217.3604149956989</v>
      </c>
      <c r="L124" s="14">
        <f t="shared" si="11"/>
        <v>215.95791666666665</v>
      </c>
    </row>
    <row r="125" spans="1:12" ht="16.5" thickBot="1">
      <c r="A125" s="50">
        <v>1957</v>
      </c>
      <c r="B125" s="49">
        <v>3</v>
      </c>
      <c r="D125" s="38">
        <v>222.8</v>
      </c>
      <c r="E125" s="52">
        <f t="shared" si="5"/>
        <v>204.134106683385</v>
      </c>
      <c r="F125" s="42">
        <f t="shared" si="6"/>
        <v>1.985494102672511</v>
      </c>
      <c r="G125" s="5">
        <v>195.86</v>
      </c>
      <c r="H125" s="42">
        <f t="shared" si="7"/>
        <v>204.134106683385</v>
      </c>
      <c r="I125" s="14">
        <f t="shared" si="8"/>
        <v>219.10624999999996</v>
      </c>
      <c r="J125" s="13">
        <f t="shared" si="9"/>
        <v>219.23649352285875</v>
      </c>
      <c r="K125" s="14">
        <f t="shared" si="10"/>
        <v>219.23649352285875</v>
      </c>
      <c r="L125" s="14">
        <f t="shared" si="11"/>
        <v>219.10624999999996</v>
      </c>
    </row>
    <row r="126" spans="1:12" ht="16.5" thickBot="1">
      <c r="A126" s="50">
        <v>1957</v>
      </c>
      <c r="B126" s="49">
        <v>4</v>
      </c>
      <c r="D126" s="38">
        <v>248</v>
      </c>
      <c r="E126" s="52">
        <f t="shared" si="5"/>
        <v>220.06909589041132</v>
      </c>
      <c r="F126" s="42">
        <f t="shared" si="6"/>
        <v>1.9910132139751735</v>
      </c>
      <c r="G126" s="5">
        <v>201.46</v>
      </c>
      <c r="H126" s="42">
        <f t="shared" si="7"/>
        <v>220.06909589041132</v>
      </c>
      <c r="I126" s="14">
        <f t="shared" si="8"/>
        <v>225.26083333333338</v>
      </c>
      <c r="J126" s="13">
        <f t="shared" si="9"/>
        <v>225.18995079400869</v>
      </c>
      <c r="K126" s="14">
        <f t="shared" si="10"/>
        <v>225.18995079400869</v>
      </c>
      <c r="L126" s="14">
        <f t="shared" si="11"/>
        <v>225.26083333333338</v>
      </c>
    </row>
    <row r="127" spans="1:12" ht="16.5" thickBot="1">
      <c r="A127" s="50">
        <v>1957</v>
      </c>
      <c r="B127" s="49">
        <v>5</v>
      </c>
      <c r="D127" s="38">
        <v>233</v>
      </c>
      <c r="E127" s="52">
        <f t="shared" si="5"/>
        <v>210.59683078366552</v>
      </c>
      <c r="F127" s="42">
        <f t="shared" si="6"/>
        <v>1.9880497131893331</v>
      </c>
      <c r="G127" s="5">
        <v>213.23</v>
      </c>
      <c r="H127" s="42">
        <f t="shared" si="7"/>
        <v>210.59683078366552</v>
      </c>
      <c r="I127" s="14">
        <f t="shared" si="8"/>
        <v>228.98791666666668</v>
      </c>
      <c r="J127" s="13">
        <f t="shared" si="9"/>
        <v>229.18667175536507</v>
      </c>
      <c r="K127" s="14">
        <f t="shared" si="10"/>
        <v>229.18667175536507</v>
      </c>
      <c r="L127" s="14">
        <f t="shared" si="11"/>
        <v>228.98791666666668</v>
      </c>
    </row>
    <row r="128" spans="1:12" ht="16.5" thickBot="1">
      <c r="A128" s="50">
        <v>1957</v>
      </c>
      <c r="B128" s="49">
        <v>6</v>
      </c>
      <c r="D128" s="38">
        <v>284.3</v>
      </c>
      <c r="E128" s="52">
        <f t="shared" si="5"/>
        <v>242.86861629862204</v>
      </c>
      <c r="F128" s="42">
        <f t="shared" si="6"/>
        <v>1.995491090722227</v>
      </c>
      <c r="G128" s="5">
        <v>260.18</v>
      </c>
      <c r="H128" s="42">
        <f t="shared" si="7"/>
        <v>242.86861629862204</v>
      </c>
      <c r="I128" s="14">
        <f t="shared" si="8"/>
        <v>230.66875000000005</v>
      </c>
      <c r="J128" s="13">
        <f t="shared" si="9"/>
        <v>231.2849930443474</v>
      </c>
      <c r="K128" s="14">
        <f t="shared" si="10"/>
        <v>231.2849930443474</v>
      </c>
      <c r="L128" s="14">
        <f t="shared" si="11"/>
        <v>230.66875000000005</v>
      </c>
    </row>
    <row r="129" spans="1:12" ht="16.5" thickBot="1">
      <c r="A129" s="50">
        <v>1957</v>
      </c>
      <c r="B129" s="49">
        <v>7</v>
      </c>
      <c r="D129" s="38">
        <v>265.10000000000002</v>
      </c>
      <c r="E129" s="52">
        <f t="shared" si="5"/>
        <v>230.82832907121656</v>
      </c>
      <c r="F129" s="42">
        <f t="shared" si="6"/>
        <v>1.993506151923395</v>
      </c>
      <c r="G129" s="5">
        <v>225.12</v>
      </c>
      <c r="H129" s="42">
        <f t="shared" si="7"/>
        <v>230.82832907121656</v>
      </c>
      <c r="I129" s="14">
        <f t="shared" si="8"/>
        <v>233.10874999999999</v>
      </c>
      <c r="J129" s="13">
        <f t="shared" si="9"/>
        <v>234.41766524160846</v>
      </c>
      <c r="K129" s="14">
        <f t="shared" si="10"/>
        <v>234.41766524160846</v>
      </c>
      <c r="L129" s="14">
        <f t="shared" si="11"/>
        <v>233.10874999999999</v>
      </c>
    </row>
    <row r="130" spans="1:12" ht="16.5" thickBot="1">
      <c r="A130" s="50">
        <v>1957</v>
      </c>
      <c r="B130" s="49">
        <v>8</v>
      </c>
      <c r="D130" s="38">
        <v>223.7</v>
      </c>
      <c r="E130" s="52">
        <f t="shared" si="5"/>
        <v>204.70511488115255</v>
      </c>
      <c r="F130" s="42">
        <f t="shared" si="6"/>
        <v>1.9857400447193472</v>
      </c>
      <c r="G130" s="5">
        <v>207.25</v>
      </c>
      <c r="H130" s="42">
        <f t="shared" si="7"/>
        <v>204.70511488115255</v>
      </c>
      <c r="I130" s="14">
        <f t="shared" si="8"/>
        <v>235.25916666666669</v>
      </c>
      <c r="J130" s="13">
        <f t="shared" si="9"/>
        <v>237.11081243387017</v>
      </c>
      <c r="K130" s="14">
        <f t="shared" si="10"/>
        <v>237.11081243387017</v>
      </c>
      <c r="L130" s="14">
        <f t="shared" si="11"/>
        <v>235.25916666666669</v>
      </c>
    </row>
    <row r="131" spans="1:12" ht="16.5" thickBot="1">
      <c r="A131" s="50">
        <v>1957</v>
      </c>
      <c r="B131" s="49">
        <v>9</v>
      </c>
      <c r="D131" s="38">
        <v>334</v>
      </c>
      <c r="E131" s="52">
        <f t="shared" si="5"/>
        <v>273.89841691992092</v>
      </c>
      <c r="F131" s="42">
        <f t="shared" si="6"/>
        <v>1.9982462518825661</v>
      </c>
      <c r="G131" s="5">
        <v>269.82</v>
      </c>
      <c r="H131" s="42">
        <f t="shared" si="7"/>
        <v>273.89841691992092</v>
      </c>
      <c r="I131" s="14">
        <f t="shared" si="8"/>
        <v>238.51458333333326</v>
      </c>
      <c r="J131" s="13">
        <f t="shared" si="9"/>
        <v>239.65559413542215</v>
      </c>
      <c r="K131" s="14">
        <f t="shared" si="10"/>
        <v>239.65559413542215</v>
      </c>
      <c r="L131" s="14">
        <f t="shared" si="11"/>
        <v>238.51458333333326</v>
      </c>
    </row>
    <row r="132" spans="1:12" ht="16.5" thickBot="1">
      <c r="A132" s="50">
        <v>1957</v>
      </c>
      <c r="B132" s="49">
        <v>10</v>
      </c>
      <c r="D132" s="39">
        <v>359.4</v>
      </c>
      <c r="E132" s="52">
        <f t="shared" si="5"/>
        <v>289.70740856379916</v>
      </c>
      <c r="F132" s="42">
        <f t="shared" si="6"/>
        <v>1.9989176276212965</v>
      </c>
      <c r="G132" s="5">
        <v>281.08999999999997</v>
      </c>
      <c r="H132" s="42">
        <f t="shared" si="7"/>
        <v>289.70740856379916</v>
      </c>
      <c r="I132" s="14">
        <f t="shared" si="8"/>
        <v>242.65666666666664</v>
      </c>
      <c r="J132" s="13">
        <f t="shared" si="9"/>
        <v>241.67113105601581</v>
      </c>
      <c r="K132" s="14">
        <f t="shared" si="10"/>
        <v>241.67113105601581</v>
      </c>
      <c r="L132" s="14">
        <f t="shared" si="11"/>
        <v>242.65666666666664</v>
      </c>
    </row>
    <row r="133" spans="1:12" ht="16.5" thickBot="1">
      <c r="A133" s="50">
        <v>1957</v>
      </c>
      <c r="B133" s="49">
        <v>11</v>
      </c>
      <c r="D133" s="38">
        <v>298.60000000000002</v>
      </c>
      <c r="E133" s="52">
        <f t="shared" si="5"/>
        <v>251.81392818755498</v>
      </c>
      <c r="F133" s="42">
        <f t="shared" si="6"/>
        <v>1.996563837559741</v>
      </c>
      <c r="G133" s="5">
        <v>253.48</v>
      </c>
      <c r="H133" s="42">
        <f t="shared" si="7"/>
        <v>251.81392818755498</v>
      </c>
      <c r="I133" s="14">
        <f t="shared" si="8"/>
        <v>245.00291666666666</v>
      </c>
      <c r="J133" s="13">
        <f t="shared" si="9"/>
        <v>242.84615353027252</v>
      </c>
      <c r="K133" s="14">
        <f t="shared" si="10"/>
        <v>242.84615353027252</v>
      </c>
      <c r="L133" s="14">
        <f t="shared" si="11"/>
        <v>245.00291666666666</v>
      </c>
    </row>
    <row r="134" spans="1:12" ht="16.5" thickBot="1">
      <c r="A134" s="50">
        <v>1957</v>
      </c>
      <c r="B134" s="49">
        <v>12</v>
      </c>
      <c r="D134" s="38">
        <v>339</v>
      </c>
      <c r="E134" s="52">
        <f t="shared" ref="E134:E197" si="12">F134*0.31*D134+67</f>
        <v>277.01240130445728</v>
      </c>
      <c r="F134" s="42">
        <f t="shared" ref="F134:F197" si="13">(2-EXP(-0.019*D134))</f>
        <v>1.9984051889281311</v>
      </c>
      <c r="G134" s="5">
        <v>277.51</v>
      </c>
      <c r="H134" s="42">
        <f t="shared" ref="H134:H197" si="14">E134</f>
        <v>277.01240130445728</v>
      </c>
      <c r="I134" s="14">
        <f t="shared" si="8"/>
        <v>244.06499999999997</v>
      </c>
      <c r="J134" s="13">
        <f t="shared" si="9"/>
        <v>242.16207704046511</v>
      </c>
      <c r="K134" s="14">
        <f t="shared" si="10"/>
        <v>242.16207704046511</v>
      </c>
      <c r="L134" s="14">
        <f t="shared" si="11"/>
        <v>244.06499999999997</v>
      </c>
    </row>
    <row r="135" spans="1:12" ht="16.5" thickBot="1">
      <c r="A135" s="50">
        <v>1958</v>
      </c>
      <c r="B135" s="49">
        <v>1</v>
      </c>
      <c r="D135" s="38">
        <v>286.7</v>
      </c>
      <c r="E135" s="52">
        <f t="shared" si="12"/>
        <v>244.37112495971556</v>
      </c>
      <c r="F135" s="42">
        <f t="shared" si="13"/>
        <v>1.9956920796124484</v>
      </c>
      <c r="G135" s="5">
        <v>243.45</v>
      </c>
      <c r="H135" s="42">
        <f t="shared" si="14"/>
        <v>244.37112495971556</v>
      </c>
      <c r="I135" s="14">
        <f t="shared" si="8"/>
        <v>242.96041666666667</v>
      </c>
      <c r="J135" s="13">
        <f t="shared" si="9"/>
        <v>241.23240242537113</v>
      </c>
      <c r="K135" s="14">
        <f t="shared" si="10"/>
        <v>241.23240242537113</v>
      </c>
      <c r="L135" s="14">
        <f t="shared" si="11"/>
        <v>242.96041666666667</v>
      </c>
    </row>
    <row r="136" spans="1:12" ht="16.5" thickBot="1">
      <c r="A136" s="50">
        <v>1958</v>
      </c>
      <c r="B136" s="49">
        <v>2</v>
      </c>
      <c r="D136" s="38">
        <v>233.6</v>
      </c>
      <c r="E136" s="52">
        <f t="shared" si="12"/>
        <v>210.97641747868133</v>
      </c>
      <c r="F136" s="42">
        <f t="shared" si="13"/>
        <v>1.9881851728717597</v>
      </c>
      <c r="G136" s="5">
        <v>207.06</v>
      </c>
      <c r="H136" s="42">
        <f t="shared" si="14"/>
        <v>210.97641747868133</v>
      </c>
      <c r="I136" s="14">
        <f t="shared" si="8"/>
        <v>244.70166666666671</v>
      </c>
      <c r="J136" s="13">
        <f t="shared" si="9"/>
        <v>242.95600766987491</v>
      </c>
      <c r="K136" s="14">
        <f t="shared" si="10"/>
        <v>242.95600766987491</v>
      </c>
      <c r="L136" s="14">
        <f t="shared" si="11"/>
        <v>244.70166666666671</v>
      </c>
    </row>
    <row r="137" spans="1:12" ht="16.5" thickBot="1">
      <c r="A137" s="50">
        <v>1958</v>
      </c>
      <c r="B137" s="49">
        <v>3</v>
      </c>
      <c r="D137" s="38">
        <v>270</v>
      </c>
      <c r="E137" s="52">
        <f t="shared" si="12"/>
        <v>233.90478388835282</v>
      </c>
      <c r="F137" s="42">
        <f t="shared" si="13"/>
        <v>1.9940834395263181</v>
      </c>
      <c r="G137" s="5">
        <v>249.19</v>
      </c>
      <c r="H137" s="42">
        <f t="shared" si="14"/>
        <v>233.90478388835282</v>
      </c>
      <c r="I137" s="15">
        <f t="shared" si="8"/>
        <v>245.19708333333332</v>
      </c>
      <c r="J137" s="15">
        <f t="shared" si="9"/>
        <v>243.25324279394786</v>
      </c>
      <c r="K137" s="14">
        <f t="shared" si="10"/>
        <v>243.25324279394786</v>
      </c>
      <c r="L137" s="14">
        <f t="shared" si="11"/>
        <v>245.19708333333332</v>
      </c>
    </row>
    <row r="138" spans="1:12" ht="16.5" thickBot="1">
      <c r="A138" s="50">
        <v>1958</v>
      </c>
      <c r="B138" s="49">
        <v>4</v>
      </c>
      <c r="D138" s="38">
        <v>277.60000000000002</v>
      </c>
      <c r="E138" s="52">
        <f t="shared" si="12"/>
        <v>238.67130477968999</v>
      </c>
      <c r="F138" s="42">
        <f t="shared" si="13"/>
        <v>1.9948789715962858</v>
      </c>
      <c r="G138" s="5">
        <v>247.54</v>
      </c>
      <c r="H138" s="42">
        <f t="shared" si="14"/>
        <v>238.67130477968999</v>
      </c>
      <c r="I138" s="14">
        <f t="shared" si="8"/>
        <v>241.93291666666664</v>
      </c>
      <c r="J138" s="13">
        <f t="shared" si="9"/>
        <v>239.31313156837621</v>
      </c>
      <c r="K138" s="14">
        <f t="shared" si="10"/>
        <v>239.31313156837621</v>
      </c>
      <c r="L138" s="14">
        <f t="shared" si="11"/>
        <v>241.93291666666664</v>
      </c>
    </row>
    <row r="139" spans="1:12" ht="16.5" thickBot="1">
      <c r="A139" s="50">
        <v>1958</v>
      </c>
      <c r="B139" s="49">
        <v>5</v>
      </c>
      <c r="D139" s="38">
        <v>248.2</v>
      </c>
      <c r="E139" s="52">
        <f t="shared" si="12"/>
        <v>220.19516127654816</v>
      </c>
      <c r="F139" s="42">
        <f t="shared" si="13"/>
        <v>1.991047298959582</v>
      </c>
      <c r="G139" s="5">
        <v>223.46</v>
      </c>
      <c r="H139" s="42">
        <f t="shared" si="14"/>
        <v>220.19516127654816</v>
      </c>
      <c r="I139" s="14">
        <f t="shared" ref="I139:I202" si="15">(G133/2+G134+G135+G136+G137+G138+G139+G140+G141+G142+G143+G144+G145/2)/12</f>
        <v>237.61750000000004</v>
      </c>
      <c r="J139" s="13">
        <f t="shared" ref="J139:J202" si="16">(H133/2+H134+H135+H136+H137+H138+H139+H140+H141+H142+H143+H144+H145/2)/12</f>
        <v>234.46782589083077</v>
      </c>
      <c r="K139" s="14">
        <f t="shared" si="10"/>
        <v>234.46782589083077</v>
      </c>
      <c r="L139" s="14">
        <f t="shared" si="11"/>
        <v>237.61750000000004</v>
      </c>
    </row>
    <row r="140" spans="1:12" ht="16.5" thickBot="1">
      <c r="A140" s="50">
        <v>1958</v>
      </c>
      <c r="B140" s="49">
        <v>6</v>
      </c>
      <c r="D140" s="38">
        <v>242.9</v>
      </c>
      <c r="E140" s="52">
        <f t="shared" si="12"/>
        <v>216.8524500503616</v>
      </c>
      <c r="F140" s="42">
        <f t="shared" si="13"/>
        <v>1.9900988067618641</v>
      </c>
      <c r="G140" s="5">
        <v>227.44</v>
      </c>
      <c r="H140" s="42">
        <f t="shared" si="14"/>
        <v>216.8524500503616</v>
      </c>
      <c r="I140" s="14">
        <f t="shared" si="15"/>
        <v>233.63416666666669</v>
      </c>
      <c r="J140" s="13">
        <f t="shared" si="16"/>
        <v>230.38195958469441</v>
      </c>
      <c r="K140" s="14">
        <f t="shared" si="10"/>
        <v>230.38195958469441</v>
      </c>
      <c r="L140" s="14">
        <f t="shared" si="11"/>
        <v>233.63416666666669</v>
      </c>
    </row>
    <row r="141" spans="1:12" ht="16.5" thickBot="1">
      <c r="A141" s="50">
        <v>1958</v>
      </c>
      <c r="B141" s="49">
        <v>7</v>
      </c>
      <c r="D141" s="38">
        <v>271</v>
      </c>
      <c r="E141" s="52">
        <f t="shared" si="12"/>
        <v>234.53230455722166</v>
      </c>
      <c r="F141" s="42">
        <f t="shared" si="13"/>
        <v>1.9941947929677619</v>
      </c>
      <c r="G141" s="5">
        <v>231.35</v>
      </c>
      <c r="H141" s="42">
        <f t="shared" si="14"/>
        <v>234.53230455722166</v>
      </c>
      <c r="I141" s="14">
        <f t="shared" si="15"/>
        <v>232.61666666666665</v>
      </c>
      <c r="J141" s="13">
        <f t="shared" si="16"/>
        <v>229.0202901977265</v>
      </c>
      <c r="K141" s="14">
        <f t="shared" si="10"/>
        <v>229.0202901977265</v>
      </c>
      <c r="L141" s="14">
        <f t="shared" si="11"/>
        <v>232.61666666666665</v>
      </c>
    </row>
    <row r="142" spans="1:12" ht="16.5" thickBot="1">
      <c r="A142" s="50">
        <v>1958</v>
      </c>
      <c r="B142" s="49">
        <v>8</v>
      </c>
      <c r="D142" s="38">
        <v>283.5</v>
      </c>
      <c r="E142" s="52">
        <f t="shared" si="12"/>
        <v>242.367665263238</v>
      </c>
      <c r="F142" s="42">
        <f t="shared" si="13"/>
        <v>1.9954220317828755</v>
      </c>
      <c r="G142" s="5">
        <v>242.81</v>
      </c>
      <c r="H142" s="42">
        <f t="shared" si="14"/>
        <v>242.367665263238</v>
      </c>
      <c r="I142" s="14">
        <f t="shared" si="15"/>
        <v>233.37208333333334</v>
      </c>
      <c r="J142" s="13">
        <f t="shared" si="16"/>
        <v>228.74635007544362</v>
      </c>
      <c r="K142" s="14">
        <f t="shared" si="10"/>
        <v>228.74635007544362</v>
      </c>
      <c r="L142" s="14">
        <f t="shared" si="11"/>
        <v>233.37208333333334</v>
      </c>
    </row>
    <row r="143" spans="1:12" ht="16.5" thickBot="1">
      <c r="A143" s="50">
        <v>1958</v>
      </c>
      <c r="B143" s="49">
        <v>9</v>
      </c>
      <c r="D143" s="38">
        <v>285.10000000000002</v>
      </c>
      <c r="E143" s="52">
        <f t="shared" si="12"/>
        <v>243.36950951558583</v>
      </c>
      <c r="F143" s="42">
        <f t="shared" si="13"/>
        <v>1.9955591079031221</v>
      </c>
      <c r="G143" s="5">
        <v>246.15</v>
      </c>
      <c r="H143" s="42">
        <f t="shared" si="14"/>
        <v>243.36950951558583</v>
      </c>
      <c r="I143" s="14">
        <f t="shared" si="15"/>
        <v>232.27374999999998</v>
      </c>
      <c r="J143" s="13">
        <f t="shared" si="16"/>
        <v>227.74228782713973</v>
      </c>
      <c r="K143" s="14">
        <f t="shared" si="10"/>
        <v>227.74228782713973</v>
      </c>
      <c r="L143" s="14">
        <f t="shared" si="11"/>
        <v>232.27374999999998</v>
      </c>
    </row>
    <row r="144" spans="1:12" ht="16.5" thickBot="1">
      <c r="A144" s="50">
        <v>1958</v>
      </c>
      <c r="B144" s="49">
        <v>10</v>
      </c>
      <c r="D144" s="38">
        <v>256.89999999999998</v>
      </c>
      <c r="E144" s="52">
        <f t="shared" si="12"/>
        <v>225.67364655441582</v>
      </c>
      <c r="F144" s="42">
        <f t="shared" si="13"/>
        <v>1.9924113380933441</v>
      </c>
      <c r="G144" s="5">
        <v>226.42</v>
      </c>
      <c r="H144" s="42">
        <f t="shared" si="14"/>
        <v>225.67364655441582</v>
      </c>
      <c r="I144" s="14">
        <f t="shared" si="15"/>
        <v>229.86875000000001</v>
      </c>
      <c r="J144" s="13">
        <f t="shared" si="16"/>
        <v>226.34453431913673</v>
      </c>
      <c r="K144" s="14">
        <f t="shared" si="10"/>
        <v>226.34453431913673</v>
      </c>
      <c r="L144" s="14">
        <f t="shared" si="11"/>
        <v>229.86875000000001</v>
      </c>
    </row>
    <row r="145" spans="1:12" ht="16.5" thickBot="1">
      <c r="A145" s="50">
        <v>1958</v>
      </c>
      <c r="B145" s="49">
        <v>11</v>
      </c>
      <c r="D145" s="38">
        <v>215.6</v>
      </c>
      <c r="E145" s="52">
        <f t="shared" si="12"/>
        <v>199.56035393584705</v>
      </c>
      <c r="F145" s="42">
        <f t="shared" si="13"/>
        <v>1.9833675554468706</v>
      </c>
      <c r="G145" s="5">
        <v>204.58</v>
      </c>
      <c r="H145" s="42">
        <f t="shared" si="14"/>
        <v>199.56035393584705</v>
      </c>
      <c r="I145" s="14">
        <f t="shared" si="15"/>
        <v>228.13874999999999</v>
      </c>
      <c r="J145" s="13">
        <f t="shared" si="16"/>
        <v>225.00906406043472</v>
      </c>
      <c r="K145" s="14">
        <f t="shared" si="10"/>
        <v>225.00906406043472</v>
      </c>
      <c r="L145" s="14">
        <f t="shared" si="11"/>
        <v>228.13874999999999</v>
      </c>
    </row>
    <row r="146" spans="1:12" ht="16.5" thickBot="1">
      <c r="A146" s="50">
        <v>1958</v>
      </c>
      <c r="B146" s="49">
        <v>12</v>
      </c>
      <c r="D146" s="38">
        <v>265.7</v>
      </c>
      <c r="E146" s="52">
        <f t="shared" si="12"/>
        <v>231.20518420889331</v>
      </c>
      <c r="F146" s="42">
        <f t="shared" si="13"/>
        <v>1.9935797614201478</v>
      </c>
      <c r="G146" s="5">
        <v>230.81</v>
      </c>
      <c r="H146" s="42">
        <f t="shared" si="14"/>
        <v>231.20518420889331</v>
      </c>
      <c r="I146" s="14">
        <f t="shared" si="15"/>
        <v>227.76083333333335</v>
      </c>
      <c r="J146" s="13">
        <f t="shared" si="16"/>
        <v>224.78295552563796</v>
      </c>
      <c r="K146" s="14">
        <f t="shared" si="10"/>
        <v>224.78295552563796</v>
      </c>
      <c r="L146" s="14">
        <f t="shared" si="11"/>
        <v>227.76083333333335</v>
      </c>
    </row>
    <row r="147" spans="1:12" ht="16.5" thickBot="1">
      <c r="A147" s="50">
        <v>1959</v>
      </c>
      <c r="B147" s="49">
        <v>1</v>
      </c>
      <c r="D147" s="38">
        <v>307.7</v>
      </c>
      <c r="E147" s="52">
        <f t="shared" si="12"/>
        <v>257.49827676804921</v>
      </c>
      <c r="F147" s="42">
        <f t="shared" si="13"/>
        <v>1.9971094254777819</v>
      </c>
      <c r="G147" s="5">
        <v>265.73</v>
      </c>
      <c r="H147" s="42">
        <f t="shared" si="14"/>
        <v>257.49827676804921</v>
      </c>
      <c r="I147" s="14">
        <f t="shared" si="15"/>
        <v>226.72875000000002</v>
      </c>
      <c r="J147" s="13">
        <f t="shared" si="16"/>
        <v>223.12245266877324</v>
      </c>
      <c r="K147" s="14">
        <f t="shared" si="10"/>
        <v>223.12245266877324</v>
      </c>
      <c r="L147" s="14">
        <f t="shared" si="11"/>
        <v>226.72875000000002</v>
      </c>
    </row>
    <row r="148" spans="1:12" ht="16.5" thickBot="1">
      <c r="A148" s="50">
        <v>1959</v>
      </c>
      <c r="B148" s="49">
        <v>2</v>
      </c>
      <c r="D148" s="38">
        <v>202.6</v>
      </c>
      <c r="E148" s="52">
        <f t="shared" si="12"/>
        <v>191.27470273555798</v>
      </c>
      <c r="F148" s="42">
        <f t="shared" si="13"/>
        <v>1.9787074918886411</v>
      </c>
      <c r="G148" s="5">
        <v>202.91</v>
      </c>
      <c r="H148" s="42">
        <f t="shared" si="14"/>
        <v>191.27470273555798</v>
      </c>
      <c r="I148" s="14">
        <f t="shared" si="15"/>
        <v>225.70500000000001</v>
      </c>
      <c r="J148" s="13">
        <f t="shared" si="16"/>
        <v>221.5436991369113</v>
      </c>
      <c r="K148" s="14">
        <f t="shared" si="10"/>
        <v>221.5436991369113</v>
      </c>
      <c r="L148" s="14">
        <f t="shared" si="11"/>
        <v>225.70500000000001</v>
      </c>
    </row>
    <row r="149" spans="1:12" ht="16.5" thickBot="1">
      <c r="A149" s="50">
        <v>1959</v>
      </c>
      <c r="B149" s="49">
        <v>3</v>
      </c>
      <c r="D149" s="38">
        <v>263</v>
      </c>
      <c r="E149" s="52">
        <f t="shared" si="12"/>
        <v>229.50900467218244</v>
      </c>
      <c r="F149" s="42">
        <f t="shared" si="13"/>
        <v>1.9932418088088122</v>
      </c>
      <c r="G149" s="5">
        <v>226.98</v>
      </c>
      <c r="H149" s="42">
        <f t="shared" si="14"/>
        <v>229.50900467218244</v>
      </c>
      <c r="I149" s="14">
        <f t="shared" si="15"/>
        <v>223.51833333333332</v>
      </c>
      <c r="J149" s="13">
        <f t="shared" si="16"/>
        <v>219.42940508419588</v>
      </c>
      <c r="K149" s="14">
        <f t="shared" si="10"/>
        <v>219.42940508419588</v>
      </c>
      <c r="L149" s="14">
        <f t="shared" si="11"/>
        <v>223.51833333333332</v>
      </c>
    </row>
    <row r="150" spans="1:12" ht="16.5" thickBot="1">
      <c r="A150" s="50">
        <v>1959</v>
      </c>
      <c r="B150" s="49">
        <v>4</v>
      </c>
      <c r="D150" s="38">
        <v>231.3</v>
      </c>
      <c r="E150" s="52">
        <f t="shared" si="12"/>
        <v>209.52099980378782</v>
      </c>
      <c r="F150" s="42">
        <f t="shared" si="13"/>
        <v>1.9876574174551667</v>
      </c>
      <c r="G150" s="5">
        <v>212.03</v>
      </c>
      <c r="H150" s="42">
        <f t="shared" si="14"/>
        <v>209.52099980378782</v>
      </c>
      <c r="I150" s="14">
        <f t="shared" si="15"/>
        <v>218.85583333333332</v>
      </c>
      <c r="J150" s="13">
        <f t="shared" si="16"/>
        <v>214.69932063881311</v>
      </c>
      <c r="K150" s="14">
        <f t="shared" si="10"/>
        <v>214.69932063881311</v>
      </c>
      <c r="L150" s="14">
        <f t="shared" si="11"/>
        <v>218.85583333333332</v>
      </c>
    </row>
    <row r="151" spans="1:12" ht="16.5" thickBot="1">
      <c r="A151" s="50">
        <v>1959</v>
      </c>
      <c r="B151" s="49">
        <v>5</v>
      </c>
      <c r="D151" s="38">
        <v>243.6</v>
      </c>
      <c r="E151" s="52">
        <f t="shared" si="12"/>
        <v>217.29418004360332</v>
      </c>
      <c r="F151" s="42">
        <f t="shared" si="13"/>
        <v>1.9902296207903398</v>
      </c>
      <c r="G151" s="5">
        <v>217.45</v>
      </c>
      <c r="H151" s="42">
        <f t="shared" si="14"/>
        <v>217.29418004360332</v>
      </c>
      <c r="I151" s="14">
        <f t="shared" si="15"/>
        <v>215.26708333333329</v>
      </c>
      <c r="J151" s="13">
        <f t="shared" si="16"/>
        <v>210.99236370238933</v>
      </c>
      <c r="K151" s="14">
        <f t="shared" si="10"/>
        <v>210.99236370238933</v>
      </c>
      <c r="L151" s="14">
        <f t="shared" si="11"/>
        <v>215.26708333333329</v>
      </c>
    </row>
    <row r="152" spans="1:12" ht="16.5" thickBot="1">
      <c r="A152" s="50">
        <v>1959</v>
      </c>
      <c r="B152" s="49">
        <v>6</v>
      </c>
      <c r="D152" s="38">
        <v>238.9</v>
      </c>
      <c r="E152" s="52">
        <f t="shared" si="12"/>
        <v>214.32682644818522</v>
      </c>
      <c r="F152" s="42">
        <f t="shared" si="13"/>
        <v>1.9893169830565522</v>
      </c>
      <c r="G152" s="5">
        <v>224.38</v>
      </c>
      <c r="H152" s="42">
        <f t="shared" si="14"/>
        <v>214.32682644818522</v>
      </c>
      <c r="I152" s="14">
        <f t="shared" si="15"/>
        <v>212.01208333333329</v>
      </c>
      <c r="J152" s="13">
        <f t="shared" si="16"/>
        <v>207.57881284979592</v>
      </c>
      <c r="K152" s="14">
        <f t="shared" si="10"/>
        <v>207.57881284979592</v>
      </c>
      <c r="L152" s="14">
        <f t="shared" si="11"/>
        <v>212.01208333333329</v>
      </c>
    </row>
    <row r="153" spans="1:12" ht="16.5" thickBot="1">
      <c r="A153" s="50">
        <v>1959</v>
      </c>
      <c r="B153" s="49">
        <v>7</v>
      </c>
      <c r="D153" s="38">
        <v>211.9</v>
      </c>
      <c r="E153" s="52">
        <f t="shared" si="12"/>
        <v>197.2058595946439</v>
      </c>
      <c r="F153" s="42">
        <f t="shared" si="13"/>
        <v>1.9821562148098446</v>
      </c>
      <c r="G153" s="5">
        <v>209.64</v>
      </c>
      <c r="H153" s="42">
        <f t="shared" si="14"/>
        <v>197.2058595946439</v>
      </c>
      <c r="I153" s="14">
        <f t="shared" si="15"/>
        <v>206.58624999999995</v>
      </c>
      <c r="J153" s="13">
        <f t="shared" si="16"/>
        <v>202.59596528532802</v>
      </c>
      <c r="K153" s="14">
        <f t="shared" si="10"/>
        <v>202.59596528532802</v>
      </c>
      <c r="L153" s="14">
        <f t="shared" si="11"/>
        <v>206.58624999999995</v>
      </c>
    </row>
    <row r="154" spans="1:12" ht="16.5" thickBot="1">
      <c r="A154" s="50">
        <v>1959</v>
      </c>
      <c r="B154" s="49">
        <v>8</v>
      </c>
      <c r="D154" s="38">
        <v>282.60000000000002</v>
      </c>
      <c r="E154" s="52">
        <f t="shared" si="12"/>
        <v>241.80402546112873</v>
      </c>
      <c r="F154" s="42">
        <f t="shared" si="13"/>
        <v>1.9953430753730192</v>
      </c>
      <c r="G154" s="5">
        <v>239.95</v>
      </c>
      <c r="H154" s="42">
        <f t="shared" si="14"/>
        <v>241.80402546112873</v>
      </c>
      <c r="I154" s="14">
        <f t="shared" si="15"/>
        <v>201.91166666666666</v>
      </c>
      <c r="J154" s="13">
        <f t="shared" si="16"/>
        <v>198.54107941829071</v>
      </c>
      <c r="K154" s="14">
        <f t="shared" si="10"/>
        <v>198.54107941829071</v>
      </c>
      <c r="L154" s="14">
        <f t="shared" si="11"/>
        <v>201.91166666666666</v>
      </c>
    </row>
    <row r="155" spans="1:12" ht="16.5" thickBot="1">
      <c r="A155" s="50">
        <v>1959</v>
      </c>
      <c r="B155" s="49">
        <v>9</v>
      </c>
      <c r="D155" s="38">
        <v>205.6</v>
      </c>
      <c r="E155" s="52">
        <f t="shared" si="12"/>
        <v>193.19009205252593</v>
      </c>
      <c r="F155" s="42">
        <f t="shared" si="13"/>
        <v>1.9798872231160718</v>
      </c>
      <c r="G155" s="5">
        <v>196.53</v>
      </c>
      <c r="H155" s="42">
        <f t="shared" si="14"/>
        <v>193.19009205252593</v>
      </c>
      <c r="I155" s="14">
        <f t="shared" si="15"/>
        <v>197.00041666666672</v>
      </c>
      <c r="J155" s="13">
        <f t="shared" si="16"/>
        <v>193.96775117714375</v>
      </c>
      <c r="K155" s="14">
        <f t="shared" si="10"/>
        <v>193.96775117714375</v>
      </c>
      <c r="L155" s="14">
        <f t="shared" si="11"/>
        <v>197.00041666666672</v>
      </c>
    </row>
    <row r="156" spans="1:12" ht="16.5" thickBot="1">
      <c r="A156" s="50">
        <v>1959</v>
      </c>
      <c r="B156" s="49">
        <v>10</v>
      </c>
      <c r="D156" s="38">
        <v>157.69999999999999</v>
      </c>
      <c r="E156" s="52">
        <f t="shared" si="12"/>
        <v>162.33103732828954</v>
      </c>
      <c r="F156" s="42">
        <f t="shared" si="13"/>
        <v>1.9500283782659922</v>
      </c>
      <c r="G156" s="5">
        <v>164.14</v>
      </c>
      <c r="H156" s="42">
        <f t="shared" si="14"/>
        <v>162.33103732828954</v>
      </c>
      <c r="I156" s="14">
        <f t="shared" si="15"/>
        <v>191.79833333333332</v>
      </c>
      <c r="J156" s="13">
        <f t="shared" si="16"/>
        <v>189.2515435960407</v>
      </c>
      <c r="K156" s="14">
        <f t="shared" si="10"/>
        <v>189.2515435960407</v>
      </c>
      <c r="L156" s="14">
        <f t="shared" si="11"/>
        <v>191.79833333333332</v>
      </c>
    </row>
    <row r="157" spans="1:12" ht="16.5" thickBot="1">
      <c r="A157" s="50">
        <v>1959</v>
      </c>
      <c r="B157" s="49">
        <v>11</v>
      </c>
      <c r="D157" s="38">
        <v>175.6</v>
      </c>
      <c r="E157" s="52">
        <f t="shared" si="12"/>
        <v>173.93599668780377</v>
      </c>
      <c r="F157" s="42">
        <f t="shared" si="13"/>
        <v>1.9644352393233115</v>
      </c>
      <c r="G157" s="5">
        <v>180.73</v>
      </c>
      <c r="H157" s="42">
        <f t="shared" si="14"/>
        <v>173.93599668780377</v>
      </c>
      <c r="I157" s="14">
        <f t="shared" si="15"/>
        <v>187.87</v>
      </c>
      <c r="J157" s="13">
        <f t="shared" si="16"/>
        <v>185.71442028754075</v>
      </c>
      <c r="K157" s="14">
        <f t="shared" si="10"/>
        <v>185.71442028754075</v>
      </c>
      <c r="L157" s="14">
        <f t="shared" si="11"/>
        <v>187.87</v>
      </c>
    </row>
    <row r="158" spans="1:12" ht="16.5" thickBot="1">
      <c r="A158" s="50">
        <v>1959</v>
      </c>
      <c r="B158" s="49">
        <v>12</v>
      </c>
      <c r="D158" s="38">
        <v>177.1</v>
      </c>
      <c r="E158" s="52">
        <f t="shared" si="12"/>
        <v>174.90432099469299</v>
      </c>
      <c r="F158" s="42">
        <f t="shared" si="13"/>
        <v>1.9654345275075682</v>
      </c>
      <c r="G158" s="5">
        <v>176.54</v>
      </c>
      <c r="H158" s="42">
        <f t="shared" si="14"/>
        <v>174.90432099469299</v>
      </c>
      <c r="I158" s="14">
        <f t="shared" si="15"/>
        <v>183.35208333333333</v>
      </c>
      <c r="J158" s="13">
        <f t="shared" si="16"/>
        <v>181.52546786164467</v>
      </c>
      <c r="K158" s="14">
        <f t="shared" si="10"/>
        <v>181.52546786164467</v>
      </c>
      <c r="L158" s="14">
        <f t="shared" si="11"/>
        <v>183.35208333333333</v>
      </c>
    </row>
    <row r="159" spans="1:12" ht="16.5" thickBot="1">
      <c r="A159" s="50">
        <v>1960</v>
      </c>
      <c r="B159" s="49">
        <v>1</v>
      </c>
      <c r="C159">
        <v>1960</v>
      </c>
      <c r="D159" s="38">
        <v>207.2</v>
      </c>
      <c r="E159" s="52">
        <f t="shared" si="12"/>
        <v>194.2107984350198</v>
      </c>
      <c r="F159" s="42">
        <f t="shared" si="13"/>
        <v>1.9804894512862716</v>
      </c>
      <c r="G159" s="5">
        <v>189.78</v>
      </c>
      <c r="H159" s="42">
        <f t="shared" si="14"/>
        <v>194.2107984350198</v>
      </c>
      <c r="I159" s="14">
        <f t="shared" si="15"/>
        <v>179.28083333333336</v>
      </c>
      <c r="J159" s="13">
        <f t="shared" si="16"/>
        <v>178.25711296502291</v>
      </c>
      <c r="K159" s="14">
        <f t="shared" si="10"/>
        <v>178.25711296502291</v>
      </c>
      <c r="L159" s="14">
        <f t="shared" si="11"/>
        <v>179.28083333333336</v>
      </c>
    </row>
    <row r="160" spans="1:12" ht="16.5" thickBot="1">
      <c r="A160" s="50">
        <v>1960</v>
      </c>
      <c r="B160" s="49">
        <v>2</v>
      </c>
      <c r="D160" s="38">
        <v>149.9</v>
      </c>
      <c r="E160" s="52">
        <f t="shared" si="12"/>
        <v>157.24492025969232</v>
      </c>
      <c r="F160" s="42">
        <f t="shared" si="13"/>
        <v>1.942045670440343</v>
      </c>
      <c r="G160" s="5">
        <v>166.67</v>
      </c>
      <c r="H160" s="42">
        <f t="shared" si="14"/>
        <v>157.24492025969232</v>
      </c>
      <c r="I160" s="14">
        <f t="shared" si="15"/>
        <v>175.04791666666665</v>
      </c>
      <c r="J160" s="13">
        <f t="shared" si="16"/>
        <v>174.75981666051624</v>
      </c>
      <c r="K160" s="14">
        <f t="shared" si="10"/>
        <v>174.75981666051624</v>
      </c>
      <c r="L160" s="14">
        <f t="shared" si="11"/>
        <v>175.04791666666665</v>
      </c>
    </row>
    <row r="161" spans="1:12" ht="16.5" thickBot="1">
      <c r="A161" s="50">
        <v>1960</v>
      </c>
      <c r="B161" s="49">
        <v>3</v>
      </c>
      <c r="D161" s="38">
        <v>144.6</v>
      </c>
      <c r="E161" s="52">
        <f t="shared" si="12"/>
        <v>153.77890936052106</v>
      </c>
      <c r="F161" s="42">
        <f t="shared" si="13"/>
        <v>1.9359057100905963</v>
      </c>
      <c r="G161" s="5">
        <v>145.35</v>
      </c>
      <c r="H161" s="42">
        <f t="shared" si="14"/>
        <v>153.77890936052106</v>
      </c>
      <c r="I161" s="14">
        <f t="shared" si="15"/>
        <v>171.23166666666665</v>
      </c>
      <c r="J161" s="13">
        <f t="shared" si="16"/>
        <v>171.63696780865976</v>
      </c>
      <c r="K161" s="14">
        <f t="shared" si="10"/>
        <v>171.63696780865976</v>
      </c>
      <c r="L161" s="14">
        <f t="shared" si="11"/>
        <v>171.23166666666665</v>
      </c>
    </row>
    <row r="162" spans="1:12" ht="16.5" thickBot="1">
      <c r="A162" s="50">
        <v>1960</v>
      </c>
      <c r="B162" s="49">
        <v>4</v>
      </c>
      <c r="D162" s="38">
        <v>172.7</v>
      </c>
      <c r="E162" s="52">
        <f t="shared" si="12"/>
        <v>172.06211316897583</v>
      </c>
      <c r="F162" s="42">
        <f t="shared" si="13"/>
        <v>1.9624206281445697</v>
      </c>
      <c r="G162" s="5">
        <v>168.81</v>
      </c>
      <c r="H162" s="42">
        <f t="shared" si="14"/>
        <v>172.06211316897583</v>
      </c>
      <c r="I162" s="14">
        <f t="shared" si="15"/>
        <v>169.01666666666665</v>
      </c>
      <c r="J162" s="13">
        <f t="shared" si="16"/>
        <v>169.85066892470383</v>
      </c>
      <c r="K162" s="14">
        <f t="shared" si="10"/>
        <v>169.85066892470383</v>
      </c>
      <c r="L162" s="14">
        <f t="shared" si="11"/>
        <v>169.01666666666665</v>
      </c>
    </row>
    <row r="163" spans="1:12" ht="16.5" thickBot="1">
      <c r="A163" s="50">
        <v>1960</v>
      </c>
      <c r="B163" s="49">
        <v>5</v>
      </c>
      <c r="D163" s="38">
        <v>169.3</v>
      </c>
      <c r="E163" s="52">
        <f t="shared" si="12"/>
        <v>169.8621072744167</v>
      </c>
      <c r="F163" s="42">
        <f t="shared" si="13"/>
        <v>1.9599128722522854</v>
      </c>
      <c r="G163" s="5">
        <v>166.39</v>
      </c>
      <c r="H163" s="42">
        <f t="shared" si="14"/>
        <v>169.8621072744167</v>
      </c>
      <c r="I163" s="14">
        <f t="shared" si="15"/>
        <v>166.60333333333332</v>
      </c>
      <c r="J163" s="13">
        <f t="shared" si="16"/>
        <v>167.4211882521416</v>
      </c>
      <c r="K163" s="14">
        <f t="shared" si="10"/>
        <v>167.4211882521416</v>
      </c>
      <c r="L163" s="14">
        <f t="shared" si="11"/>
        <v>166.60333333333332</v>
      </c>
    </row>
    <row r="164" spans="1:12" ht="16.5" thickBot="1">
      <c r="A164" s="50">
        <v>1960</v>
      </c>
      <c r="B164" s="49">
        <v>6</v>
      </c>
      <c r="D164" s="38">
        <v>156</v>
      </c>
      <c r="E164" s="52">
        <f t="shared" si="12"/>
        <v>161.22404099586575</v>
      </c>
      <c r="F164" s="42">
        <f t="shared" si="13"/>
        <v>1.9483879444968104</v>
      </c>
      <c r="G164" s="5">
        <v>167.01</v>
      </c>
      <c r="H164" s="42">
        <f t="shared" si="14"/>
        <v>161.22404099586575</v>
      </c>
      <c r="I164" s="14">
        <f t="shared" si="15"/>
        <v>163.35833333333335</v>
      </c>
      <c r="J164" s="13">
        <f t="shared" si="16"/>
        <v>164.57518534537505</v>
      </c>
      <c r="K164" s="14">
        <f t="shared" si="10"/>
        <v>164.57518534537505</v>
      </c>
      <c r="L164" s="14">
        <f t="shared" si="11"/>
        <v>163.35833333333335</v>
      </c>
    </row>
    <row r="165" spans="1:12" ht="16.5" thickBot="1">
      <c r="A165" s="50">
        <v>1960</v>
      </c>
      <c r="B165" s="49">
        <v>7</v>
      </c>
      <c r="D165" s="38">
        <v>172.4</v>
      </c>
      <c r="E165" s="52">
        <f t="shared" si="12"/>
        <v>171.8681275280409</v>
      </c>
      <c r="F165" s="42">
        <f t="shared" si="13"/>
        <v>1.9622058140865373</v>
      </c>
      <c r="G165" s="5">
        <v>169.3</v>
      </c>
      <c r="H165" s="42">
        <f t="shared" si="14"/>
        <v>171.8681275280409</v>
      </c>
      <c r="I165" s="14">
        <f t="shared" si="15"/>
        <v>158.58708333333337</v>
      </c>
      <c r="J165" s="13">
        <f t="shared" si="16"/>
        <v>159.65125950953941</v>
      </c>
      <c r="K165" s="14">
        <f t="shared" si="10"/>
        <v>159.65125950953941</v>
      </c>
      <c r="L165" s="14">
        <f t="shared" si="11"/>
        <v>158.58708333333337</v>
      </c>
    </row>
    <row r="166" spans="1:12" ht="16.5" thickBot="1">
      <c r="A166" s="50">
        <v>1960</v>
      </c>
      <c r="B166" s="49">
        <v>8</v>
      </c>
      <c r="D166" s="38">
        <v>190</v>
      </c>
      <c r="E166" s="52">
        <f t="shared" si="12"/>
        <v>183.20664621957195</v>
      </c>
      <c r="F166" s="42">
        <f t="shared" si="13"/>
        <v>1.9729481531336497</v>
      </c>
      <c r="G166" s="5">
        <v>178.7</v>
      </c>
      <c r="H166" s="42">
        <f t="shared" si="14"/>
        <v>183.20664621957195</v>
      </c>
      <c r="I166" s="14">
        <f t="shared" si="15"/>
        <v>152.97874999999999</v>
      </c>
      <c r="J166" s="13">
        <f t="shared" si="16"/>
        <v>153.93433584295823</v>
      </c>
      <c r="K166" s="14">
        <f t="shared" si="10"/>
        <v>153.93433584295823</v>
      </c>
      <c r="L166" s="14">
        <f t="shared" si="11"/>
        <v>152.97874999999999</v>
      </c>
    </row>
    <row r="167" spans="1:12" ht="16.5" thickBot="1">
      <c r="A167" s="50">
        <v>1960</v>
      </c>
      <c r="B167" s="49">
        <v>9</v>
      </c>
      <c r="D167" s="38">
        <v>180.1</v>
      </c>
      <c r="E167" s="52">
        <f t="shared" si="12"/>
        <v>176.83909884952692</v>
      </c>
      <c r="F167" s="42">
        <f t="shared" si="13"/>
        <v>1.9673496596787974</v>
      </c>
      <c r="G167" s="5">
        <v>166.19</v>
      </c>
      <c r="H167" s="42">
        <f t="shared" si="14"/>
        <v>176.83909884952692</v>
      </c>
      <c r="I167" s="14">
        <f t="shared" si="15"/>
        <v>148.6275</v>
      </c>
      <c r="J167" s="13">
        <f t="shared" si="16"/>
        <v>149.71395921510637</v>
      </c>
      <c r="K167" s="14">
        <f t="shared" si="10"/>
        <v>149.71395921510637</v>
      </c>
      <c r="L167" s="14">
        <f t="shared" si="11"/>
        <v>148.6275</v>
      </c>
    </row>
    <row r="168" spans="1:12" ht="16.5" thickBot="1">
      <c r="A168" s="50">
        <v>1960</v>
      </c>
      <c r="B168" s="49">
        <v>10</v>
      </c>
      <c r="D168" s="38">
        <v>117.3</v>
      </c>
      <c r="E168" s="52">
        <f t="shared" si="12"/>
        <v>135.81085731634579</v>
      </c>
      <c r="F168" s="42">
        <f t="shared" si="13"/>
        <v>1.8923316920041189</v>
      </c>
      <c r="G168" s="5">
        <v>141.32</v>
      </c>
      <c r="H168" s="42">
        <f t="shared" si="14"/>
        <v>135.81085731634579</v>
      </c>
      <c r="I168" s="14">
        <f t="shared" si="15"/>
        <v>144.27000000000001</v>
      </c>
      <c r="J168" s="13">
        <f t="shared" si="16"/>
        <v>145.46010774476571</v>
      </c>
      <c r="K168" s="14">
        <f t="shared" si="10"/>
        <v>145.46010774476571</v>
      </c>
      <c r="L168" s="14">
        <f t="shared" si="11"/>
        <v>144.27000000000001</v>
      </c>
    </row>
    <row r="169" spans="1:12" ht="16.5" thickBot="1">
      <c r="A169" s="50">
        <v>1960</v>
      </c>
      <c r="B169" s="49">
        <v>11</v>
      </c>
      <c r="D169" s="38">
        <v>126.9</v>
      </c>
      <c r="E169" s="52">
        <f t="shared" si="12"/>
        <v>142.14864055825387</v>
      </c>
      <c r="F169" s="42">
        <f t="shared" si="13"/>
        <v>1.9102834479334472</v>
      </c>
      <c r="G169" s="5">
        <v>145.63</v>
      </c>
      <c r="H169" s="42">
        <f t="shared" si="14"/>
        <v>142.14864055825387</v>
      </c>
      <c r="I169" s="14">
        <f t="shared" si="15"/>
        <v>138.94249999999997</v>
      </c>
      <c r="J169" s="13">
        <f t="shared" si="16"/>
        <v>140.45750646650393</v>
      </c>
      <c r="K169" s="14">
        <f t="shared" si="10"/>
        <v>140.45750646650393</v>
      </c>
      <c r="L169" s="14">
        <f t="shared" si="11"/>
        <v>138.94249999999997</v>
      </c>
    </row>
    <row r="170" spans="1:12" ht="16.5" thickBot="1">
      <c r="A170" s="50">
        <v>1960</v>
      </c>
      <c r="B170" s="49">
        <v>12</v>
      </c>
      <c r="D170" s="38">
        <v>121.2</v>
      </c>
      <c r="E170" s="52">
        <f t="shared" si="12"/>
        <v>138.38760736184582</v>
      </c>
      <c r="F170" s="42">
        <f t="shared" si="13"/>
        <v>1.9000214883915099</v>
      </c>
      <c r="G170" s="5">
        <v>133.76</v>
      </c>
      <c r="H170" s="42">
        <f t="shared" si="14"/>
        <v>138.38760736184582</v>
      </c>
      <c r="I170" s="14">
        <f t="shared" si="15"/>
        <v>134.00874999999999</v>
      </c>
      <c r="J170" s="13">
        <f t="shared" si="16"/>
        <v>136.52904604614002</v>
      </c>
      <c r="K170" s="14">
        <f t="shared" si="10"/>
        <v>136.52904604614002</v>
      </c>
      <c r="L170" s="14">
        <f t="shared" si="11"/>
        <v>134.00874999999999</v>
      </c>
    </row>
    <row r="171" spans="1:12" ht="16.5" thickBot="1">
      <c r="A171" s="50">
        <v>1961</v>
      </c>
      <c r="B171" s="49">
        <v>1</v>
      </c>
      <c r="D171" s="38">
        <v>82.1</v>
      </c>
      <c r="E171" s="52">
        <f t="shared" si="12"/>
        <v>112.55329200781276</v>
      </c>
      <c r="F171" s="42">
        <f t="shared" si="13"/>
        <v>1.7898429141413998</v>
      </c>
      <c r="G171" s="5">
        <v>118.05</v>
      </c>
      <c r="H171" s="42">
        <f t="shared" si="14"/>
        <v>112.55329200781276</v>
      </c>
      <c r="I171" s="14">
        <f t="shared" si="15"/>
        <v>129.73291666666665</v>
      </c>
      <c r="J171" s="13">
        <f t="shared" si="16"/>
        <v>133.25652021141332</v>
      </c>
      <c r="K171" s="14">
        <f t="shared" si="10"/>
        <v>133.25652021141332</v>
      </c>
      <c r="L171" s="14">
        <f t="shared" si="11"/>
        <v>129.73291666666665</v>
      </c>
    </row>
    <row r="172" spans="1:12" ht="16.5" thickBot="1">
      <c r="A172" s="50">
        <v>1961</v>
      </c>
      <c r="B172" s="49">
        <v>2</v>
      </c>
      <c r="D172" s="38">
        <v>65.400000000000006</v>
      </c>
      <c r="E172" s="52">
        <f t="shared" si="12"/>
        <v>101.69625868895091</v>
      </c>
      <c r="F172" s="42">
        <f t="shared" si="13"/>
        <v>1.7113672037560863</v>
      </c>
      <c r="G172" s="5">
        <v>103.8</v>
      </c>
      <c r="H172" s="42">
        <f t="shared" si="14"/>
        <v>101.69625868895091</v>
      </c>
      <c r="I172" s="14">
        <f t="shared" si="15"/>
        <v>124.77916666666665</v>
      </c>
      <c r="J172" s="13">
        <f t="shared" si="16"/>
        <v>128.2347432133719</v>
      </c>
      <c r="K172" s="14">
        <f>J172</f>
        <v>128.2347432133719</v>
      </c>
      <c r="L172" s="14">
        <f t="shared" ref="L172:L174" si="17">I172</f>
        <v>124.77916666666665</v>
      </c>
    </row>
    <row r="173" spans="1:12" ht="16.5" thickBot="1">
      <c r="A173" s="50">
        <v>1961</v>
      </c>
      <c r="B173" s="49">
        <v>3</v>
      </c>
      <c r="D173" s="38">
        <v>75.2</v>
      </c>
      <c r="E173" s="52">
        <f t="shared" si="12"/>
        <v>108.0385318628179</v>
      </c>
      <c r="F173" s="42">
        <f t="shared" si="13"/>
        <v>1.7604037346781873</v>
      </c>
      <c r="G173" s="5">
        <v>103.79</v>
      </c>
      <c r="H173" s="42">
        <f t="shared" si="14"/>
        <v>108.0385318628179</v>
      </c>
      <c r="I173" s="14">
        <f t="shared" si="15"/>
        <v>119.69208333333331</v>
      </c>
      <c r="J173" s="13">
        <f t="shared" si="16"/>
        <v>122.75249416388884</v>
      </c>
      <c r="K173" s="14">
        <f>J173</f>
        <v>122.75249416388884</v>
      </c>
      <c r="L173" s="14">
        <f t="shared" si="17"/>
        <v>119.69208333333331</v>
      </c>
    </row>
    <row r="174" spans="1:12" ht="16.5" thickBot="1">
      <c r="A174" s="50">
        <v>1961</v>
      </c>
      <c r="B174" s="49">
        <v>4</v>
      </c>
      <c r="D174" s="38">
        <v>86.9</v>
      </c>
      <c r="E174" s="52">
        <f t="shared" si="12"/>
        <v>115.7100553785024</v>
      </c>
      <c r="F174" s="42">
        <f t="shared" si="13"/>
        <v>1.8081612301311254</v>
      </c>
      <c r="G174" s="5">
        <v>105.79</v>
      </c>
      <c r="H174" s="42">
        <f t="shared" si="14"/>
        <v>115.7100553785024</v>
      </c>
      <c r="I174" s="14">
        <f t="shared" si="15"/>
        <v>115.62749999999998</v>
      </c>
      <c r="J174" s="13">
        <f t="shared" si="16"/>
        <v>118.56344613157927</v>
      </c>
      <c r="K174" s="14">
        <f>J174</f>
        <v>118.56344613157927</v>
      </c>
      <c r="L174" s="14">
        <f t="shared" si="17"/>
        <v>115.62749999999998</v>
      </c>
    </row>
    <row r="175" spans="1:12" ht="16.5" thickBot="1">
      <c r="A175" s="50">
        <v>1961</v>
      </c>
      <c r="B175" s="49">
        <v>5</v>
      </c>
      <c r="D175" s="38">
        <v>72.3</v>
      </c>
      <c r="E175" s="52">
        <f t="shared" si="12"/>
        <v>106.1517343866082</v>
      </c>
      <c r="F175" s="42">
        <f t="shared" si="13"/>
        <v>1.7468314989786373</v>
      </c>
      <c r="G175" s="5">
        <v>101.55</v>
      </c>
      <c r="H175" s="42">
        <f t="shared" si="14"/>
        <v>106.1517343866082</v>
      </c>
      <c r="I175" s="14">
        <f t="shared" si="15"/>
        <v>111.35083333333331</v>
      </c>
      <c r="J175" s="13">
        <f t="shared" si="16"/>
        <v>114.65533251979257</v>
      </c>
      <c r="K175" s="15">
        <f>AVERAGE(K108:K174)</f>
        <v>194.08509204995076</v>
      </c>
      <c r="L175" s="15">
        <f>AVERAGE(L108:L174)</f>
        <v>193.48259328358213</v>
      </c>
    </row>
    <row r="176" spans="1:12" ht="16.5" thickBot="1">
      <c r="A176" s="50">
        <v>1961</v>
      </c>
      <c r="B176" s="49">
        <v>6</v>
      </c>
      <c r="D176" s="38">
        <v>109.5</v>
      </c>
      <c r="E176" s="52">
        <f t="shared" si="12"/>
        <v>130.65136379493947</v>
      </c>
      <c r="F176" s="42">
        <f t="shared" si="13"/>
        <v>1.8751322372938426</v>
      </c>
      <c r="G176" s="5">
        <v>113.44</v>
      </c>
      <c r="H176" s="42">
        <f t="shared" si="14"/>
        <v>130.65136379493947</v>
      </c>
      <c r="I176" s="14">
        <f t="shared" si="15"/>
        <v>107.21416666666666</v>
      </c>
      <c r="J176" s="13">
        <f t="shared" si="16"/>
        <v>110.72324946571193</v>
      </c>
      <c r="K176" s="3"/>
      <c r="L176" s="3"/>
    </row>
    <row r="177" spans="1:12" ht="16.5" thickBot="1">
      <c r="A177" s="50">
        <v>1961</v>
      </c>
      <c r="B177" s="49">
        <v>7</v>
      </c>
      <c r="D177" s="38">
        <v>99.3</v>
      </c>
      <c r="E177" s="52">
        <f t="shared" si="12"/>
        <v>123.9001846955267</v>
      </c>
      <c r="F177" s="42">
        <f t="shared" si="13"/>
        <v>1.8484288307028784</v>
      </c>
      <c r="G177" s="5">
        <v>120.25</v>
      </c>
      <c r="H177" s="42">
        <f t="shared" si="14"/>
        <v>123.9001846955267</v>
      </c>
      <c r="I177" s="14">
        <f t="shared" si="15"/>
        <v>104.24874999999999</v>
      </c>
      <c r="J177" s="13">
        <f t="shared" si="16"/>
        <v>108.24490428391772</v>
      </c>
      <c r="K177" s="4" t="s">
        <v>16</v>
      </c>
      <c r="L177" s="4"/>
    </row>
    <row r="178" spans="1:12" ht="16.5" thickBot="1">
      <c r="A178" s="50">
        <v>1961</v>
      </c>
      <c r="B178" s="49">
        <v>8</v>
      </c>
      <c r="D178" s="38">
        <v>79.2</v>
      </c>
      <c r="E178" s="52">
        <f t="shared" si="12"/>
        <v>110.6519410990917</v>
      </c>
      <c r="F178" s="42">
        <f t="shared" si="13"/>
        <v>1.7779382982686422</v>
      </c>
      <c r="G178" s="5">
        <v>108.86</v>
      </c>
      <c r="H178" s="42">
        <f t="shared" si="14"/>
        <v>110.6519410990917</v>
      </c>
      <c r="I178" s="14">
        <f t="shared" si="15"/>
        <v>102.8625</v>
      </c>
      <c r="J178" s="13">
        <f t="shared" si="16"/>
        <v>107.68985891484625</v>
      </c>
      <c r="K178" s="14">
        <f>K175/L175*100-100</f>
        <v>0.31139688389723119</v>
      </c>
      <c r="L178" s="3"/>
    </row>
    <row r="179" spans="1:12" ht="16.5" thickBot="1">
      <c r="A179" s="50">
        <v>1961</v>
      </c>
      <c r="B179" s="49">
        <v>9</v>
      </c>
      <c r="D179" s="38">
        <v>90.1</v>
      </c>
      <c r="E179" s="52">
        <f t="shared" si="12"/>
        <v>117.81982678241401</v>
      </c>
      <c r="F179" s="42">
        <f t="shared" si="13"/>
        <v>1.8194775261327563</v>
      </c>
      <c r="G179" s="5">
        <v>113.94</v>
      </c>
      <c r="H179" s="42">
        <f t="shared" si="14"/>
        <v>117.81982678241401</v>
      </c>
      <c r="I179" s="14">
        <f t="shared" si="15"/>
        <v>102.50874999999998</v>
      </c>
      <c r="J179" s="13">
        <f t="shared" si="16"/>
        <v>107.58165406851596</v>
      </c>
      <c r="K179" s="3"/>
      <c r="L179" s="3"/>
    </row>
    <row r="180" spans="1:12" ht="16.5" thickBot="1">
      <c r="A180" s="50">
        <v>1961</v>
      </c>
      <c r="B180" s="49">
        <v>10</v>
      </c>
      <c r="D180" s="38">
        <v>53.7</v>
      </c>
      <c r="E180" s="52">
        <f t="shared" si="12"/>
        <v>94.29297660802942</v>
      </c>
      <c r="F180" s="42">
        <f t="shared" si="13"/>
        <v>1.6395132220838238</v>
      </c>
      <c r="G180" s="5">
        <v>96.02</v>
      </c>
      <c r="H180" s="42">
        <f t="shared" si="14"/>
        <v>94.29297660802942</v>
      </c>
      <c r="I180" s="14">
        <f t="shared" si="15"/>
        <v>101.95166666666664</v>
      </c>
      <c r="J180" s="13">
        <f t="shared" si="16"/>
        <v>106.73349790390461</v>
      </c>
      <c r="K180" s="3" t="s">
        <v>911</v>
      </c>
      <c r="L180" s="3" t="s">
        <v>911</v>
      </c>
    </row>
    <row r="181" spans="1:12" ht="16.5" thickBot="1">
      <c r="A181" s="50">
        <v>1961</v>
      </c>
      <c r="B181" s="49">
        <v>11</v>
      </c>
      <c r="D181" s="38">
        <v>46.5</v>
      </c>
      <c r="E181" s="52">
        <f t="shared" si="12"/>
        <v>89.871794583688896</v>
      </c>
      <c r="F181" s="42">
        <f t="shared" si="13"/>
        <v>1.5866662909253479</v>
      </c>
      <c r="G181" s="5">
        <v>88.29</v>
      </c>
      <c r="H181" s="42">
        <f t="shared" si="14"/>
        <v>89.871794583688896</v>
      </c>
      <c r="I181" s="14">
        <f t="shared" si="15"/>
        <v>101.51708333333333</v>
      </c>
      <c r="J181" s="13">
        <f t="shared" si="16"/>
        <v>105.88408414105703</v>
      </c>
      <c r="K181" s="3" t="s">
        <v>910</v>
      </c>
      <c r="L181" s="3" t="s">
        <v>910</v>
      </c>
    </row>
    <row r="182" spans="1:12" ht="16.5" thickBot="1">
      <c r="A182" s="50">
        <v>1961</v>
      </c>
      <c r="B182" s="49">
        <v>12</v>
      </c>
      <c r="D182" s="38">
        <v>56.9</v>
      </c>
      <c r="E182" s="52">
        <f t="shared" si="12"/>
        <v>96.294460038475989</v>
      </c>
      <c r="F182" s="42">
        <f t="shared" si="13"/>
        <v>1.6607778240532902</v>
      </c>
      <c r="G182" s="5">
        <v>91.82</v>
      </c>
      <c r="H182" s="42">
        <f t="shared" si="14"/>
        <v>96.294460038475989</v>
      </c>
      <c r="I182" s="14">
        <f t="shared" si="15"/>
        <v>100.63791666666664</v>
      </c>
      <c r="J182" s="13">
        <f t="shared" si="16"/>
        <v>104.24464388283035</v>
      </c>
      <c r="K182" s="3">
        <f>_xlfn.STDEV.S(K108:K174)/SQRT(COUNT(K108:K174))</f>
        <v>4.6659347282027657</v>
      </c>
      <c r="L182" s="3">
        <f>_xlfn.STDEV.S(L108:L174)/SQRT(COUNT(L108:L174))</f>
        <v>4.9247768166140782</v>
      </c>
    </row>
    <row r="183" spans="1:12" ht="16.5" thickBot="1">
      <c r="A183" s="50">
        <v>1962</v>
      </c>
      <c r="B183" s="49">
        <v>1</v>
      </c>
      <c r="D183" s="38">
        <v>55.1</v>
      </c>
      <c r="E183" s="52">
        <f t="shared" si="12"/>
        <v>95.166154968121603</v>
      </c>
      <c r="F183" s="42">
        <f t="shared" si="13"/>
        <v>1.6489757606768689</v>
      </c>
      <c r="G183" s="5">
        <v>88.82</v>
      </c>
      <c r="H183" s="42">
        <f t="shared" si="14"/>
        <v>95.166154968121603</v>
      </c>
      <c r="I183" s="14">
        <f t="shared" si="15"/>
        <v>98.162083333333328</v>
      </c>
      <c r="J183" s="13">
        <f t="shared" si="16"/>
        <v>101.10106343824417</v>
      </c>
      <c r="K183" s="3"/>
      <c r="L183" s="3"/>
    </row>
    <row r="184" spans="1:12" ht="16.5" thickBot="1">
      <c r="A184" s="50">
        <v>1962</v>
      </c>
      <c r="B184" s="49">
        <v>2</v>
      </c>
      <c r="D184" s="38">
        <v>71.7</v>
      </c>
      <c r="E184" s="52">
        <f t="shared" si="12"/>
        <v>105.76230687092695</v>
      </c>
      <c r="F184" s="42">
        <f t="shared" si="13"/>
        <v>1.7439288644858484</v>
      </c>
      <c r="G184" s="5">
        <v>99.76</v>
      </c>
      <c r="H184" s="42">
        <f t="shared" si="14"/>
        <v>105.76230687092695</v>
      </c>
      <c r="I184" s="14">
        <f t="shared" si="15"/>
        <v>95.266666666666652</v>
      </c>
      <c r="J184" s="13">
        <f t="shared" si="16"/>
        <v>98.089328321567379</v>
      </c>
      <c r="K184" s="64">
        <v>0.95</v>
      </c>
      <c r="L184" s="64">
        <v>0.95</v>
      </c>
    </row>
    <row r="185" spans="1:12" ht="16.5" thickBot="1">
      <c r="A185" s="50">
        <v>1962</v>
      </c>
      <c r="B185" s="49">
        <v>3</v>
      </c>
      <c r="D185" s="38">
        <v>64.900000000000006</v>
      </c>
      <c r="E185" s="52">
        <f t="shared" si="12"/>
        <v>101.37556736891449</v>
      </c>
      <c r="F185" s="42">
        <f t="shared" si="13"/>
        <v>1.7086121262942728</v>
      </c>
      <c r="G185" s="5">
        <v>99.34</v>
      </c>
      <c r="H185" s="42">
        <f t="shared" si="14"/>
        <v>101.37556736891449</v>
      </c>
      <c r="I185" s="14">
        <f t="shared" si="15"/>
        <v>93.050416666666663</v>
      </c>
      <c r="J185" s="13">
        <f t="shared" si="16"/>
        <v>96.385269233063696</v>
      </c>
      <c r="K185" s="3" t="s">
        <v>912</v>
      </c>
      <c r="L185" s="3" t="s">
        <v>912</v>
      </c>
    </row>
    <row r="186" spans="1:12" ht="16.5" thickBot="1">
      <c r="A186" s="50">
        <v>1962</v>
      </c>
      <c r="B186" s="49">
        <v>4</v>
      </c>
      <c r="D186" s="38">
        <v>65.900000000000006</v>
      </c>
      <c r="E186" s="52">
        <f t="shared" si="12"/>
        <v>102.01727192173286</v>
      </c>
      <c r="F186" s="42">
        <f t="shared" si="13"/>
        <v>1.7140962319121273</v>
      </c>
      <c r="G186" s="5">
        <v>96.87</v>
      </c>
      <c r="H186" s="42">
        <f t="shared" si="14"/>
        <v>102.01727192173286</v>
      </c>
      <c r="I186" s="14">
        <f t="shared" si="15"/>
        <v>91.701666666666654</v>
      </c>
      <c r="J186" s="13">
        <f t="shared" si="16"/>
        <v>95.972392893074854</v>
      </c>
      <c r="K186" s="3">
        <f>K175-2*K182</f>
        <v>184.75322259354522</v>
      </c>
      <c r="L186" s="3">
        <f>L175-2*L182</f>
        <v>183.63303965035396</v>
      </c>
    </row>
    <row r="187" spans="1:12" ht="16.5" thickBot="1">
      <c r="A187" s="50">
        <v>1962</v>
      </c>
      <c r="B187" s="49">
        <v>5</v>
      </c>
      <c r="D187" s="38">
        <v>61.9</v>
      </c>
      <c r="E187" s="52">
        <f t="shared" si="12"/>
        <v>99.458587535036074</v>
      </c>
      <c r="F187" s="42">
        <f t="shared" si="13"/>
        <v>1.6915205344226418</v>
      </c>
      <c r="G187" s="5">
        <v>100.04</v>
      </c>
      <c r="H187" s="42">
        <f t="shared" si="14"/>
        <v>99.458587535036074</v>
      </c>
      <c r="I187" s="14">
        <f t="shared" si="15"/>
        <v>91.111249999999998</v>
      </c>
      <c r="J187" s="13">
        <f t="shared" si="16"/>
        <v>95.844419675517599</v>
      </c>
      <c r="K187" s="3" t="s">
        <v>913</v>
      </c>
      <c r="L187" s="3" t="s">
        <v>913</v>
      </c>
    </row>
    <row r="188" spans="1:12" ht="16.5" thickBot="1">
      <c r="A188" s="50">
        <v>1962</v>
      </c>
      <c r="B188" s="49">
        <v>6</v>
      </c>
      <c r="D188" s="38">
        <v>59.6</v>
      </c>
      <c r="E188" s="52">
        <f t="shared" si="12"/>
        <v>97.997944449071056</v>
      </c>
      <c r="F188" s="42">
        <f t="shared" si="13"/>
        <v>1.6777410938012043</v>
      </c>
      <c r="G188" s="5">
        <v>93.85</v>
      </c>
      <c r="H188" s="42">
        <f t="shared" si="14"/>
        <v>97.997944449071056</v>
      </c>
      <c r="I188" s="14">
        <f t="shared" si="15"/>
        <v>90.372500000000002</v>
      </c>
      <c r="J188" s="13">
        <f t="shared" si="16"/>
        <v>95.062831210106609</v>
      </c>
      <c r="K188" s="3">
        <f>K175+2*K182</f>
        <v>203.4169615063563</v>
      </c>
      <c r="L188" s="3">
        <f>L175+2*L182</f>
        <v>203.3321469168103</v>
      </c>
    </row>
    <row r="189" spans="1:12" ht="16.5" thickBot="1">
      <c r="A189" s="50">
        <v>1962</v>
      </c>
      <c r="B189" s="49">
        <v>7</v>
      </c>
      <c r="D189" s="38">
        <v>31.4</v>
      </c>
      <c r="E189" s="52">
        <f t="shared" si="12"/>
        <v>81.10767337132728</v>
      </c>
      <c r="F189" s="42">
        <f t="shared" si="13"/>
        <v>1.4493192286138572</v>
      </c>
      <c r="G189" s="5">
        <v>80.42</v>
      </c>
      <c r="H189" s="42">
        <f t="shared" si="14"/>
        <v>81.10767337132728</v>
      </c>
      <c r="I189" s="14">
        <f t="shared" si="15"/>
        <v>89.254583333333343</v>
      </c>
      <c r="J189" s="13">
        <f t="shared" si="16"/>
        <v>93.82462407047764</v>
      </c>
      <c r="K189" s="3"/>
      <c r="L189" s="3"/>
    </row>
    <row r="190" spans="1:12" ht="16.5" thickBot="1">
      <c r="A190" s="50">
        <v>1962</v>
      </c>
      <c r="B190" s="49">
        <v>8</v>
      </c>
      <c r="D190" s="38">
        <v>31.5</v>
      </c>
      <c r="E190" s="52">
        <f t="shared" si="12"/>
        <v>81.162809623047664</v>
      </c>
      <c r="F190" s="42">
        <f t="shared" si="13"/>
        <v>1.4503645287299196</v>
      </c>
      <c r="G190" s="5">
        <v>79.2</v>
      </c>
      <c r="H190" s="42">
        <f t="shared" si="14"/>
        <v>81.162809623047664</v>
      </c>
      <c r="I190" s="14">
        <f t="shared" si="15"/>
        <v>87.734999999999999</v>
      </c>
      <c r="J190" s="13">
        <f t="shared" si="16"/>
        <v>92.238864266253856</v>
      </c>
      <c r="K190" s="3"/>
      <c r="L190" s="3"/>
    </row>
    <row r="191" spans="1:12" ht="16.5" thickBot="1">
      <c r="A191" s="50">
        <v>1962</v>
      </c>
      <c r="B191" s="49">
        <v>9</v>
      </c>
      <c r="D191" s="38">
        <v>72.7</v>
      </c>
      <c r="E191" s="52">
        <f t="shared" si="12"/>
        <v>106.41154013437026</v>
      </c>
      <c r="F191" s="42">
        <f t="shared" si="13"/>
        <v>1.7487482865674335</v>
      </c>
      <c r="G191" s="5">
        <v>90.41</v>
      </c>
      <c r="H191" s="42">
        <f t="shared" si="14"/>
        <v>106.41154013437026</v>
      </c>
      <c r="I191" s="14">
        <f t="shared" si="15"/>
        <v>85.88666666666667</v>
      </c>
      <c r="J191" s="13">
        <f t="shared" si="16"/>
        <v>90.308547697286031</v>
      </c>
      <c r="K191" s="3"/>
      <c r="L191" s="3"/>
    </row>
    <row r="192" spans="1:12" ht="16.5" thickBot="1">
      <c r="A192" s="50">
        <v>1962</v>
      </c>
      <c r="B192" s="49">
        <v>10</v>
      </c>
      <c r="D192" s="38">
        <v>56.1</v>
      </c>
      <c r="E192" s="52">
        <f t="shared" si="12"/>
        <v>95.792231096340899</v>
      </c>
      <c r="F192" s="42">
        <f t="shared" si="13"/>
        <v>1.6555822607291641</v>
      </c>
      <c r="G192" s="5">
        <v>87.18</v>
      </c>
      <c r="H192" s="42">
        <f t="shared" si="14"/>
        <v>95.792231096340899</v>
      </c>
      <c r="I192" s="14">
        <f t="shared" si="15"/>
        <v>84.251250000000013</v>
      </c>
      <c r="J192" s="13">
        <f t="shared" si="16"/>
        <v>88.691236548026964</v>
      </c>
      <c r="K192" s="3"/>
      <c r="L192" s="3"/>
    </row>
    <row r="193" spans="1:12" ht="16.5" thickBot="1">
      <c r="A193" s="50">
        <v>1962</v>
      </c>
      <c r="B193" s="49">
        <v>11</v>
      </c>
      <c r="D193" s="38">
        <v>38.799999999999997</v>
      </c>
      <c r="E193" s="52">
        <f t="shared" si="12"/>
        <v>85.301182874003104</v>
      </c>
      <c r="F193" s="42">
        <f t="shared" si="13"/>
        <v>1.5215482934821345</v>
      </c>
      <c r="G193" s="5">
        <v>82.96</v>
      </c>
      <c r="H193" s="42">
        <f t="shared" si="14"/>
        <v>85.301182874003104</v>
      </c>
      <c r="I193" s="14">
        <f t="shared" si="15"/>
        <v>83.114166666666662</v>
      </c>
      <c r="J193" s="13">
        <f t="shared" si="16"/>
        <v>88.044335170482668</v>
      </c>
      <c r="K193" s="3"/>
      <c r="L193" s="3"/>
    </row>
    <row r="194" spans="1:12" ht="16.5" thickBot="1">
      <c r="A194" s="50">
        <v>1962</v>
      </c>
      <c r="B194" s="49">
        <v>12</v>
      </c>
      <c r="D194" s="38">
        <v>33.200000000000003</v>
      </c>
      <c r="E194" s="52">
        <f t="shared" si="12"/>
        <v>82.106948578298301</v>
      </c>
      <c r="F194" s="42">
        <f t="shared" si="13"/>
        <v>1.4678341020499708</v>
      </c>
      <c r="G194" s="5">
        <v>79.42</v>
      </c>
      <c r="H194" s="42">
        <f t="shared" si="14"/>
        <v>82.106948578298301</v>
      </c>
      <c r="I194" s="14">
        <f t="shared" si="15"/>
        <v>82.362083333333345</v>
      </c>
      <c r="J194" s="13">
        <f t="shared" si="16"/>
        <v>87.804213726290854</v>
      </c>
      <c r="K194" s="3"/>
      <c r="L194" s="3"/>
    </row>
    <row r="195" spans="1:12" ht="16.5" thickBot="1">
      <c r="A195" s="50">
        <v>1963</v>
      </c>
      <c r="B195" s="49">
        <v>1</v>
      </c>
      <c r="D195" s="38">
        <v>28.7</v>
      </c>
      <c r="E195" s="52">
        <f t="shared" si="12"/>
        <v>79.636695077204152</v>
      </c>
      <c r="F195" s="42">
        <f t="shared" si="13"/>
        <v>1.4203321431048845</v>
      </c>
      <c r="G195" s="5">
        <v>74.39</v>
      </c>
      <c r="H195" s="42">
        <f t="shared" si="14"/>
        <v>79.636695077204152</v>
      </c>
      <c r="I195" s="14">
        <f t="shared" si="15"/>
        <v>81.957916666666677</v>
      </c>
      <c r="J195" s="13">
        <f t="shared" si="16"/>
        <v>87.524009341661397</v>
      </c>
      <c r="K195" s="3"/>
      <c r="L195" s="3"/>
    </row>
    <row r="196" spans="1:12" ht="16.5" thickBot="1">
      <c r="A196" s="50">
        <v>1963</v>
      </c>
      <c r="B196" s="49">
        <v>2</v>
      </c>
      <c r="D196" s="38">
        <v>35.200000000000003</v>
      </c>
      <c r="E196" s="52">
        <f t="shared" si="12"/>
        <v>83.2335314604736</v>
      </c>
      <c r="F196" s="42">
        <f t="shared" si="13"/>
        <v>1.4876770033425215</v>
      </c>
      <c r="G196" s="5">
        <v>77.72</v>
      </c>
      <c r="H196" s="42">
        <f t="shared" si="14"/>
        <v>83.2335314604736</v>
      </c>
      <c r="I196" s="14">
        <f t="shared" si="15"/>
        <v>82.028333333333322</v>
      </c>
      <c r="J196" s="13">
        <f t="shared" si="16"/>
        <v>87.850860258151883</v>
      </c>
      <c r="K196" s="3"/>
      <c r="L196" s="3"/>
    </row>
    <row r="197" spans="1:12" ht="16.5" thickBot="1">
      <c r="A197" s="50">
        <v>1963</v>
      </c>
      <c r="B197" s="49">
        <v>3</v>
      </c>
      <c r="D197" s="38">
        <v>24.8</v>
      </c>
      <c r="E197" s="52">
        <f t="shared" si="12"/>
        <v>77.576745124139734</v>
      </c>
      <c r="F197" s="42">
        <f t="shared" si="13"/>
        <v>1.3757472846175518</v>
      </c>
      <c r="G197" s="5">
        <v>77.02</v>
      </c>
      <c r="H197" s="42">
        <f t="shared" si="14"/>
        <v>77.576745124139734</v>
      </c>
      <c r="I197" s="14">
        <f t="shared" si="15"/>
        <v>81.997916666666669</v>
      </c>
      <c r="J197" s="13">
        <f t="shared" si="16"/>
        <v>87.773049229728429</v>
      </c>
      <c r="K197" s="3"/>
      <c r="L197" s="3"/>
    </row>
    <row r="198" spans="1:12" ht="16.5" thickBot="1">
      <c r="A198" s="50">
        <v>1963</v>
      </c>
      <c r="B198" s="49">
        <v>4</v>
      </c>
      <c r="D198" s="38">
        <v>41.7</v>
      </c>
      <c r="E198" s="52">
        <f t="shared" ref="E198:E261" si="18">F198*0.31*D198+67</f>
        <v>87.000626584290302</v>
      </c>
      <c r="F198" s="42">
        <f t="shared" ref="F198:F261" si="19">(2-EXP(-0.019*D198))</f>
        <v>1.5471978482471027</v>
      </c>
      <c r="G198" s="5">
        <v>79.94</v>
      </c>
      <c r="H198" s="42">
        <f t="shared" ref="H198:H261" si="20">E198</f>
        <v>87.000626584290302</v>
      </c>
      <c r="I198" s="14">
        <f t="shared" si="15"/>
        <v>81.700416666666669</v>
      </c>
      <c r="J198" s="13">
        <f t="shared" si="16"/>
        <v>87.151875503215635</v>
      </c>
      <c r="K198" s="3"/>
      <c r="L198" s="3"/>
    </row>
    <row r="199" spans="1:12" ht="16.5" thickBot="1">
      <c r="A199" s="50">
        <v>1963</v>
      </c>
      <c r="B199" s="49">
        <v>5</v>
      </c>
      <c r="D199" s="38">
        <v>61.1</v>
      </c>
      <c r="E199" s="52">
        <f t="shared" si="18"/>
        <v>98.949599811415325</v>
      </c>
      <c r="F199" s="42">
        <f t="shared" si="19"/>
        <v>1.6867958297563659</v>
      </c>
      <c r="G199" s="5">
        <v>89.68</v>
      </c>
      <c r="H199" s="42">
        <f t="shared" si="20"/>
        <v>98.949599811415325</v>
      </c>
      <c r="I199" s="14">
        <f t="shared" si="15"/>
        <v>81.457916666666662</v>
      </c>
      <c r="J199" s="13">
        <f t="shared" si="16"/>
        <v>86.875231380177809</v>
      </c>
      <c r="K199" s="3"/>
      <c r="L199" s="3"/>
    </row>
    <row r="200" spans="1:12" ht="16.5" thickBot="1">
      <c r="A200" s="50">
        <v>1963</v>
      </c>
      <c r="B200" s="49">
        <v>6</v>
      </c>
      <c r="D200" s="38">
        <v>51.2</v>
      </c>
      <c r="E200" s="52">
        <f t="shared" si="18"/>
        <v>92.74401751208768</v>
      </c>
      <c r="F200" s="42">
        <f t="shared" si="19"/>
        <v>1.6219769097837495</v>
      </c>
      <c r="G200" s="5">
        <v>86.16</v>
      </c>
      <c r="H200" s="42">
        <f t="shared" si="20"/>
        <v>92.74401751208768</v>
      </c>
      <c r="I200" s="14">
        <f t="shared" si="15"/>
        <v>81.18416666666667</v>
      </c>
      <c r="J200" s="13">
        <f t="shared" si="16"/>
        <v>86.497267714490491</v>
      </c>
      <c r="K200" s="3"/>
      <c r="L200" s="3"/>
    </row>
    <row r="201" spans="1:12" ht="16.5" thickBot="1">
      <c r="A201" s="50">
        <v>1963</v>
      </c>
      <c r="B201" s="49">
        <v>7</v>
      </c>
      <c r="D201" s="38">
        <v>28.7</v>
      </c>
      <c r="E201" s="52">
        <f t="shared" si="18"/>
        <v>79.636695077204152</v>
      </c>
      <c r="F201" s="42">
        <f t="shared" si="19"/>
        <v>1.4203321431048845</v>
      </c>
      <c r="G201" s="5">
        <v>78.41</v>
      </c>
      <c r="H201" s="42">
        <f t="shared" si="20"/>
        <v>79.636695077204152</v>
      </c>
      <c r="I201" s="14">
        <f t="shared" si="15"/>
        <v>80.88333333333334</v>
      </c>
      <c r="J201" s="13">
        <f t="shared" si="16"/>
        <v>86.108023106856649</v>
      </c>
      <c r="K201" s="3"/>
      <c r="L201" s="3"/>
    </row>
    <row r="202" spans="1:12" ht="16.5" thickBot="1">
      <c r="A202" s="50">
        <v>1963</v>
      </c>
      <c r="B202" s="49">
        <v>8</v>
      </c>
      <c r="D202" s="38">
        <v>47.5</v>
      </c>
      <c r="E202" s="52">
        <f t="shared" si="18"/>
        <v>90.478209912942603</v>
      </c>
      <c r="F202" s="42">
        <f t="shared" si="19"/>
        <v>1.5944454949366795</v>
      </c>
      <c r="G202" s="5">
        <v>82.9</v>
      </c>
      <c r="H202" s="42">
        <f t="shared" si="20"/>
        <v>90.478209912942603</v>
      </c>
      <c r="I202" s="14">
        <f t="shared" si="15"/>
        <v>80.61</v>
      </c>
      <c r="J202" s="13">
        <f t="shared" si="16"/>
        <v>85.750433494197452</v>
      </c>
      <c r="K202" s="3"/>
      <c r="L202" s="3"/>
    </row>
    <row r="203" spans="1:12" ht="16.5" thickBot="1">
      <c r="A203" s="50">
        <v>1963</v>
      </c>
      <c r="B203" s="49">
        <v>9</v>
      </c>
      <c r="D203" s="38">
        <v>55.2</v>
      </c>
      <c r="E203" s="52">
        <f t="shared" si="18"/>
        <v>95.228675162312427</v>
      </c>
      <c r="F203" s="42">
        <f t="shared" si="19"/>
        <v>1.6496420735339195</v>
      </c>
      <c r="G203" s="5">
        <v>85.98</v>
      </c>
      <c r="H203" s="42">
        <f t="shared" si="20"/>
        <v>95.228675162312427</v>
      </c>
      <c r="I203" s="14">
        <f t="shared" ref="I203:I266" si="21">(G197/2+G198+G199+G200+G201+G202+G203+G204+G205+G206+G207+G208+G209/2)/12</f>
        <v>80.412916666666661</v>
      </c>
      <c r="J203" s="13">
        <f t="shared" ref="J203:J266" si="22">(H197/2+H198+H199+H200+H201+H202+H203+H204+H205+H206+H207+H208+H209/2)/12</f>
        <v>85.510507097231581</v>
      </c>
      <c r="K203" s="3"/>
      <c r="L203" s="3"/>
    </row>
    <row r="204" spans="1:12" ht="16.5" thickBot="1">
      <c r="A204" s="50">
        <v>1963</v>
      </c>
      <c r="B204" s="49">
        <v>10</v>
      </c>
      <c r="D204" s="38">
        <v>50.1</v>
      </c>
      <c r="E204" s="52">
        <f t="shared" si="18"/>
        <v>92.066926632091224</v>
      </c>
      <c r="F204" s="42">
        <f t="shared" si="19"/>
        <v>1.6139930868644146</v>
      </c>
      <c r="G204" s="5">
        <v>84.47</v>
      </c>
      <c r="H204" s="42">
        <f t="shared" si="20"/>
        <v>92.066926632091224</v>
      </c>
      <c r="I204" s="14">
        <f t="shared" si="21"/>
        <v>80.047499999999999</v>
      </c>
      <c r="J204" s="13">
        <f t="shared" si="22"/>
        <v>84.864951723749982</v>
      </c>
      <c r="K204" s="3"/>
      <c r="L204" s="3"/>
    </row>
    <row r="205" spans="1:12" ht="16.5" thickBot="1">
      <c r="A205" s="50">
        <v>1963</v>
      </c>
      <c r="B205" s="49">
        <v>11</v>
      </c>
      <c r="D205" s="38">
        <v>33.700000000000003</v>
      </c>
      <c r="E205" s="52">
        <f t="shared" si="18"/>
        <v>82.387028385345175</v>
      </c>
      <c r="F205" s="42">
        <f t="shared" si="19"/>
        <v>1.472865739958378</v>
      </c>
      <c r="G205" s="5">
        <v>79.849999999999994</v>
      </c>
      <c r="H205" s="42">
        <f t="shared" si="20"/>
        <v>82.387028385345175</v>
      </c>
      <c r="I205" s="14">
        <f t="shared" si="21"/>
        <v>78.984999999999999</v>
      </c>
      <c r="J205" s="13">
        <f t="shared" si="22"/>
        <v>83.131857468015554</v>
      </c>
      <c r="K205" s="3"/>
      <c r="L205" s="3"/>
    </row>
    <row r="206" spans="1:12" ht="16.5" thickBot="1">
      <c r="A206" s="50">
        <v>1963</v>
      </c>
      <c r="B206" s="49">
        <v>12</v>
      </c>
      <c r="D206" s="38">
        <v>21.6</v>
      </c>
      <c r="E206" s="52">
        <f t="shared" si="18"/>
        <v>75.949975090460399</v>
      </c>
      <c r="F206" s="42">
        <f t="shared" si="19"/>
        <v>1.3366151568787934</v>
      </c>
      <c r="G206" s="5">
        <v>75.959999999999994</v>
      </c>
      <c r="H206" s="42">
        <f t="shared" si="20"/>
        <v>75.949975090460399</v>
      </c>
      <c r="I206" s="14">
        <f t="shared" si="21"/>
        <v>77.586250000000007</v>
      </c>
      <c r="J206" s="13">
        <f t="shared" si="22"/>
        <v>81.170436832302158</v>
      </c>
      <c r="K206" s="3"/>
      <c r="L206" s="3"/>
    </row>
    <row r="207" spans="1:12" ht="16.5" thickBot="1">
      <c r="A207" s="50">
        <v>1964</v>
      </c>
      <c r="B207" s="49">
        <v>1</v>
      </c>
      <c r="D207" s="38">
        <v>22.6</v>
      </c>
      <c r="E207" s="52">
        <f t="shared" si="18"/>
        <v>76.45179798182977</v>
      </c>
      <c r="F207" s="42">
        <f t="shared" si="19"/>
        <v>1.3491004827047905</v>
      </c>
      <c r="G207" s="5">
        <v>70.63</v>
      </c>
      <c r="H207" s="42">
        <f t="shared" si="20"/>
        <v>76.45179798182977</v>
      </c>
      <c r="I207" s="14">
        <f t="shared" si="21"/>
        <v>76.58208333333333</v>
      </c>
      <c r="J207" s="13">
        <f t="shared" si="22"/>
        <v>79.852471169450482</v>
      </c>
      <c r="K207" s="3"/>
      <c r="L207" s="3"/>
    </row>
    <row r="208" spans="1:12" ht="16.5" thickBot="1">
      <c r="A208" s="50">
        <v>1964</v>
      </c>
      <c r="B208" s="49">
        <v>2</v>
      </c>
      <c r="D208" s="38">
        <v>25.3</v>
      </c>
      <c r="E208" s="52">
        <f t="shared" si="18"/>
        <v>77.836277852027237</v>
      </c>
      <c r="F208" s="42">
        <f t="shared" si="19"/>
        <v>1.3816496050015601</v>
      </c>
      <c r="G208" s="5">
        <v>74.92</v>
      </c>
      <c r="H208" s="42">
        <f t="shared" si="20"/>
        <v>77.836277852027237</v>
      </c>
      <c r="I208" s="14">
        <f t="shared" si="21"/>
        <v>75.703333333333333</v>
      </c>
      <c r="J208" s="13">
        <f t="shared" si="22"/>
        <v>78.634449774088495</v>
      </c>
      <c r="K208" s="3"/>
      <c r="L208" s="3"/>
    </row>
    <row r="209" spans="1:12" ht="16.5" thickBot="1">
      <c r="A209" s="50">
        <v>1964</v>
      </c>
      <c r="B209" s="49">
        <v>3</v>
      </c>
      <c r="D209" s="38">
        <v>24.1</v>
      </c>
      <c r="E209" s="52">
        <f t="shared" si="18"/>
        <v>77.215765205405717</v>
      </c>
      <c r="F209" s="42">
        <f t="shared" si="19"/>
        <v>1.3673892658821731</v>
      </c>
      <c r="G209" s="5">
        <v>75.09</v>
      </c>
      <c r="H209" s="42">
        <f t="shared" si="20"/>
        <v>77.215765205405717</v>
      </c>
      <c r="I209" s="14">
        <f t="shared" si="21"/>
        <v>74.577500000000001</v>
      </c>
      <c r="J209" s="13">
        <f t="shared" si="22"/>
        <v>76.801035017557027</v>
      </c>
      <c r="K209" s="3"/>
      <c r="L209" s="3"/>
    </row>
    <row r="210" spans="1:12" ht="16.5" thickBot="1">
      <c r="A210" s="50">
        <v>1964</v>
      </c>
      <c r="B210" s="49">
        <v>4</v>
      </c>
      <c r="D210" s="38">
        <v>12.9</v>
      </c>
      <c r="E210" s="52">
        <f t="shared" si="18"/>
        <v>71.868277539465964</v>
      </c>
      <c r="F210" s="42">
        <f t="shared" si="19"/>
        <v>1.2173737282985639</v>
      </c>
      <c r="G210" s="5">
        <v>73.099999999999994</v>
      </c>
      <c r="H210" s="42">
        <f t="shared" si="20"/>
        <v>71.868277539465964</v>
      </c>
      <c r="I210" s="14">
        <f t="shared" si="21"/>
        <v>73.461666666666659</v>
      </c>
      <c r="J210" s="13">
        <f t="shared" si="22"/>
        <v>74.819952878320223</v>
      </c>
      <c r="K210" s="3"/>
      <c r="L210" s="3"/>
    </row>
    <row r="211" spans="1:12" ht="16.5" thickBot="1">
      <c r="A211" s="50">
        <v>1964</v>
      </c>
      <c r="B211" s="49">
        <v>5</v>
      </c>
      <c r="D211" s="38">
        <v>14.3</v>
      </c>
      <c r="E211" s="52">
        <f t="shared" si="18"/>
        <v>72.487686718613233</v>
      </c>
      <c r="F211" s="42">
        <f t="shared" si="19"/>
        <v>1.2379171483449651</v>
      </c>
      <c r="G211" s="5">
        <v>71.02</v>
      </c>
      <c r="H211" s="42">
        <f t="shared" si="20"/>
        <v>72.487686718613233</v>
      </c>
      <c r="I211" s="14">
        <f t="shared" si="21"/>
        <v>72.651250000000005</v>
      </c>
      <c r="J211" s="13">
        <f t="shared" si="22"/>
        <v>73.442899689313194</v>
      </c>
      <c r="K211" s="3"/>
      <c r="L211" s="3"/>
    </row>
    <row r="212" spans="1:12" ht="16.5" thickBot="1">
      <c r="A212" s="50">
        <v>1964</v>
      </c>
      <c r="B212" s="49">
        <v>6</v>
      </c>
      <c r="D212" s="38">
        <v>13.5</v>
      </c>
      <c r="E212" s="52">
        <f t="shared" si="18"/>
        <v>72.131835347768614</v>
      </c>
      <c r="F212" s="42">
        <f t="shared" si="19"/>
        <v>1.2262450054405276</v>
      </c>
      <c r="G212" s="5">
        <v>71.25</v>
      </c>
      <c r="H212" s="42">
        <f t="shared" si="20"/>
        <v>72.131835347768614</v>
      </c>
      <c r="I212" s="14">
        <f t="shared" si="21"/>
        <v>72.341250000000002</v>
      </c>
      <c r="J212" s="13">
        <f t="shared" si="22"/>
        <v>72.982833329939439</v>
      </c>
      <c r="K212" s="3"/>
      <c r="L212" s="3"/>
    </row>
    <row r="213" spans="1:12" ht="16.5" thickBot="1">
      <c r="A213" s="50">
        <v>1964</v>
      </c>
      <c r="B213" s="49">
        <v>7</v>
      </c>
      <c r="D213" s="38">
        <v>4.8</v>
      </c>
      <c r="E213" s="52">
        <f t="shared" si="18"/>
        <v>68.617701333083062</v>
      </c>
      <c r="F213" s="42">
        <f t="shared" si="19"/>
        <v>1.087164874383777</v>
      </c>
      <c r="G213" s="5">
        <v>69.22</v>
      </c>
      <c r="H213" s="42">
        <f t="shared" si="20"/>
        <v>68.617701333083062</v>
      </c>
      <c r="I213" s="14">
        <f t="shared" si="21"/>
        <v>72.581666666666663</v>
      </c>
      <c r="J213" s="13">
        <f t="shared" si="22"/>
        <v>73.053112500764016</v>
      </c>
      <c r="K213" s="3"/>
      <c r="L213" s="3"/>
    </row>
    <row r="214" spans="1:12" ht="16.5" thickBot="1">
      <c r="A214" s="50">
        <v>1964</v>
      </c>
      <c r="B214" s="49">
        <v>8</v>
      </c>
      <c r="D214" s="38">
        <v>13.8</v>
      </c>
      <c r="E214" s="52">
        <f t="shared" si="18"/>
        <v>72.264690168375907</v>
      </c>
      <c r="F214" s="42">
        <f t="shared" si="19"/>
        <v>1.2306428631079713</v>
      </c>
      <c r="G214" s="5">
        <v>71</v>
      </c>
      <c r="H214" s="42">
        <f t="shared" si="20"/>
        <v>72.264690168375907</v>
      </c>
      <c r="I214" s="14">
        <f t="shared" si="21"/>
        <v>72.742499999999978</v>
      </c>
      <c r="J214" s="13">
        <f t="shared" si="22"/>
        <v>73.017831461759414</v>
      </c>
      <c r="K214" s="3"/>
      <c r="L214" s="3"/>
    </row>
    <row r="215" spans="1:12" ht="16.5" thickBot="1">
      <c r="A215" s="50">
        <v>1964</v>
      </c>
      <c r="B215" s="49">
        <v>9</v>
      </c>
      <c r="D215" s="38">
        <v>7</v>
      </c>
      <c r="E215" s="52">
        <f t="shared" si="18"/>
        <v>69.440240750123962</v>
      </c>
      <c r="F215" s="42">
        <f t="shared" si="19"/>
        <v>1.124534907891229</v>
      </c>
      <c r="G215" s="5">
        <v>70.86</v>
      </c>
      <c r="H215" s="42">
        <f t="shared" si="20"/>
        <v>69.440240750123962</v>
      </c>
      <c r="I215" s="14">
        <f t="shared" si="21"/>
        <v>72.60499999999999</v>
      </c>
      <c r="J215" s="13">
        <f t="shared" si="22"/>
        <v>72.78701953308483</v>
      </c>
      <c r="K215" s="3"/>
      <c r="L215" s="3"/>
    </row>
    <row r="216" spans="1:12" ht="16.5" thickBot="1">
      <c r="A216" s="50">
        <v>1964</v>
      </c>
      <c r="B216" s="49">
        <v>10</v>
      </c>
      <c r="D216" s="38">
        <v>9.1999999999999993</v>
      </c>
      <c r="E216" s="52">
        <f t="shared" si="18"/>
        <v>70.309389702595752</v>
      </c>
      <c r="F216" s="42">
        <f t="shared" si="19"/>
        <v>1.1603750710363792</v>
      </c>
      <c r="G216" s="5">
        <v>72.81</v>
      </c>
      <c r="H216" s="42">
        <f t="shared" si="20"/>
        <v>70.309389702595752</v>
      </c>
      <c r="I216" s="14">
        <f t="shared" si="21"/>
        <v>72.507916666666659</v>
      </c>
      <c r="J216" s="13">
        <f t="shared" si="22"/>
        <v>72.603461491413725</v>
      </c>
      <c r="K216" s="3"/>
      <c r="L216" s="3"/>
    </row>
    <row r="217" spans="1:12" ht="16.5" thickBot="1">
      <c r="A217" s="50">
        <v>1964</v>
      </c>
      <c r="B217" s="49">
        <v>11</v>
      </c>
      <c r="D217" s="38">
        <v>11.1</v>
      </c>
      <c r="E217" s="52">
        <f t="shared" si="18"/>
        <v>71.095288778672483</v>
      </c>
      <c r="F217" s="42">
        <f t="shared" si="19"/>
        <v>1.1901449516630302</v>
      </c>
      <c r="G217" s="5">
        <v>72.06</v>
      </c>
      <c r="H217" s="42">
        <f t="shared" si="20"/>
        <v>71.095288778672483</v>
      </c>
      <c r="I217" s="14">
        <f t="shared" si="21"/>
        <v>72.854166666666671</v>
      </c>
      <c r="J217" s="13">
        <f t="shared" si="22"/>
        <v>72.986813686331274</v>
      </c>
      <c r="K217" s="3"/>
      <c r="L217" s="3"/>
    </row>
    <row r="218" spans="1:12" ht="16.5" thickBot="1">
      <c r="A218" s="50">
        <v>1964</v>
      </c>
      <c r="B218" s="49">
        <v>12</v>
      </c>
      <c r="D218" s="38">
        <v>22.1</v>
      </c>
      <c r="E218" s="52">
        <f t="shared" si="18"/>
        <v>76.200122072162898</v>
      </c>
      <c r="F218" s="42">
        <f t="shared" si="19"/>
        <v>1.3428874722176181</v>
      </c>
      <c r="G218" s="5">
        <v>76.31</v>
      </c>
      <c r="H218" s="42">
        <f t="shared" si="20"/>
        <v>76.200122072162898</v>
      </c>
      <c r="I218" s="14">
        <f t="shared" si="21"/>
        <v>73.564999999999998</v>
      </c>
      <c r="J218" s="13">
        <f t="shared" si="22"/>
        <v>73.612834109195248</v>
      </c>
      <c r="K218" s="3"/>
      <c r="L218" s="3"/>
    </row>
    <row r="219" spans="1:12" ht="16.5" thickBot="1">
      <c r="A219" s="50">
        <v>1965</v>
      </c>
      <c r="B219" s="49">
        <v>1</v>
      </c>
      <c r="D219" s="38">
        <v>25.4</v>
      </c>
      <c r="E219" s="52">
        <f t="shared" si="18"/>
        <v>77.888351099916733</v>
      </c>
      <c r="F219" s="42">
        <f t="shared" si="19"/>
        <v>1.382823355336136</v>
      </c>
      <c r="G219" s="5">
        <v>76.05</v>
      </c>
      <c r="H219" s="42">
        <f t="shared" si="20"/>
        <v>77.888351099916733</v>
      </c>
      <c r="I219" s="14">
        <f t="shared" si="21"/>
        <v>74.22</v>
      </c>
      <c r="J219" s="13">
        <f t="shared" si="22"/>
        <v>74.026272770251978</v>
      </c>
      <c r="K219" s="3"/>
      <c r="L219" s="3"/>
    </row>
    <row r="220" spans="1:12" ht="16.5" thickBot="1">
      <c r="A220" s="50">
        <v>1965</v>
      </c>
      <c r="B220" s="49">
        <v>2</v>
      </c>
      <c r="D220" s="38">
        <v>20.8</v>
      </c>
      <c r="E220" s="52">
        <f t="shared" si="18"/>
        <v>75.552979797829934</v>
      </c>
      <c r="F220" s="42">
        <f t="shared" si="19"/>
        <v>1.3264546832862796</v>
      </c>
      <c r="G220" s="5">
        <v>73.36</v>
      </c>
      <c r="H220" s="42">
        <f t="shared" si="20"/>
        <v>75.552979797829934</v>
      </c>
      <c r="I220" s="14">
        <f t="shared" si="21"/>
        <v>74.766249999999999</v>
      </c>
      <c r="J220" s="13">
        <f t="shared" si="22"/>
        <v>74.23571724351973</v>
      </c>
      <c r="K220" s="3"/>
      <c r="L220" s="3"/>
    </row>
    <row r="221" spans="1:12" ht="16.5" thickBot="1">
      <c r="A221" s="50">
        <v>1965</v>
      </c>
      <c r="B221" s="49">
        <v>3</v>
      </c>
      <c r="D221" s="38">
        <v>17.5</v>
      </c>
      <c r="E221" s="52">
        <f t="shared" si="18"/>
        <v>73.959576971412872</v>
      </c>
      <c r="F221" s="42">
        <f t="shared" si="19"/>
        <v>1.2828713311360143</v>
      </c>
      <c r="G221" s="5">
        <v>73.349999999999994</v>
      </c>
      <c r="H221" s="42">
        <f t="shared" si="20"/>
        <v>73.959576971412872</v>
      </c>
      <c r="I221" s="14">
        <f t="shared" si="21"/>
        <v>75.266249999999985</v>
      </c>
      <c r="J221" s="13">
        <f t="shared" si="22"/>
        <v>74.559068496455211</v>
      </c>
      <c r="K221" s="3"/>
      <c r="L221" s="3"/>
    </row>
    <row r="222" spans="1:12" ht="16.5" thickBot="1">
      <c r="A222" s="50">
        <v>1965</v>
      </c>
      <c r="B222" s="49">
        <v>4</v>
      </c>
      <c r="D222" s="38">
        <v>10.199999999999999</v>
      </c>
      <c r="E222" s="52">
        <f t="shared" si="18"/>
        <v>70.719072773352508</v>
      </c>
      <c r="F222" s="42">
        <f t="shared" si="19"/>
        <v>1.1761773476763131</v>
      </c>
      <c r="G222" s="5">
        <v>72.510000000000005</v>
      </c>
      <c r="H222" s="42">
        <f t="shared" si="20"/>
        <v>70.719072773352508</v>
      </c>
      <c r="I222" s="14">
        <f t="shared" si="21"/>
        <v>75.819166666666661</v>
      </c>
      <c r="J222" s="13">
        <f t="shared" si="22"/>
        <v>75.289254979478969</v>
      </c>
      <c r="K222" s="3"/>
      <c r="L222" s="3"/>
    </row>
    <row r="223" spans="1:12" ht="16.5" thickBot="1">
      <c r="A223" s="50">
        <v>1965</v>
      </c>
      <c r="B223" s="49">
        <v>5</v>
      </c>
      <c r="D223" s="38">
        <v>34.5</v>
      </c>
      <c r="E223" s="52">
        <f t="shared" si="18"/>
        <v>82.837344162747826</v>
      </c>
      <c r="F223" s="42">
        <f t="shared" si="19"/>
        <v>1.480817593524808</v>
      </c>
      <c r="G223" s="5">
        <v>79.92</v>
      </c>
      <c r="H223" s="42">
        <f t="shared" si="20"/>
        <v>82.837344162747826</v>
      </c>
      <c r="I223" s="14">
        <f t="shared" si="21"/>
        <v>76.265000000000001</v>
      </c>
      <c r="J223" s="13">
        <f t="shared" si="22"/>
        <v>75.914280816915252</v>
      </c>
      <c r="K223" s="3"/>
      <c r="L223" s="3"/>
    </row>
    <row r="224" spans="1:12" ht="16.5" thickBot="1">
      <c r="A224" s="50">
        <v>1965</v>
      </c>
      <c r="B224" s="49">
        <v>6</v>
      </c>
      <c r="D224" s="38">
        <v>23.3</v>
      </c>
      <c r="E224" s="52">
        <f t="shared" si="18"/>
        <v>76.806668052369631</v>
      </c>
      <c r="F224" s="42">
        <f t="shared" si="19"/>
        <v>1.3577001318523645</v>
      </c>
      <c r="G224" s="5">
        <v>79.41</v>
      </c>
      <c r="H224" s="42">
        <f t="shared" si="20"/>
        <v>76.806668052369631</v>
      </c>
      <c r="I224" s="14">
        <f t="shared" si="21"/>
        <v>76.384583333333325</v>
      </c>
      <c r="J224" s="13">
        <f t="shared" si="22"/>
        <v>76.196884434243131</v>
      </c>
      <c r="K224" s="3"/>
      <c r="L224" s="3"/>
    </row>
    <row r="225" spans="1:12" ht="16.5" thickBot="1">
      <c r="A225" s="50">
        <v>1965</v>
      </c>
      <c r="B225" s="49">
        <v>7</v>
      </c>
      <c r="D225" s="38">
        <v>17.3</v>
      </c>
      <c r="E225" s="52">
        <f t="shared" si="18"/>
        <v>73.865396493843377</v>
      </c>
      <c r="F225" s="42">
        <f t="shared" si="19"/>
        <v>1.280141057960726</v>
      </c>
      <c r="G225" s="5">
        <v>76.78</v>
      </c>
      <c r="H225" s="42">
        <f t="shared" si="20"/>
        <v>73.865396493843377</v>
      </c>
      <c r="I225" s="14">
        <f t="shared" si="21"/>
        <v>76.718749999999986</v>
      </c>
      <c r="J225" s="13">
        <f t="shared" si="22"/>
        <v>76.597433788635172</v>
      </c>
      <c r="K225" s="3"/>
      <c r="L225" s="3"/>
    </row>
    <row r="226" spans="1:12" ht="16.5" thickBot="1">
      <c r="A226" s="50">
        <v>1965</v>
      </c>
      <c r="B226" s="49">
        <v>8</v>
      </c>
      <c r="D226" s="38">
        <v>13.3</v>
      </c>
      <c r="E226" s="52">
        <f t="shared" si="18"/>
        <v>72.043662366041332</v>
      </c>
      <c r="F226" s="42">
        <f t="shared" si="19"/>
        <v>1.223299142867166</v>
      </c>
      <c r="G226" s="5">
        <v>76.55</v>
      </c>
      <c r="H226" s="42">
        <f t="shared" si="20"/>
        <v>72.043662366041332</v>
      </c>
      <c r="I226" s="14">
        <f t="shared" si="21"/>
        <v>77.462916666666658</v>
      </c>
      <c r="J226" s="13">
        <f t="shared" si="22"/>
        <v>77.26516760825875</v>
      </c>
      <c r="K226" s="3"/>
      <c r="L226" s="3"/>
    </row>
    <row r="227" spans="1:12" ht="16.5" thickBot="1">
      <c r="A227" s="50">
        <v>1965</v>
      </c>
      <c r="B227" s="49">
        <v>9</v>
      </c>
      <c r="D227" s="38">
        <v>24.5</v>
      </c>
      <c r="E227" s="52">
        <f t="shared" si="18"/>
        <v>77.421698622910242</v>
      </c>
      <c r="F227" s="42">
        <f t="shared" si="19"/>
        <v>1.3721788838591502</v>
      </c>
      <c r="G227" s="5">
        <v>77.31</v>
      </c>
      <c r="H227" s="42">
        <f t="shared" si="20"/>
        <v>77.421698622910242</v>
      </c>
      <c r="I227" s="14">
        <f t="shared" si="21"/>
        <v>78.500416666666652</v>
      </c>
      <c r="J227" s="13">
        <f t="shared" si="22"/>
        <v>78.002459220021464</v>
      </c>
      <c r="K227" s="3"/>
      <c r="L227" s="3"/>
    </row>
    <row r="228" spans="1:12" ht="16.5" thickBot="1">
      <c r="A228" s="50">
        <v>1965</v>
      </c>
      <c r="B228" s="49">
        <v>10</v>
      </c>
      <c r="D228" s="38">
        <v>29.1</v>
      </c>
      <c r="E228" s="52">
        <f t="shared" si="18"/>
        <v>79.852407422379656</v>
      </c>
      <c r="F228" s="42">
        <f t="shared" si="19"/>
        <v>1.4247209203391695</v>
      </c>
      <c r="G228" s="5">
        <v>79.63</v>
      </c>
      <c r="H228" s="42">
        <f t="shared" si="20"/>
        <v>79.852407422379656</v>
      </c>
      <c r="I228" s="14">
        <f t="shared" si="21"/>
        <v>80.225416666666661</v>
      </c>
      <c r="J228" s="13">
        <f t="shared" si="22"/>
        <v>79.804664714454248</v>
      </c>
      <c r="K228" s="3"/>
      <c r="L228" s="3"/>
    </row>
    <row r="229" spans="1:12" ht="16.5" thickBot="1">
      <c r="A229" s="50">
        <v>1965</v>
      </c>
      <c r="B229" s="49">
        <v>11</v>
      </c>
      <c r="D229" s="38">
        <v>22.8</v>
      </c>
      <c r="E229" s="52">
        <f t="shared" si="18"/>
        <v>76.552891157359241</v>
      </c>
      <c r="F229" s="42">
        <f t="shared" si="19"/>
        <v>1.3515692073230396</v>
      </c>
      <c r="G229" s="5">
        <v>75.94</v>
      </c>
      <c r="H229" s="42">
        <f t="shared" si="20"/>
        <v>76.552891157359241</v>
      </c>
      <c r="I229" s="14">
        <f t="shared" si="21"/>
        <v>82.148750000000007</v>
      </c>
      <c r="J229" s="13">
        <f t="shared" si="22"/>
        <v>81.945708655715677</v>
      </c>
      <c r="K229" s="3"/>
      <c r="L229" s="3"/>
    </row>
    <row r="230" spans="1:12" ht="16.5" thickBot="1">
      <c r="A230" s="50">
        <v>1965</v>
      </c>
      <c r="B230" s="49">
        <v>12</v>
      </c>
      <c r="D230" s="38">
        <v>24.7</v>
      </c>
      <c r="E230" s="52">
        <f t="shared" si="18"/>
        <v>77.525006509345587</v>
      </c>
      <c r="F230" s="42">
        <f t="shared" si="19"/>
        <v>1.37456007696821</v>
      </c>
      <c r="G230" s="5">
        <v>75.3</v>
      </c>
      <c r="H230" s="42">
        <f t="shared" si="20"/>
        <v>77.525006509345587</v>
      </c>
      <c r="I230" s="14">
        <f t="shared" si="21"/>
        <v>83.847500000000011</v>
      </c>
      <c r="J230" s="13">
        <f t="shared" si="22"/>
        <v>83.798151111296377</v>
      </c>
      <c r="K230" s="3"/>
      <c r="L230" s="3"/>
    </row>
    <row r="231" spans="1:12" ht="16.5" thickBot="1">
      <c r="A231" s="50">
        <v>1966</v>
      </c>
      <c r="B231" s="49">
        <v>1</v>
      </c>
      <c r="D231" s="38">
        <v>40.299999999999997</v>
      </c>
      <c r="E231" s="52">
        <f t="shared" si="18"/>
        <v>86.176651168142826</v>
      </c>
      <c r="F231" s="42">
        <f t="shared" si="19"/>
        <v>1.5349916887971524</v>
      </c>
      <c r="G231" s="5">
        <v>85.08</v>
      </c>
      <c r="H231" s="42">
        <f t="shared" si="20"/>
        <v>86.176651168142826</v>
      </c>
      <c r="I231" s="14">
        <f t="shared" si="21"/>
        <v>86.067916666666676</v>
      </c>
      <c r="J231" s="13">
        <f t="shared" si="22"/>
        <v>86.456918670883184</v>
      </c>
      <c r="K231" s="3"/>
      <c r="L231" s="3"/>
    </row>
    <row r="232" spans="1:12" ht="16.5" thickBot="1">
      <c r="A232" s="50">
        <v>1966</v>
      </c>
      <c r="B232" s="49">
        <v>2</v>
      </c>
      <c r="D232" s="38">
        <v>35.299999999999997</v>
      </c>
      <c r="E232" s="52">
        <f t="shared" si="18"/>
        <v>83.290291400570013</v>
      </c>
      <c r="F232" s="42">
        <f t="shared" si="19"/>
        <v>1.4886494928785541</v>
      </c>
      <c r="G232" s="5">
        <v>82.19</v>
      </c>
      <c r="H232" s="42">
        <f t="shared" si="20"/>
        <v>83.290291400570013</v>
      </c>
      <c r="I232" s="14">
        <f t="shared" si="21"/>
        <v>88.818333333333328</v>
      </c>
      <c r="J232" s="13">
        <f t="shared" si="22"/>
        <v>89.446273870169748</v>
      </c>
      <c r="K232" s="3"/>
      <c r="L232" s="3"/>
    </row>
    <row r="233" spans="1:12" ht="16.5" thickBot="1">
      <c r="A233" s="50">
        <v>1966</v>
      </c>
      <c r="B233" s="49">
        <v>3</v>
      </c>
      <c r="D233" s="38">
        <v>36.4</v>
      </c>
      <c r="E233" s="52">
        <f t="shared" si="18"/>
        <v>83.91726405097819</v>
      </c>
      <c r="F233" s="42">
        <f t="shared" si="19"/>
        <v>1.4992258109693541</v>
      </c>
      <c r="G233" s="5">
        <v>89.42</v>
      </c>
      <c r="H233" s="42">
        <f t="shared" si="20"/>
        <v>83.91726405097819</v>
      </c>
      <c r="I233" s="14">
        <f t="shared" si="21"/>
        <v>91.625416666666652</v>
      </c>
      <c r="J233" s="13">
        <f t="shared" si="22"/>
        <v>92.040208848717953</v>
      </c>
      <c r="K233" s="3"/>
      <c r="L233" s="3"/>
    </row>
    <row r="234" spans="1:12" ht="16.5" thickBot="1">
      <c r="A234" s="50">
        <v>1966</v>
      </c>
      <c r="B234" s="49">
        <v>4</v>
      </c>
      <c r="D234" s="38">
        <v>69</v>
      </c>
      <c r="E234" s="52">
        <f t="shared" si="18"/>
        <v>104.01431756017379</v>
      </c>
      <c r="F234" s="42">
        <f t="shared" si="19"/>
        <v>1.7304496288066284</v>
      </c>
      <c r="G234" s="5">
        <v>97.84</v>
      </c>
      <c r="H234" s="42">
        <f t="shared" si="20"/>
        <v>104.01431756017379</v>
      </c>
      <c r="I234" s="14">
        <f t="shared" si="21"/>
        <v>94.247916666666683</v>
      </c>
      <c r="J234" s="13">
        <f t="shared" si="22"/>
        <v>94.542784152186883</v>
      </c>
      <c r="K234" s="3"/>
      <c r="L234" s="3"/>
    </row>
    <row r="235" spans="1:12" ht="16.5" thickBot="1">
      <c r="A235" s="50">
        <v>1966</v>
      </c>
      <c r="B235" s="49">
        <v>5</v>
      </c>
      <c r="D235" s="38">
        <v>64.2</v>
      </c>
      <c r="E235" s="52">
        <f t="shared" si="18"/>
        <v>100.92715396620059</v>
      </c>
      <c r="F235" s="42">
        <f t="shared" si="19"/>
        <v>1.7047107811376039</v>
      </c>
      <c r="G235" s="5">
        <v>100.75</v>
      </c>
      <c r="H235" s="42">
        <f t="shared" si="20"/>
        <v>100.92715396620059</v>
      </c>
      <c r="I235" s="14">
        <f t="shared" si="21"/>
        <v>96.87791666666665</v>
      </c>
      <c r="J235" s="13">
        <f t="shared" si="22"/>
        <v>97.350654729906765</v>
      </c>
      <c r="K235" s="3"/>
      <c r="L235" s="3"/>
    </row>
    <row r="236" spans="1:12" ht="16.5" thickBot="1">
      <c r="A236" s="50">
        <v>1966</v>
      </c>
      <c r="B236" s="49">
        <v>6</v>
      </c>
      <c r="D236" s="38">
        <v>67.7</v>
      </c>
      <c r="E236" s="52">
        <f t="shared" si="18"/>
        <v>103.17547718285377</v>
      </c>
      <c r="F236" s="42">
        <f t="shared" si="19"/>
        <v>1.7237088284582724</v>
      </c>
      <c r="G236" s="5">
        <v>99.35</v>
      </c>
      <c r="H236" s="42">
        <f t="shared" si="20"/>
        <v>103.17547718285377</v>
      </c>
      <c r="I236" s="14">
        <f t="shared" si="21"/>
        <v>100.22291666666666</v>
      </c>
      <c r="J236" s="13">
        <f t="shared" si="22"/>
        <v>100.76668121891562</v>
      </c>
      <c r="K236" s="3"/>
      <c r="L236" s="3"/>
    </row>
    <row r="237" spans="1:12" ht="16.5" thickBot="1">
      <c r="A237" s="50">
        <v>1966</v>
      </c>
      <c r="B237" s="49">
        <v>7</v>
      </c>
      <c r="D237" s="38">
        <v>80.2</v>
      </c>
      <c r="E237" s="52">
        <f t="shared" si="18"/>
        <v>111.30700879344275</v>
      </c>
      <c r="F237" s="42">
        <f t="shared" si="19"/>
        <v>1.7821176411166741</v>
      </c>
      <c r="G237" s="5">
        <v>110.13</v>
      </c>
      <c r="H237" s="42">
        <f t="shared" si="20"/>
        <v>111.30700879344275</v>
      </c>
      <c r="I237" s="14">
        <f t="shared" si="21"/>
        <v>104.52916666666668</v>
      </c>
      <c r="J237" s="13">
        <f t="shared" si="22"/>
        <v>105.86687659009733</v>
      </c>
      <c r="K237" s="3"/>
      <c r="L237" s="3"/>
    </row>
    <row r="238" spans="1:12" ht="16.5" thickBot="1">
      <c r="A238" s="50">
        <v>1966</v>
      </c>
      <c r="B238" s="49">
        <v>8</v>
      </c>
      <c r="D238" s="38">
        <v>72.599999999999994</v>
      </c>
      <c r="E238" s="52">
        <f t="shared" si="18"/>
        <v>106.34657484931931</v>
      </c>
      <c r="F238" s="42">
        <f t="shared" si="19"/>
        <v>1.7482704545152099</v>
      </c>
      <c r="G238" s="5">
        <v>109.21</v>
      </c>
      <c r="H238" s="42">
        <f t="shared" si="20"/>
        <v>106.34657484931931</v>
      </c>
      <c r="I238" s="14">
        <f t="shared" si="21"/>
        <v>109.49833333333333</v>
      </c>
      <c r="J238" s="13">
        <f t="shared" si="22"/>
        <v>111.62983566265689</v>
      </c>
      <c r="K238" s="3"/>
      <c r="L238" s="3"/>
    </row>
    <row r="239" spans="1:12" ht="16.5" thickBot="1">
      <c r="A239" s="50">
        <v>1966</v>
      </c>
      <c r="B239" s="49">
        <v>9</v>
      </c>
      <c r="D239" s="38">
        <v>71.099999999999994</v>
      </c>
      <c r="E239" s="52">
        <f t="shared" si="18"/>
        <v>105.37322562478897</v>
      </c>
      <c r="F239" s="42">
        <f t="shared" si="19"/>
        <v>1.7409929506278747</v>
      </c>
      <c r="G239" s="5">
        <v>112.02</v>
      </c>
      <c r="H239" s="42">
        <f t="shared" si="20"/>
        <v>105.37322562478897</v>
      </c>
      <c r="I239" s="14">
        <f t="shared" si="21"/>
        <v>114.94958333333334</v>
      </c>
      <c r="J239" s="13">
        <f t="shared" si="22"/>
        <v>117.52219510146722</v>
      </c>
      <c r="K239" s="14"/>
      <c r="L239" s="14"/>
    </row>
    <row r="240" spans="1:12" ht="16.5" thickBot="1">
      <c r="A240" s="50">
        <v>1966</v>
      </c>
      <c r="B240" s="49">
        <v>10</v>
      </c>
      <c r="D240" s="38">
        <v>81.2</v>
      </c>
      <c r="E240" s="52">
        <f t="shared" si="18"/>
        <v>111.96268770375602</v>
      </c>
      <c r="F240" s="42">
        <f t="shared" si="19"/>
        <v>1.7862183260669002</v>
      </c>
      <c r="G240" s="5">
        <v>107.86</v>
      </c>
      <c r="H240" s="42">
        <f t="shared" si="20"/>
        <v>111.96268770375602</v>
      </c>
      <c r="I240" s="14">
        <f t="shared" si="21"/>
        <v>119.21916666666668</v>
      </c>
      <c r="J240" s="13">
        <f t="shared" si="22"/>
        <v>121.60947380456935</v>
      </c>
      <c r="K240" s="14">
        <f t="shared" ref="K240:K303" si="23">J240</f>
        <v>121.60947380456935</v>
      </c>
      <c r="L240" s="14">
        <f t="shared" ref="L240:L303" si="24">I240</f>
        <v>119.21916666666668</v>
      </c>
    </row>
    <row r="241" spans="1:12" ht="16.5" thickBot="1">
      <c r="A241" s="50">
        <v>1966</v>
      </c>
      <c r="B241" s="49">
        <v>11</v>
      </c>
      <c r="D241" s="38">
        <v>81</v>
      </c>
      <c r="E241" s="52">
        <f t="shared" si="18"/>
        <v>111.83150474125961</v>
      </c>
      <c r="F241" s="42">
        <f t="shared" si="19"/>
        <v>1.7854044102453053</v>
      </c>
      <c r="G241" s="5">
        <v>110.83</v>
      </c>
      <c r="H241" s="42">
        <f t="shared" si="20"/>
        <v>111.83150474125961</v>
      </c>
      <c r="I241" s="14">
        <f t="shared" si="21"/>
        <v>122.48708333333332</v>
      </c>
      <c r="J241" s="13">
        <f t="shared" si="22"/>
        <v>124.0098573377182</v>
      </c>
      <c r="K241" s="14">
        <f t="shared" si="23"/>
        <v>124.0098573377182</v>
      </c>
      <c r="L241" s="14">
        <f t="shared" si="24"/>
        <v>122.48708333333332</v>
      </c>
    </row>
    <row r="242" spans="1:12" ht="16.5" thickBot="1">
      <c r="A242" s="50">
        <v>1966</v>
      </c>
      <c r="B242" s="49">
        <v>12</v>
      </c>
      <c r="D242" s="38">
        <v>99.8</v>
      </c>
      <c r="E242" s="52">
        <f t="shared" si="18"/>
        <v>124.231028661658</v>
      </c>
      <c r="F242" s="42">
        <f t="shared" si="19"/>
        <v>1.8498619387697328</v>
      </c>
      <c r="G242" s="5">
        <v>120.69</v>
      </c>
      <c r="H242" s="42">
        <f t="shared" si="20"/>
        <v>124.231028661658</v>
      </c>
      <c r="I242" s="14">
        <f t="shared" si="21"/>
        <v>125.41000000000001</v>
      </c>
      <c r="J242" s="13">
        <f t="shared" si="22"/>
        <v>126.36252293176661</v>
      </c>
      <c r="K242" s="14">
        <f t="shared" si="23"/>
        <v>126.36252293176661</v>
      </c>
      <c r="L242" s="14">
        <f t="shared" si="24"/>
        <v>125.41000000000001</v>
      </c>
    </row>
    <row r="243" spans="1:12" ht="16.5" thickBot="1">
      <c r="A243" s="50">
        <v>1967</v>
      </c>
      <c r="B243" s="49">
        <v>1</v>
      </c>
      <c r="D243" s="38">
        <v>157</v>
      </c>
      <c r="E243" s="52">
        <f t="shared" si="18"/>
        <v>161.87531792419156</v>
      </c>
      <c r="F243" s="42">
        <f t="shared" si="19"/>
        <v>1.9493593162973402</v>
      </c>
      <c r="G243" s="5">
        <v>143.04</v>
      </c>
      <c r="H243" s="42">
        <f t="shared" si="20"/>
        <v>161.87531792419156</v>
      </c>
      <c r="I243" s="14">
        <f t="shared" si="21"/>
        <v>127.88541666666667</v>
      </c>
      <c r="J243" s="13">
        <f t="shared" si="22"/>
        <v>128.47502719653116</v>
      </c>
      <c r="K243" s="14">
        <f t="shared" si="23"/>
        <v>128.47502719653116</v>
      </c>
      <c r="L243" s="14">
        <f t="shared" si="24"/>
        <v>127.88541666666667</v>
      </c>
    </row>
    <row r="244" spans="1:12" ht="16.5" thickBot="1">
      <c r="A244" s="50">
        <v>1967</v>
      </c>
      <c r="B244" s="49">
        <v>2</v>
      </c>
      <c r="D244" s="38">
        <v>132.6</v>
      </c>
      <c r="E244" s="52">
        <f t="shared" si="18"/>
        <v>145.90264238595051</v>
      </c>
      <c r="F244" s="42">
        <f t="shared" si="19"/>
        <v>1.9194921030007916</v>
      </c>
      <c r="G244" s="5">
        <v>143.49</v>
      </c>
      <c r="H244" s="42">
        <f t="shared" si="20"/>
        <v>145.90264238595051</v>
      </c>
      <c r="I244" s="14">
        <f t="shared" si="21"/>
        <v>131.3475</v>
      </c>
      <c r="J244" s="13">
        <f t="shared" si="22"/>
        <v>132.00393663219708</v>
      </c>
      <c r="K244" s="14">
        <f t="shared" si="23"/>
        <v>132.00393663219708</v>
      </c>
      <c r="L244" s="14">
        <f t="shared" si="24"/>
        <v>131.3475</v>
      </c>
    </row>
    <row r="245" spans="1:12" ht="16.5" thickBot="1">
      <c r="A245" s="50">
        <v>1967</v>
      </c>
      <c r="B245" s="49">
        <v>3</v>
      </c>
      <c r="D245" s="38">
        <v>158.30000000000001</v>
      </c>
      <c r="E245" s="52">
        <f t="shared" si="18"/>
        <v>162.72153959704525</v>
      </c>
      <c r="F245" s="42">
        <f t="shared" si="19"/>
        <v>1.9505948199018857</v>
      </c>
      <c r="G245" s="5">
        <v>158.94999999999999</v>
      </c>
      <c r="H245" s="42">
        <f t="shared" si="20"/>
        <v>162.72153959704525</v>
      </c>
      <c r="I245" s="14">
        <f t="shared" si="21"/>
        <v>134.25666666666663</v>
      </c>
      <c r="J245" s="13">
        <f t="shared" si="22"/>
        <v>135.207585263699</v>
      </c>
      <c r="K245" s="14">
        <f t="shared" si="23"/>
        <v>135.207585263699</v>
      </c>
      <c r="L245" s="14">
        <f t="shared" si="24"/>
        <v>134.25666666666663</v>
      </c>
    </row>
    <row r="246" spans="1:12" ht="16.5" thickBot="1">
      <c r="A246" s="50">
        <v>1967</v>
      </c>
      <c r="B246" s="49">
        <v>4</v>
      </c>
      <c r="D246" s="38">
        <v>98.4</v>
      </c>
      <c r="E246" s="52">
        <f t="shared" si="18"/>
        <v>123.30473088855803</v>
      </c>
      <c r="F246" s="42">
        <f t="shared" si="19"/>
        <v>1.8458146763886054</v>
      </c>
      <c r="G246" s="5">
        <v>130.78</v>
      </c>
      <c r="H246" s="42">
        <f t="shared" si="20"/>
        <v>123.30473088855803</v>
      </c>
      <c r="I246" s="14">
        <f t="shared" si="21"/>
        <v>136.28875000000002</v>
      </c>
      <c r="J246" s="13">
        <f t="shared" si="22"/>
        <v>137.44432114302273</v>
      </c>
      <c r="K246" s="14">
        <f t="shared" si="23"/>
        <v>137.44432114302273</v>
      </c>
      <c r="L246" s="14">
        <f t="shared" si="24"/>
        <v>136.28875000000002</v>
      </c>
    </row>
    <row r="247" spans="1:12" ht="16.5" thickBot="1">
      <c r="A247" s="50">
        <v>1967</v>
      </c>
      <c r="B247" s="49">
        <v>5</v>
      </c>
      <c r="D247" s="38">
        <v>122.5</v>
      </c>
      <c r="E247" s="52">
        <f t="shared" si="18"/>
        <v>139.24594543338904</v>
      </c>
      <c r="F247" s="42">
        <f t="shared" si="19"/>
        <v>1.902460709240001</v>
      </c>
      <c r="G247" s="5">
        <v>146.24</v>
      </c>
      <c r="H247" s="42">
        <f t="shared" si="20"/>
        <v>139.24594543338904</v>
      </c>
      <c r="I247" s="14">
        <f t="shared" si="21"/>
        <v>138.72874999999999</v>
      </c>
      <c r="J247" s="13">
        <f t="shared" si="22"/>
        <v>140.09690176685208</v>
      </c>
      <c r="K247" s="14">
        <f t="shared" si="23"/>
        <v>140.09690176685208</v>
      </c>
      <c r="L247" s="14">
        <f t="shared" si="24"/>
        <v>138.72874999999999</v>
      </c>
    </row>
    <row r="248" spans="1:12" ht="16.5" thickBot="1">
      <c r="A248" s="50">
        <v>1967</v>
      </c>
      <c r="B248" s="49">
        <v>6</v>
      </c>
      <c r="D248" s="38">
        <v>95.4</v>
      </c>
      <c r="E248" s="52">
        <f t="shared" si="18"/>
        <v>121.32065997282686</v>
      </c>
      <c r="F248" s="42">
        <f t="shared" si="19"/>
        <v>1.8367708112810865</v>
      </c>
      <c r="G248" s="5">
        <v>124.01</v>
      </c>
      <c r="H248" s="42">
        <f t="shared" si="20"/>
        <v>121.32065997282686</v>
      </c>
      <c r="I248" s="14">
        <f t="shared" si="21"/>
        <v>141.58375000000001</v>
      </c>
      <c r="J248" s="13">
        <f t="shared" si="22"/>
        <v>143.7063965034327</v>
      </c>
      <c r="K248" s="14">
        <f t="shared" si="23"/>
        <v>143.7063965034327</v>
      </c>
      <c r="L248" s="14">
        <f t="shared" si="24"/>
        <v>141.58375000000001</v>
      </c>
    </row>
    <row r="249" spans="1:12" ht="16.5" thickBot="1">
      <c r="A249" s="50">
        <v>1967</v>
      </c>
      <c r="B249" s="49">
        <v>7</v>
      </c>
      <c r="D249" s="38">
        <v>129.5</v>
      </c>
      <c r="E249" s="52">
        <f t="shared" si="18"/>
        <v>143.86192835781836</v>
      </c>
      <c r="F249" s="42">
        <f t="shared" si="19"/>
        <v>1.9146077558305732</v>
      </c>
      <c r="G249" s="5">
        <v>144.88</v>
      </c>
      <c r="H249" s="42">
        <f t="shared" si="20"/>
        <v>143.86192835781836</v>
      </c>
      <c r="I249" s="14">
        <f t="shared" si="21"/>
        <v>144.80375000000001</v>
      </c>
      <c r="J249" s="13">
        <f t="shared" si="22"/>
        <v>146.28791374791379</v>
      </c>
      <c r="K249" s="14">
        <f t="shared" si="23"/>
        <v>146.28791374791379</v>
      </c>
      <c r="L249" s="14">
        <f t="shared" si="24"/>
        <v>144.80375000000001</v>
      </c>
    </row>
    <row r="250" spans="1:12" ht="16.5" thickBot="1">
      <c r="A250" s="50">
        <v>1967</v>
      </c>
      <c r="B250" s="49">
        <v>8</v>
      </c>
      <c r="D250" s="38">
        <v>151.80000000000001</v>
      </c>
      <c r="E250" s="52">
        <f t="shared" si="18"/>
        <v>158.48548174092628</v>
      </c>
      <c r="F250" s="42">
        <f t="shared" si="19"/>
        <v>1.9441005087535863</v>
      </c>
      <c r="G250" s="5">
        <v>157.55000000000001</v>
      </c>
      <c r="H250" s="42">
        <f t="shared" si="20"/>
        <v>158.48548174092628</v>
      </c>
      <c r="I250" s="14">
        <f t="shared" si="21"/>
        <v>147.53291666666667</v>
      </c>
      <c r="J250" s="13">
        <f t="shared" si="22"/>
        <v>147.41318522695394</v>
      </c>
      <c r="K250" s="14">
        <f t="shared" si="23"/>
        <v>147.41318522695394</v>
      </c>
      <c r="L250" s="14">
        <f t="shared" si="24"/>
        <v>147.53291666666667</v>
      </c>
    </row>
    <row r="251" spans="1:12" ht="16.5" thickBot="1">
      <c r="A251" s="50">
        <v>1967</v>
      </c>
      <c r="B251" s="49">
        <v>9</v>
      </c>
      <c r="D251" s="38">
        <v>108.7</v>
      </c>
      <c r="E251" s="52">
        <f t="shared" si="18"/>
        <v>130.12188588922788</v>
      </c>
      <c r="F251" s="42">
        <f t="shared" si="19"/>
        <v>1.873219749212923</v>
      </c>
      <c r="G251" s="5">
        <v>133.5</v>
      </c>
      <c r="H251" s="42">
        <f t="shared" si="20"/>
        <v>130.12188588922788</v>
      </c>
      <c r="I251" s="14">
        <f t="shared" si="21"/>
        <v>147.85708333333332</v>
      </c>
      <c r="J251" s="13">
        <f t="shared" si="22"/>
        <v>147.36101752056882</v>
      </c>
      <c r="K251" s="14">
        <f t="shared" si="23"/>
        <v>147.36101752056882</v>
      </c>
      <c r="L251" s="14">
        <f t="shared" si="24"/>
        <v>147.85708333333332</v>
      </c>
    </row>
    <row r="252" spans="1:12" ht="16.5" thickBot="1">
      <c r="A252" s="50">
        <v>1967</v>
      </c>
      <c r="B252" s="49">
        <v>10</v>
      </c>
      <c r="D252" s="38">
        <v>125</v>
      </c>
      <c r="E252" s="52">
        <f t="shared" si="18"/>
        <v>140.89568854308681</v>
      </c>
      <c r="F252" s="42">
        <f t="shared" si="19"/>
        <v>1.9069855107893365</v>
      </c>
      <c r="G252" s="5">
        <v>135.15</v>
      </c>
      <c r="H252" s="42">
        <f t="shared" si="20"/>
        <v>140.89568854308681</v>
      </c>
      <c r="I252" s="14">
        <f t="shared" si="21"/>
        <v>147.10499999999999</v>
      </c>
      <c r="J252" s="13">
        <f t="shared" si="22"/>
        <v>147.06036634467898</v>
      </c>
      <c r="K252" s="14">
        <f t="shared" si="23"/>
        <v>147.06036634467898</v>
      </c>
      <c r="L252" s="14">
        <f t="shared" si="24"/>
        <v>147.10499999999999</v>
      </c>
    </row>
    <row r="253" spans="1:12" ht="16.5" thickBot="1">
      <c r="A253" s="50">
        <v>1967</v>
      </c>
      <c r="B253" s="49">
        <v>11</v>
      </c>
      <c r="D253" s="38">
        <v>133.6</v>
      </c>
      <c r="E253" s="52">
        <f t="shared" si="18"/>
        <v>146.56043887383328</v>
      </c>
      <c r="F253" s="42">
        <f t="shared" si="19"/>
        <v>1.9210073129668073</v>
      </c>
      <c r="G253" s="5">
        <v>142.1</v>
      </c>
      <c r="H253" s="42">
        <f t="shared" si="20"/>
        <v>146.56043887383328</v>
      </c>
      <c r="I253" s="14">
        <f t="shared" si="21"/>
        <v>147.59708333333333</v>
      </c>
      <c r="J253" s="13">
        <f t="shared" si="22"/>
        <v>149.081788786499</v>
      </c>
      <c r="K253" s="14">
        <f t="shared" si="23"/>
        <v>149.081788786499</v>
      </c>
      <c r="L253" s="14">
        <f t="shared" si="24"/>
        <v>147.59708333333333</v>
      </c>
    </row>
    <row r="254" spans="1:12" ht="16.5" thickBot="1">
      <c r="A254" s="50">
        <v>1967</v>
      </c>
      <c r="B254" s="49">
        <v>12</v>
      </c>
      <c r="D254" s="38">
        <v>179</v>
      </c>
      <c r="E254" s="52">
        <f t="shared" si="18"/>
        <v>176.12996820701881</v>
      </c>
      <c r="F254" s="42">
        <f t="shared" si="19"/>
        <v>1.9666600866285602</v>
      </c>
      <c r="G254" s="5">
        <v>157.94</v>
      </c>
      <c r="H254" s="42">
        <f t="shared" si="20"/>
        <v>176.12996820701881</v>
      </c>
      <c r="I254" s="14">
        <f t="shared" si="21"/>
        <v>149.05416666666667</v>
      </c>
      <c r="J254" s="13">
        <f t="shared" si="22"/>
        <v>152.31355380964624</v>
      </c>
      <c r="K254" s="14">
        <f t="shared" si="23"/>
        <v>152.31355380964624</v>
      </c>
      <c r="L254" s="14">
        <f t="shared" si="24"/>
        <v>149.05416666666667</v>
      </c>
    </row>
    <row r="255" spans="1:12" ht="16.5" thickBot="1">
      <c r="A255" s="50">
        <v>1968</v>
      </c>
      <c r="B255" s="49">
        <v>1</v>
      </c>
      <c r="D255" s="38">
        <v>172.5</v>
      </c>
      <c r="E255" s="52">
        <f t="shared" si="18"/>
        <v>171.93279224637655</v>
      </c>
      <c r="F255" s="42">
        <f t="shared" si="19"/>
        <v>1.9622775548644518</v>
      </c>
      <c r="G255" s="5">
        <v>183.07</v>
      </c>
      <c r="H255" s="42">
        <f t="shared" si="20"/>
        <v>171.93279224637655</v>
      </c>
      <c r="I255" s="14">
        <f t="shared" si="21"/>
        <v>149.86875000000001</v>
      </c>
      <c r="J255" s="13">
        <f t="shared" si="22"/>
        <v>154.16527294321966</v>
      </c>
      <c r="K255" s="14">
        <f t="shared" si="23"/>
        <v>154.16527294321966</v>
      </c>
      <c r="L255" s="14">
        <f t="shared" si="24"/>
        <v>149.86875000000001</v>
      </c>
    </row>
    <row r="256" spans="1:12" ht="16.5" thickBot="1">
      <c r="A256" s="50">
        <v>1968</v>
      </c>
      <c r="B256" s="49">
        <v>2</v>
      </c>
      <c r="D256" s="38">
        <v>158.5</v>
      </c>
      <c r="E256" s="52">
        <f t="shared" si="18"/>
        <v>162.85168356073041</v>
      </c>
      <c r="F256" s="42">
        <f t="shared" si="19"/>
        <v>1.9507822033322562</v>
      </c>
      <c r="G256" s="5">
        <v>168.96</v>
      </c>
      <c r="H256" s="42">
        <f t="shared" si="20"/>
        <v>162.85168356073041</v>
      </c>
      <c r="I256" s="14">
        <f t="shared" si="21"/>
        <v>149.23958333333334</v>
      </c>
      <c r="J256" s="13">
        <f t="shared" si="22"/>
        <v>154.43044958882288</v>
      </c>
      <c r="K256" s="14">
        <f t="shared" si="23"/>
        <v>154.43044958882288</v>
      </c>
      <c r="L256" s="14">
        <f t="shared" si="24"/>
        <v>149.23958333333334</v>
      </c>
    </row>
    <row r="257" spans="1:12" ht="16.5" thickBot="1">
      <c r="A257" s="50">
        <v>1968</v>
      </c>
      <c r="B257" s="49">
        <v>3</v>
      </c>
      <c r="D257" s="38">
        <v>130.5</v>
      </c>
      <c r="E257" s="52">
        <f t="shared" si="18"/>
        <v>144.52047346902242</v>
      </c>
      <c r="F257" s="42">
        <f t="shared" si="19"/>
        <v>1.9162148923253599</v>
      </c>
      <c r="G257" s="5">
        <v>141.26</v>
      </c>
      <c r="H257" s="42">
        <f t="shared" si="20"/>
        <v>144.52047346902242</v>
      </c>
      <c r="I257" s="14">
        <f t="shared" si="21"/>
        <v>149.11583333333334</v>
      </c>
      <c r="J257" s="13">
        <f t="shared" si="22"/>
        <v>156.07871570854613</v>
      </c>
      <c r="K257" s="14">
        <f t="shared" si="23"/>
        <v>156.07871570854613</v>
      </c>
      <c r="L257" s="14">
        <f t="shared" si="24"/>
        <v>149.11583333333334</v>
      </c>
    </row>
    <row r="258" spans="1:12" ht="16.5" thickBot="1">
      <c r="A258" s="50">
        <v>1968</v>
      </c>
      <c r="B258" s="49">
        <v>4</v>
      </c>
      <c r="D258" s="38">
        <v>115</v>
      </c>
      <c r="E258" s="52">
        <f t="shared" si="18"/>
        <v>134.29016879522459</v>
      </c>
      <c r="F258" s="42">
        <f t="shared" si="19"/>
        <v>1.8875222663457105</v>
      </c>
      <c r="G258" s="5">
        <v>130.41999999999999</v>
      </c>
      <c r="H258" s="42">
        <f t="shared" si="20"/>
        <v>134.29016879522459</v>
      </c>
      <c r="I258" s="14">
        <f t="shared" si="21"/>
        <v>150.16124999999997</v>
      </c>
      <c r="J258" s="13">
        <f t="shared" si="22"/>
        <v>158.39739588614819</v>
      </c>
      <c r="K258" s="14">
        <f t="shared" si="23"/>
        <v>158.39739588614819</v>
      </c>
      <c r="L258" s="14">
        <f t="shared" si="24"/>
        <v>150.16124999999997</v>
      </c>
    </row>
    <row r="259" spans="1:12" ht="16.5" thickBot="1">
      <c r="A259" s="50">
        <v>1968</v>
      </c>
      <c r="B259" s="49">
        <v>5</v>
      </c>
      <c r="D259" s="38">
        <v>180</v>
      </c>
      <c r="E259" s="52">
        <f t="shared" si="18"/>
        <v>176.77464613040269</v>
      </c>
      <c r="F259" s="42">
        <f t="shared" si="19"/>
        <v>1.9672875650609802</v>
      </c>
      <c r="G259" s="5">
        <v>158.41</v>
      </c>
      <c r="H259" s="42">
        <f t="shared" si="20"/>
        <v>176.77464613040269</v>
      </c>
      <c r="I259" s="15">
        <f t="shared" si="21"/>
        <v>150.56124999999997</v>
      </c>
      <c r="J259" s="13">
        <f t="shared" si="22"/>
        <v>158.8225589125926</v>
      </c>
      <c r="K259" s="14">
        <f t="shared" si="23"/>
        <v>158.8225589125926</v>
      </c>
      <c r="L259" s="14">
        <f t="shared" si="24"/>
        <v>150.56124999999997</v>
      </c>
    </row>
    <row r="260" spans="1:12" ht="16.5" thickBot="1">
      <c r="A260" s="50">
        <v>1968</v>
      </c>
      <c r="B260" s="49">
        <v>6</v>
      </c>
      <c r="D260" s="38">
        <v>156.19999999999999</v>
      </c>
      <c r="E260" s="52">
        <f t="shared" si="18"/>
        <v>161.35431983134686</v>
      </c>
      <c r="F260" s="42">
        <f t="shared" si="19"/>
        <v>1.9485836981402433</v>
      </c>
      <c r="G260" s="5">
        <v>146.81</v>
      </c>
      <c r="H260" s="42">
        <f t="shared" si="20"/>
        <v>161.35431983134686</v>
      </c>
      <c r="I260" s="14">
        <f t="shared" si="21"/>
        <v>149.69624999999999</v>
      </c>
      <c r="J260" s="13">
        <f t="shared" si="22"/>
        <v>157.86112805919592</v>
      </c>
      <c r="K260" s="14">
        <f t="shared" si="23"/>
        <v>157.86112805919592</v>
      </c>
      <c r="L260" s="14">
        <f t="shared" si="24"/>
        <v>149.69624999999999</v>
      </c>
    </row>
    <row r="261" spans="1:12" ht="16.5" thickBot="1">
      <c r="A261" s="50">
        <v>1968</v>
      </c>
      <c r="B261" s="49">
        <v>7</v>
      </c>
      <c r="D261" s="38">
        <v>136.19999999999999</v>
      </c>
      <c r="E261" s="52">
        <f t="shared" si="18"/>
        <v>148.26952770506088</v>
      </c>
      <c r="F261" s="42">
        <f t="shared" si="19"/>
        <v>1.9248147341447794</v>
      </c>
      <c r="G261" s="5">
        <v>141.63</v>
      </c>
      <c r="H261" s="42">
        <f t="shared" si="20"/>
        <v>148.26952770506088</v>
      </c>
      <c r="I261" s="14">
        <f t="shared" si="21"/>
        <v>147.63583333333335</v>
      </c>
      <c r="J261" s="13">
        <f t="shared" si="22"/>
        <v>156.55729848047545</v>
      </c>
      <c r="K261" s="14">
        <f t="shared" si="23"/>
        <v>156.55729848047545</v>
      </c>
      <c r="L261" s="14">
        <f t="shared" si="24"/>
        <v>147.63583333333335</v>
      </c>
    </row>
    <row r="262" spans="1:12" ht="16.5" thickBot="1">
      <c r="A262" s="50">
        <v>1968</v>
      </c>
      <c r="B262" s="49">
        <v>8</v>
      </c>
      <c r="D262" s="38">
        <v>154.80000000000001</v>
      </c>
      <c r="E262" s="52">
        <f t="shared" ref="E262:E325" si="25">F262*0.31*D262+67</f>
        <v>160.44212188816047</v>
      </c>
      <c r="F262" s="42">
        <f t="shared" ref="F262:F325" si="26">(2-EXP(-0.019*D262))</f>
        <v>1.9471976720880317</v>
      </c>
      <c r="G262" s="5">
        <v>145.69999999999999</v>
      </c>
      <c r="H262" s="42">
        <f t="shared" ref="H262:H325" si="27">E262</f>
        <v>160.44212188816047</v>
      </c>
      <c r="I262" s="14">
        <f t="shared" si="21"/>
        <v>145.43999999999997</v>
      </c>
      <c r="J262" s="13">
        <f t="shared" si="22"/>
        <v>156.21259178013165</v>
      </c>
      <c r="K262" s="14">
        <f t="shared" si="23"/>
        <v>156.21259178013165</v>
      </c>
      <c r="L262" s="14">
        <f t="shared" si="24"/>
        <v>145.43999999999997</v>
      </c>
    </row>
    <row r="263" spans="1:12" ht="16.5" thickBot="1">
      <c r="A263" s="50">
        <v>1968</v>
      </c>
      <c r="B263" s="49">
        <v>9</v>
      </c>
      <c r="D263" s="38">
        <v>166</v>
      </c>
      <c r="E263" s="52">
        <f t="shared" si="25"/>
        <v>167.72363261535114</v>
      </c>
      <c r="F263" s="42">
        <f t="shared" si="26"/>
        <v>1.9573189392800456</v>
      </c>
      <c r="G263" s="5">
        <v>142.38</v>
      </c>
      <c r="H263" s="42">
        <f t="shared" si="27"/>
        <v>167.72363261535114</v>
      </c>
      <c r="I263" s="14">
        <f t="shared" si="21"/>
        <v>145.93958333333333</v>
      </c>
      <c r="J263" s="13">
        <f t="shared" si="22"/>
        <v>158.21047149236185</v>
      </c>
      <c r="K263" s="14">
        <f t="shared" si="23"/>
        <v>158.21047149236185</v>
      </c>
      <c r="L263" s="14">
        <f t="shared" si="24"/>
        <v>145.93958333333333</v>
      </c>
    </row>
    <row r="264" spans="1:12" ht="16.5" thickBot="1">
      <c r="A264" s="50">
        <v>1968</v>
      </c>
      <c r="B264" s="49">
        <v>10</v>
      </c>
      <c r="D264" s="38">
        <v>152.5</v>
      </c>
      <c r="E264" s="52">
        <f t="shared" si="25"/>
        <v>158.94226607941366</v>
      </c>
      <c r="F264" s="42">
        <f t="shared" si="26"/>
        <v>1.9448390498025099</v>
      </c>
      <c r="G264" s="5">
        <v>151.36000000000001</v>
      </c>
      <c r="H264" s="42">
        <f t="shared" si="27"/>
        <v>158.94226607941366</v>
      </c>
      <c r="I264" s="14">
        <f t="shared" si="21"/>
        <v>148.25333333333333</v>
      </c>
      <c r="J264" s="13">
        <f t="shared" si="22"/>
        <v>160.87298089039851</v>
      </c>
      <c r="K264" s="14">
        <f t="shared" si="23"/>
        <v>160.87298089039851</v>
      </c>
      <c r="L264" s="14">
        <f t="shared" si="24"/>
        <v>148.25333333333333</v>
      </c>
    </row>
    <row r="265" spans="1:12" ht="16.5" thickBot="1">
      <c r="A265" s="50">
        <v>1968</v>
      </c>
      <c r="B265" s="49">
        <v>11</v>
      </c>
      <c r="D265" s="38">
        <v>121.7</v>
      </c>
      <c r="E265" s="52">
        <f t="shared" si="25"/>
        <v>138.7177739721719</v>
      </c>
      <c r="F265" s="42">
        <f t="shared" si="26"/>
        <v>1.9009667869741007</v>
      </c>
      <c r="G265" s="5">
        <v>135.49</v>
      </c>
      <c r="H265" s="42">
        <f t="shared" si="27"/>
        <v>138.7177739721719</v>
      </c>
      <c r="I265" s="14">
        <f t="shared" si="21"/>
        <v>148.93833333333333</v>
      </c>
      <c r="J265" s="15">
        <f t="shared" si="22"/>
        <v>161.59024437377406</v>
      </c>
      <c r="K265" s="14">
        <f t="shared" si="23"/>
        <v>161.59024437377406</v>
      </c>
      <c r="L265" s="14">
        <f t="shared" si="24"/>
        <v>148.93833333333333</v>
      </c>
    </row>
    <row r="266" spans="1:12" ht="16.5" thickBot="1">
      <c r="A266" s="50">
        <v>1968</v>
      </c>
      <c r="B266" s="49">
        <v>12</v>
      </c>
      <c r="D266" s="38">
        <v>155.5</v>
      </c>
      <c r="E266" s="52">
        <f t="shared" si="25"/>
        <v>160.89829262716023</v>
      </c>
      <c r="F266" s="42">
        <f t="shared" si="26"/>
        <v>1.9478952935828286</v>
      </c>
      <c r="G266" s="5">
        <v>143.79</v>
      </c>
      <c r="H266" s="42">
        <f t="shared" si="27"/>
        <v>160.89829262716023</v>
      </c>
      <c r="I266" s="14">
        <f t="shared" si="21"/>
        <v>149.38708333333335</v>
      </c>
      <c r="J266" s="13">
        <f t="shared" si="22"/>
        <v>161.15262657427834</v>
      </c>
      <c r="K266" s="14">
        <f t="shared" si="23"/>
        <v>161.15262657427834</v>
      </c>
      <c r="L266" s="14">
        <f t="shared" si="24"/>
        <v>149.38708333333335</v>
      </c>
    </row>
    <row r="267" spans="1:12" ht="16.5" thickBot="1">
      <c r="A267" s="50">
        <v>1969</v>
      </c>
      <c r="B267" s="49">
        <v>1</v>
      </c>
      <c r="D267" s="38">
        <v>147.80000000000001</v>
      </c>
      <c r="E267" s="52">
        <f t="shared" si="25"/>
        <v>155.87255793694402</v>
      </c>
      <c r="F267" s="42">
        <f t="shared" si="26"/>
        <v>1.9396865410306869</v>
      </c>
      <c r="G267" s="5">
        <v>147.77000000000001</v>
      </c>
      <c r="H267" s="42">
        <f t="shared" si="27"/>
        <v>155.87255793694402</v>
      </c>
      <c r="I267" s="14">
        <f t="shared" ref="I267:I330" si="28">(G261/2+G262+G263+G264+G265+G266+G267+G268+G269+G270+G271+G272+G273/2)/12</f>
        <v>150.21666666666667</v>
      </c>
      <c r="J267" s="13">
        <f t="shared" ref="J267:J330" si="29">(H261/2+H262+H263+H264+H265+H266+H267+H268+H269+H270+H271+H272+H273/2)/12</f>
        <v>161.01147807932432</v>
      </c>
      <c r="K267" s="14">
        <f t="shared" si="23"/>
        <v>161.01147807932432</v>
      </c>
      <c r="L267" s="14">
        <f t="shared" si="24"/>
        <v>150.21666666666667</v>
      </c>
    </row>
    <row r="268" spans="1:12" ht="16.5" thickBot="1">
      <c r="A268" s="50">
        <v>1969</v>
      </c>
      <c r="B268" s="49">
        <v>2</v>
      </c>
      <c r="D268" s="38">
        <v>170.5</v>
      </c>
      <c r="E268" s="52">
        <f t="shared" si="25"/>
        <v>170.63895706191124</v>
      </c>
      <c r="F268" s="42">
        <f t="shared" si="26"/>
        <v>1.9608165180571606</v>
      </c>
      <c r="G268" s="5">
        <v>151.56</v>
      </c>
      <c r="H268" s="42">
        <f t="shared" si="27"/>
        <v>170.63895706191124</v>
      </c>
      <c r="I268" s="14">
        <f t="shared" si="28"/>
        <v>150.22958333333335</v>
      </c>
      <c r="J268" s="13">
        <f t="shared" si="29"/>
        <v>160.60005877997165</v>
      </c>
      <c r="K268" s="14">
        <f t="shared" si="23"/>
        <v>160.60005877997165</v>
      </c>
      <c r="L268" s="14">
        <f t="shared" si="24"/>
        <v>150.22958333333335</v>
      </c>
    </row>
    <row r="269" spans="1:12" ht="16.5" thickBot="1">
      <c r="A269" s="50">
        <v>1969</v>
      </c>
      <c r="B269" s="49">
        <v>3</v>
      </c>
      <c r="D269" s="39">
        <v>192.3</v>
      </c>
      <c r="E269" s="52">
        <f t="shared" si="25"/>
        <v>184.68231306136622</v>
      </c>
      <c r="F269" s="42">
        <f t="shared" si="26"/>
        <v>1.9741048607076681</v>
      </c>
      <c r="G269" s="5">
        <v>170.65</v>
      </c>
      <c r="H269" s="42">
        <f t="shared" si="27"/>
        <v>184.68231306136622</v>
      </c>
      <c r="I269" s="14">
        <f t="shared" si="28"/>
        <v>150.11333333333332</v>
      </c>
      <c r="J269" s="13">
        <f t="shared" si="29"/>
        <v>159.16427938955721</v>
      </c>
      <c r="K269" s="14">
        <f t="shared" si="23"/>
        <v>159.16427938955721</v>
      </c>
      <c r="L269" s="14">
        <f t="shared" si="24"/>
        <v>150.11333333333332</v>
      </c>
    </row>
    <row r="270" spans="1:12" ht="16.5" thickBot="1">
      <c r="A270" s="50">
        <v>1969</v>
      </c>
      <c r="B270" s="49">
        <v>4</v>
      </c>
      <c r="D270" s="38">
        <v>151.1</v>
      </c>
      <c r="E270" s="52">
        <f t="shared" si="25"/>
        <v>158.02855475576098</v>
      </c>
      <c r="F270" s="42">
        <f t="shared" si="26"/>
        <v>1.9433520794978971</v>
      </c>
      <c r="G270" s="5">
        <v>156.56</v>
      </c>
      <c r="H270" s="42">
        <f t="shared" si="27"/>
        <v>158.02855475576098</v>
      </c>
      <c r="I270" s="14">
        <f t="shared" si="28"/>
        <v>150.02458333333331</v>
      </c>
      <c r="J270" s="13">
        <f t="shared" si="29"/>
        <v>157.69795152955129</v>
      </c>
      <c r="K270" s="14">
        <f t="shared" si="23"/>
        <v>157.69795152955129</v>
      </c>
      <c r="L270" s="14">
        <f t="shared" si="24"/>
        <v>150.02458333333331</v>
      </c>
    </row>
    <row r="271" spans="1:12" ht="16.5" thickBot="1">
      <c r="A271" s="50">
        <v>1969</v>
      </c>
      <c r="B271" s="49">
        <v>5</v>
      </c>
      <c r="D271" s="38">
        <v>169.9</v>
      </c>
      <c r="E271" s="52">
        <f t="shared" si="25"/>
        <v>170.25058377087964</v>
      </c>
      <c r="F271" s="42">
        <f t="shared" si="26"/>
        <v>1.9603672705173758</v>
      </c>
      <c r="G271" s="5">
        <v>148.71</v>
      </c>
      <c r="H271" s="42">
        <f t="shared" si="27"/>
        <v>170.25058377087964</v>
      </c>
      <c r="I271" s="14">
        <f t="shared" si="28"/>
        <v>150.82500000000002</v>
      </c>
      <c r="J271" s="13">
        <f t="shared" si="29"/>
        <v>157.52523703039353</v>
      </c>
      <c r="K271" s="14">
        <f t="shared" si="23"/>
        <v>157.52523703039353</v>
      </c>
      <c r="L271" s="14">
        <f t="shared" si="24"/>
        <v>150.82500000000002</v>
      </c>
    </row>
    <row r="272" spans="1:12" ht="16.5" thickBot="1">
      <c r="A272" s="50">
        <v>1969</v>
      </c>
      <c r="B272" s="49">
        <v>6</v>
      </c>
      <c r="D272" s="38">
        <v>150.1</v>
      </c>
      <c r="E272" s="52">
        <f t="shared" si="25"/>
        <v>157.37555500297299</v>
      </c>
      <c r="F272" s="42">
        <f t="shared" si="26"/>
        <v>1.9422654789919189</v>
      </c>
      <c r="G272" s="5">
        <v>167.28</v>
      </c>
      <c r="H272" s="42">
        <f t="shared" si="27"/>
        <v>157.37555500297299</v>
      </c>
      <c r="I272" s="14">
        <f t="shared" si="28"/>
        <v>151.36749999999998</v>
      </c>
      <c r="J272" s="13">
        <f t="shared" si="29"/>
        <v>157.35859433237684</v>
      </c>
      <c r="K272" s="14">
        <f t="shared" si="23"/>
        <v>157.35859433237684</v>
      </c>
      <c r="L272" s="14">
        <f t="shared" si="24"/>
        <v>151.36749999999998</v>
      </c>
    </row>
    <row r="273" spans="1:12" ht="16.5" thickBot="1">
      <c r="A273" s="50">
        <v>1969</v>
      </c>
      <c r="B273" s="49">
        <v>7</v>
      </c>
      <c r="D273" s="38">
        <v>137.1</v>
      </c>
      <c r="E273" s="52">
        <f t="shared" si="25"/>
        <v>148.86072865453798</v>
      </c>
      <c r="F273" s="42">
        <f t="shared" si="26"/>
        <v>1.9260894721191963</v>
      </c>
      <c r="G273" s="5">
        <v>141.07</v>
      </c>
      <c r="H273" s="42">
        <f t="shared" si="27"/>
        <v>148.86072865453798</v>
      </c>
      <c r="I273" s="14">
        <f t="shared" si="28"/>
        <v>151.40125</v>
      </c>
      <c r="J273" s="13">
        <f t="shared" si="29"/>
        <v>157.17259243101452</v>
      </c>
      <c r="K273" s="14">
        <f t="shared" si="23"/>
        <v>157.17259243101452</v>
      </c>
      <c r="L273" s="14">
        <f t="shared" si="24"/>
        <v>151.40125</v>
      </c>
    </row>
    <row r="274" spans="1:12" ht="16.5" thickBot="1">
      <c r="A274" s="50">
        <v>1969</v>
      </c>
      <c r="B274" s="49">
        <v>8</v>
      </c>
      <c r="D274" s="38">
        <v>138.80000000000001</v>
      </c>
      <c r="E274" s="52">
        <f t="shared" si="25"/>
        <v>149.97685775421957</v>
      </c>
      <c r="F274" s="42">
        <f t="shared" si="26"/>
        <v>1.9284386388914094</v>
      </c>
      <c r="G274" s="5">
        <v>146.57</v>
      </c>
      <c r="H274" s="42">
        <f t="shared" si="27"/>
        <v>149.97685775421957</v>
      </c>
      <c r="I274" s="14">
        <f t="shared" si="28"/>
        <v>152.45083333333335</v>
      </c>
      <c r="J274" s="13">
        <f t="shared" si="29"/>
        <v>157.72425463465208</v>
      </c>
      <c r="K274" s="14">
        <f t="shared" si="23"/>
        <v>157.72425463465208</v>
      </c>
      <c r="L274" s="14">
        <f t="shared" si="24"/>
        <v>152.45083333333335</v>
      </c>
    </row>
    <row r="275" spans="1:12" ht="16.5" thickBot="1">
      <c r="A275" s="50">
        <v>1969</v>
      </c>
      <c r="B275" s="49">
        <v>9</v>
      </c>
      <c r="D275" s="38">
        <v>129.30000000000001</v>
      </c>
      <c r="E275" s="52">
        <f t="shared" si="25"/>
        <v>143.73019137934483</v>
      </c>
      <c r="F275" s="42">
        <f t="shared" si="26"/>
        <v>1.9142826479890436</v>
      </c>
      <c r="G275" s="5">
        <v>138.72</v>
      </c>
      <c r="H275" s="42">
        <f t="shared" si="27"/>
        <v>143.73019137934483</v>
      </c>
      <c r="I275" s="14">
        <f t="shared" si="28"/>
        <v>152.69375000000002</v>
      </c>
      <c r="J275" s="13">
        <f t="shared" si="29"/>
        <v>156.74374842584169</v>
      </c>
      <c r="K275" s="14">
        <f t="shared" si="23"/>
        <v>156.74374842584169</v>
      </c>
      <c r="L275" s="14">
        <f t="shared" si="24"/>
        <v>152.69375000000002</v>
      </c>
    </row>
    <row r="276" spans="1:12" ht="16.5" thickBot="1">
      <c r="A276" s="50">
        <v>1969</v>
      </c>
      <c r="B276" s="49">
        <v>10</v>
      </c>
      <c r="D276" s="38">
        <v>135.4</v>
      </c>
      <c r="E276" s="52">
        <f t="shared" si="25"/>
        <v>147.74383867527848</v>
      </c>
      <c r="F276" s="42">
        <f t="shared" si="26"/>
        <v>1.9236631885280997</v>
      </c>
      <c r="G276" s="5">
        <v>152.88999999999999</v>
      </c>
      <c r="H276" s="42">
        <f t="shared" si="27"/>
        <v>147.74383867527848</v>
      </c>
      <c r="I276" s="14">
        <f t="shared" si="28"/>
        <v>152.3858333333333</v>
      </c>
      <c r="J276" s="13">
        <f t="shared" si="29"/>
        <v>155.5948193880327</v>
      </c>
      <c r="K276" s="14">
        <f t="shared" si="23"/>
        <v>155.5948193880327</v>
      </c>
      <c r="L276" s="14">
        <f t="shared" si="24"/>
        <v>152.3858333333333</v>
      </c>
    </row>
    <row r="277" spans="1:12" ht="16.5" thickBot="1">
      <c r="A277" s="50">
        <v>1969</v>
      </c>
      <c r="B277" s="49">
        <v>11</v>
      </c>
      <c r="D277" s="38">
        <v>132.4</v>
      </c>
      <c r="E277" s="52">
        <f t="shared" si="25"/>
        <v>145.77105339651996</v>
      </c>
      <c r="F277" s="42">
        <f t="shared" si="26"/>
        <v>1.9191855909882067</v>
      </c>
      <c r="G277" s="5">
        <v>153.16999999999999</v>
      </c>
      <c r="H277" s="42">
        <f t="shared" si="27"/>
        <v>145.77105339651996</v>
      </c>
      <c r="I277" s="14">
        <f t="shared" si="28"/>
        <v>153.63333333333333</v>
      </c>
      <c r="J277" s="13">
        <f t="shared" si="29"/>
        <v>155.98879376608497</v>
      </c>
      <c r="K277" s="14">
        <f t="shared" si="23"/>
        <v>155.98879376608497</v>
      </c>
      <c r="L277" s="14">
        <f t="shared" si="24"/>
        <v>153.63333333333333</v>
      </c>
    </row>
    <row r="278" spans="1:12" ht="16.5" thickBot="1">
      <c r="A278" s="50">
        <v>1969</v>
      </c>
      <c r="B278" s="49">
        <v>12</v>
      </c>
      <c r="D278" s="38">
        <v>138.6</v>
      </c>
      <c r="E278" s="52">
        <f t="shared" si="25"/>
        <v>149.84558845041178</v>
      </c>
      <c r="F278" s="42">
        <f t="shared" si="26"/>
        <v>1.9281661883910948</v>
      </c>
      <c r="G278" s="5">
        <v>139.13</v>
      </c>
      <c r="H278" s="42">
        <f t="shared" si="27"/>
        <v>149.84558845041178</v>
      </c>
      <c r="I278" s="14">
        <f t="shared" si="28"/>
        <v>154.30083333333332</v>
      </c>
      <c r="J278" s="13">
        <f t="shared" si="29"/>
        <v>156.30670474470625</v>
      </c>
      <c r="K278" s="14">
        <f t="shared" si="23"/>
        <v>156.30670474470625</v>
      </c>
      <c r="L278" s="14">
        <f t="shared" si="24"/>
        <v>154.30083333333332</v>
      </c>
    </row>
    <row r="279" spans="1:12" ht="16.5" thickBot="1">
      <c r="A279" s="50">
        <v>1970</v>
      </c>
      <c r="B279" s="49">
        <v>1</v>
      </c>
      <c r="C279">
        <v>1970</v>
      </c>
      <c r="D279" s="38">
        <v>157.9</v>
      </c>
      <c r="E279" s="52">
        <f t="shared" si="25"/>
        <v>162.46121648099768</v>
      </c>
      <c r="F279" s="42">
        <f t="shared" si="26"/>
        <v>1.9502179100900459</v>
      </c>
      <c r="G279" s="5">
        <v>153.24</v>
      </c>
      <c r="H279" s="42">
        <f t="shared" si="27"/>
        <v>162.46121648099768</v>
      </c>
      <c r="I279" s="14">
        <f t="shared" si="28"/>
        <v>154.65375000000003</v>
      </c>
      <c r="J279" s="13">
        <f t="shared" si="29"/>
        <v>156.94399550879317</v>
      </c>
      <c r="K279" s="14">
        <f t="shared" si="23"/>
        <v>156.94399550879317</v>
      </c>
      <c r="L279" s="14">
        <f t="shared" si="24"/>
        <v>154.65375000000003</v>
      </c>
    </row>
    <row r="280" spans="1:12" ht="16.5" thickBot="1">
      <c r="A280" s="50">
        <v>1970</v>
      </c>
      <c r="B280" s="49">
        <v>2</v>
      </c>
      <c r="D280" s="38">
        <v>180.8</v>
      </c>
      <c r="E280" s="52">
        <f t="shared" si="25"/>
        <v>177.29019140515908</v>
      </c>
      <c r="F280" s="42">
        <f t="shared" si="26"/>
        <v>1.9677810342056643</v>
      </c>
      <c r="G280" s="5">
        <v>171.28</v>
      </c>
      <c r="H280" s="42">
        <f t="shared" si="27"/>
        <v>177.29019140515908</v>
      </c>
      <c r="I280" s="14">
        <f t="shared" si="28"/>
        <v>155.10958333333335</v>
      </c>
      <c r="J280" s="13">
        <f t="shared" si="29"/>
        <v>157.35420261631415</v>
      </c>
      <c r="K280" s="14">
        <f t="shared" si="23"/>
        <v>157.35420261631415</v>
      </c>
      <c r="L280" s="14">
        <f t="shared" si="24"/>
        <v>155.10958333333335</v>
      </c>
    </row>
    <row r="281" spans="1:12" ht="16.5" thickBot="1">
      <c r="A281" s="50">
        <v>1970</v>
      </c>
      <c r="B281" s="49">
        <v>3</v>
      </c>
      <c r="D281" s="38">
        <v>145.69999999999999</v>
      </c>
      <c r="E281" s="52">
        <f t="shared" si="25"/>
        <v>154.4989297066686</v>
      </c>
      <c r="F281" s="42">
        <f t="shared" si="26"/>
        <v>1.9372313792518567</v>
      </c>
      <c r="G281" s="5">
        <v>156.76</v>
      </c>
      <c r="H281" s="42">
        <f t="shared" si="27"/>
        <v>154.4989297066686</v>
      </c>
      <c r="I281" s="14">
        <f t="shared" si="28"/>
        <v>155.155</v>
      </c>
      <c r="J281" s="13">
        <f t="shared" si="29"/>
        <v>157.47471603077838</v>
      </c>
      <c r="K281" s="14">
        <f t="shared" si="23"/>
        <v>157.47471603077838</v>
      </c>
      <c r="L281" s="14">
        <f t="shared" si="24"/>
        <v>155.155</v>
      </c>
    </row>
    <row r="282" spans="1:12" ht="16.5" thickBot="1">
      <c r="A282" s="50">
        <v>1970</v>
      </c>
      <c r="B282" s="49">
        <v>4</v>
      </c>
      <c r="D282" s="38">
        <v>155.1</v>
      </c>
      <c r="E282" s="52">
        <f t="shared" si="25"/>
        <v>160.63764120304273</v>
      </c>
      <c r="F282" s="42">
        <f t="shared" si="26"/>
        <v>1.9474977892107634</v>
      </c>
      <c r="G282" s="5">
        <v>163.06</v>
      </c>
      <c r="H282" s="42">
        <f t="shared" si="27"/>
        <v>160.63764120304273</v>
      </c>
      <c r="I282" s="14">
        <f t="shared" si="28"/>
        <v>155.17166666666668</v>
      </c>
      <c r="J282" s="13">
        <f t="shared" si="29"/>
        <v>157.43833622434431</v>
      </c>
      <c r="K282" s="14">
        <f t="shared" si="23"/>
        <v>157.43833622434431</v>
      </c>
      <c r="L282" s="14">
        <f t="shared" si="24"/>
        <v>155.17166666666668</v>
      </c>
    </row>
    <row r="283" spans="1:12" ht="16.5" thickBot="1">
      <c r="A283" s="50">
        <v>1970</v>
      </c>
      <c r="B283" s="49">
        <v>5</v>
      </c>
      <c r="D283" s="38">
        <v>180.5</v>
      </c>
      <c r="E283" s="52">
        <f t="shared" si="25"/>
        <v>177.09688239685235</v>
      </c>
      <c r="F283" s="42">
        <f t="shared" si="26"/>
        <v>1.967596861707664</v>
      </c>
      <c r="G283" s="5">
        <v>172.15</v>
      </c>
      <c r="H283" s="42">
        <f t="shared" si="27"/>
        <v>177.09688239685235</v>
      </c>
      <c r="I283" s="14">
        <f t="shared" si="28"/>
        <v>155.15833333333333</v>
      </c>
      <c r="J283" s="13">
        <f t="shared" si="29"/>
        <v>157.1527749776468</v>
      </c>
      <c r="K283" s="14">
        <f t="shared" si="23"/>
        <v>157.1527749776468</v>
      </c>
      <c r="L283" s="14">
        <f t="shared" si="24"/>
        <v>155.15833333333333</v>
      </c>
    </row>
    <row r="284" spans="1:12" ht="16.5" thickBot="1">
      <c r="A284" s="50">
        <v>1970</v>
      </c>
      <c r="B284" s="49">
        <v>6</v>
      </c>
      <c r="D284" s="38">
        <v>151.30000000000001</v>
      </c>
      <c r="E284" s="52">
        <f t="shared" si="25"/>
        <v>158.1591198639112</v>
      </c>
      <c r="F284" s="42">
        <f t="shared" si="26"/>
        <v>1.9435669331153913</v>
      </c>
      <c r="G284" s="5">
        <v>159.86000000000001</v>
      </c>
      <c r="H284" s="42">
        <f t="shared" si="27"/>
        <v>158.1591198639112</v>
      </c>
      <c r="I284" s="14">
        <f t="shared" si="28"/>
        <v>155.74916666666664</v>
      </c>
      <c r="J284" s="13">
        <f t="shared" si="29"/>
        <v>156.6585470096683</v>
      </c>
      <c r="K284" s="14">
        <f t="shared" si="23"/>
        <v>156.6585470096683</v>
      </c>
      <c r="L284" s="14">
        <f t="shared" si="24"/>
        <v>155.74916666666664</v>
      </c>
    </row>
    <row r="285" spans="1:12" ht="16.5" thickBot="1">
      <c r="A285" s="50">
        <v>1970</v>
      </c>
      <c r="B285" s="49">
        <v>7</v>
      </c>
      <c r="D285" s="38">
        <v>159.30000000000001</v>
      </c>
      <c r="E285" s="52">
        <f t="shared" si="25"/>
        <v>163.37214213168488</v>
      </c>
      <c r="F285" s="42">
        <f t="shared" si="26"/>
        <v>1.9515246568998412</v>
      </c>
      <c r="G285" s="5">
        <v>156.96</v>
      </c>
      <c r="H285" s="42">
        <f t="shared" si="27"/>
        <v>163.37214213168488</v>
      </c>
      <c r="I285" s="14">
        <f t="shared" si="28"/>
        <v>156.29208333333332</v>
      </c>
      <c r="J285" s="13">
        <f t="shared" si="29"/>
        <v>155.31534790295657</v>
      </c>
      <c r="K285" s="14">
        <f t="shared" si="23"/>
        <v>155.31534790295657</v>
      </c>
      <c r="L285" s="14">
        <f t="shared" si="24"/>
        <v>156.29208333333332</v>
      </c>
    </row>
    <row r="286" spans="1:12" ht="16.5" thickBot="1">
      <c r="A286" s="50">
        <v>1970</v>
      </c>
      <c r="B286" s="49">
        <v>8</v>
      </c>
      <c r="D286" s="38">
        <v>131.69999999999999</v>
      </c>
      <c r="E286" s="52">
        <f t="shared" si="25"/>
        <v>145.31041485757646</v>
      </c>
      <c r="F286" s="42">
        <f t="shared" si="26"/>
        <v>1.9181035799244739</v>
      </c>
      <c r="G286" s="5">
        <v>141.62</v>
      </c>
      <c r="H286" s="42">
        <f t="shared" si="27"/>
        <v>145.31041485757646</v>
      </c>
      <c r="I286" s="14">
        <f t="shared" si="28"/>
        <v>154.9316666666667</v>
      </c>
      <c r="J286" s="13">
        <f t="shared" si="29"/>
        <v>152.65227669284565</v>
      </c>
      <c r="K286" s="14">
        <f t="shared" si="23"/>
        <v>152.65227669284565</v>
      </c>
      <c r="L286" s="14">
        <f t="shared" si="24"/>
        <v>154.9316666666667</v>
      </c>
    </row>
    <row r="287" spans="1:12" ht="16.5" thickBot="1">
      <c r="A287" s="50">
        <v>1970</v>
      </c>
      <c r="B287" s="49">
        <v>9</v>
      </c>
      <c r="D287" s="38">
        <v>140.80000000000001</v>
      </c>
      <c r="E287" s="52">
        <f t="shared" si="25"/>
        <v>151.28895622313004</v>
      </c>
      <c r="F287" s="42">
        <f t="shared" si="26"/>
        <v>1.9311069515929717</v>
      </c>
      <c r="G287" s="5">
        <v>144.76</v>
      </c>
      <c r="H287" s="42">
        <f t="shared" si="27"/>
        <v>151.28895622313004</v>
      </c>
      <c r="I287" s="14">
        <f t="shared" si="28"/>
        <v>151.48125000000002</v>
      </c>
      <c r="J287" s="13">
        <f t="shared" si="29"/>
        <v>149.12876814014396</v>
      </c>
      <c r="K287" s="14">
        <f t="shared" si="23"/>
        <v>149.12876814014396</v>
      </c>
      <c r="L287" s="14">
        <f t="shared" si="24"/>
        <v>151.48125000000002</v>
      </c>
    </row>
    <row r="288" spans="1:12" ht="16.5" thickBot="1">
      <c r="A288" s="50">
        <v>1970</v>
      </c>
      <c r="B288" s="49">
        <v>10</v>
      </c>
      <c r="D288" s="38">
        <v>122.6</v>
      </c>
      <c r="E288" s="52">
        <f t="shared" si="25"/>
        <v>139.31195847707573</v>
      </c>
      <c r="F288" s="42">
        <f t="shared" si="26"/>
        <v>1.9026458579454759</v>
      </c>
      <c r="G288" s="5">
        <v>147.25</v>
      </c>
      <c r="H288" s="42">
        <f t="shared" si="27"/>
        <v>139.31195847707573</v>
      </c>
      <c r="I288" s="14">
        <f t="shared" si="28"/>
        <v>147.66583333333332</v>
      </c>
      <c r="J288" s="13">
        <f t="shared" si="29"/>
        <v>146.01781839566868</v>
      </c>
      <c r="K288" s="14">
        <f t="shared" si="23"/>
        <v>146.01781839566868</v>
      </c>
      <c r="L288" s="14">
        <f t="shared" si="24"/>
        <v>147.66583333333332</v>
      </c>
    </row>
    <row r="289" spans="1:12" ht="16.5" thickBot="1">
      <c r="A289" s="50">
        <v>1970</v>
      </c>
      <c r="B289" s="49">
        <v>11</v>
      </c>
      <c r="D289" s="38">
        <v>134.80000000000001</v>
      </c>
      <c r="E289" s="52">
        <f t="shared" si="25"/>
        <v>147.34946367398231</v>
      </c>
      <c r="F289" s="42">
        <f t="shared" si="26"/>
        <v>1.9227879696080763</v>
      </c>
      <c r="G289" s="5">
        <v>158.49</v>
      </c>
      <c r="H289" s="42">
        <f t="shared" si="27"/>
        <v>147.34946367398231</v>
      </c>
      <c r="I289" s="14">
        <f t="shared" si="28"/>
        <v>143.27416666666667</v>
      </c>
      <c r="J289" s="13">
        <f t="shared" si="29"/>
        <v>141.84478598933376</v>
      </c>
      <c r="K289" s="14">
        <f t="shared" si="23"/>
        <v>141.84478598933376</v>
      </c>
      <c r="L289" s="14">
        <f t="shared" si="24"/>
        <v>143.27416666666667</v>
      </c>
    </row>
    <row r="290" spans="1:12" ht="16.5" thickBot="1">
      <c r="A290" s="50">
        <v>1970</v>
      </c>
      <c r="B290" s="49">
        <v>12</v>
      </c>
      <c r="D290" s="38">
        <v>118.2</v>
      </c>
      <c r="E290" s="52">
        <f t="shared" si="25"/>
        <v>136.40570694146419</v>
      </c>
      <c r="F290" s="42">
        <f t="shared" si="26"/>
        <v>1.8941571677709779</v>
      </c>
      <c r="G290" s="5">
        <v>147.99</v>
      </c>
      <c r="H290" s="42">
        <f t="shared" si="27"/>
        <v>136.40570694146419</v>
      </c>
      <c r="I290" s="14">
        <f t="shared" si="28"/>
        <v>138.49083333333334</v>
      </c>
      <c r="J290" s="13">
        <f t="shared" si="29"/>
        <v>136.92885009437842</v>
      </c>
      <c r="K290" s="14">
        <f t="shared" si="23"/>
        <v>136.92885009437842</v>
      </c>
      <c r="L290" s="14">
        <f t="shared" si="24"/>
        <v>138.49083333333334</v>
      </c>
    </row>
    <row r="291" spans="1:12" ht="16.5" thickBot="1">
      <c r="A291" s="50">
        <v>1971</v>
      </c>
      <c r="B291" s="49">
        <v>1</v>
      </c>
      <c r="D291" s="38">
        <v>129.19999999999999</v>
      </c>
      <c r="E291" s="52">
        <f t="shared" si="25"/>
        <v>143.66431942886516</v>
      </c>
      <c r="F291" s="42">
        <f t="shared" si="26"/>
        <v>1.9141196302023664</v>
      </c>
      <c r="G291" s="5">
        <v>157.41</v>
      </c>
      <c r="H291" s="42">
        <f t="shared" si="27"/>
        <v>143.66431942886516</v>
      </c>
      <c r="I291" s="14">
        <f t="shared" si="28"/>
        <v>134.70958333333334</v>
      </c>
      <c r="J291" s="13">
        <f t="shared" si="29"/>
        <v>133.49862264712698</v>
      </c>
      <c r="K291" s="14">
        <f t="shared" si="23"/>
        <v>133.49862264712698</v>
      </c>
      <c r="L291" s="14">
        <f t="shared" si="24"/>
        <v>134.70958333333334</v>
      </c>
    </row>
    <row r="292" spans="1:12" ht="16.5" thickBot="1">
      <c r="A292" s="50">
        <v>1971</v>
      </c>
      <c r="B292" s="49">
        <v>2</v>
      </c>
      <c r="D292" s="38">
        <v>111.8</v>
      </c>
      <c r="E292" s="52">
        <f t="shared" si="25"/>
        <v>132.17337941462887</v>
      </c>
      <c r="F292" s="42">
        <f t="shared" si="26"/>
        <v>1.8804714471299235</v>
      </c>
      <c r="G292" s="5">
        <v>134.46</v>
      </c>
      <c r="H292" s="42">
        <f t="shared" si="27"/>
        <v>132.17337941462887</v>
      </c>
      <c r="I292" s="14">
        <f t="shared" si="28"/>
        <v>132.18916666666669</v>
      </c>
      <c r="J292" s="13">
        <f t="shared" si="29"/>
        <v>131.04800348738254</v>
      </c>
      <c r="K292" s="14">
        <f t="shared" si="23"/>
        <v>131.04800348738254</v>
      </c>
      <c r="L292" s="14">
        <f t="shared" si="24"/>
        <v>132.18916666666669</v>
      </c>
    </row>
    <row r="293" spans="1:12" ht="16.5" thickBot="1">
      <c r="A293" s="50">
        <v>1971</v>
      </c>
      <c r="B293" s="49">
        <v>3</v>
      </c>
      <c r="D293" s="38">
        <v>85.9</v>
      </c>
      <c r="E293" s="52">
        <f t="shared" si="25"/>
        <v>115.05153643235914</v>
      </c>
      <c r="F293" s="42">
        <f t="shared" si="26"/>
        <v>1.8044814462563048</v>
      </c>
      <c r="G293" s="5">
        <v>110.77</v>
      </c>
      <c r="H293" s="42">
        <f t="shared" si="27"/>
        <v>115.05153643235914</v>
      </c>
      <c r="I293" s="14">
        <f t="shared" si="28"/>
        <v>129.50791666666669</v>
      </c>
      <c r="J293" s="13">
        <f t="shared" si="29"/>
        <v>127.90964676356919</v>
      </c>
      <c r="K293" s="14">
        <f t="shared" si="23"/>
        <v>127.90964676356919</v>
      </c>
      <c r="L293" s="14">
        <f t="shared" si="24"/>
        <v>129.50791666666669</v>
      </c>
    </row>
    <row r="294" spans="1:12" ht="16.5" thickBot="1">
      <c r="A294" s="50">
        <v>1971</v>
      </c>
      <c r="B294" s="49">
        <v>4</v>
      </c>
      <c r="D294" s="38">
        <v>101.6</v>
      </c>
      <c r="E294" s="52">
        <f t="shared" si="25"/>
        <v>125.42224060994531</v>
      </c>
      <c r="F294" s="42">
        <f t="shared" si="26"/>
        <v>1.8549098491854619</v>
      </c>
      <c r="G294" s="5">
        <v>117.48</v>
      </c>
      <c r="H294" s="42">
        <f t="shared" si="27"/>
        <v>125.42224060994531</v>
      </c>
      <c r="I294" s="14">
        <f t="shared" si="28"/>
        <v>126.15708333333335</v>
      </c>
      <c r="J294" s="13">
        <f t="shared" si="29"/>
        <v>124.65000161912594</v>
      </c>
      <c r="K294" s="14">
        <f t="shared" si="23"/>
        <v>124.65000161912594</v>
      </c>
      <c r="L294" s="14">
        <f t="shared" si="24"/>
        <v>126.15708333333335</v>
      </c>
    </row>
    <row r="295" spans="1:12" ht="16.5" thickBot="1">
      <c r="A295" s="50">
        <v>1971</v>
      </c>
      <c r="B295" s="49">
        <v>5</v>
      </c>
      <c r="D295" s="38">
        <v>81.5</v>
      </c>
      <c r="E295" s="52">
        <f t="shared" si="25"/>
        <v>112.15950523791105</v>
      </c>
      <c r="F295" s="42">
        <f t="shared" si="26"/>
        <v>1.787433415314112</v>
      </c>
      <c r="G295" s="5">
        <v>112.33</v>
      </c>
      <c r="H295" s="42">
        <f t="shared" si="27"/>
        <v>112.15950523791105</v>
      </c>
      <c r="I295" s="14">
        <f t="shared" si="28"/>
        <v>122.50000000000004</v>
      </c>
      <c r="J295" s="13">
        <f t="shared" si="29"/>
        <v>122.05121445579108</v>
      </c>
      <c r="K295" s="14">
        <f t="shared" si="23"/>
        <v>122.05121445579108</v>
      </c>
      <c r="L295" s="14">
        <f t="shared" si="24"/>
        <v>122.50000000000004</v>
      </c>
    </row>
    <row r="296" spans="1:12" ht="16.5" thickBot="1">
      <c r="A296" s="50">
        <v>1971</v>
      </c>
      <c r="B296" s="49">
        <v>6</v>
      </c>
      <c r="D296" s="38">
        <v>70.7</v>
      </c>
      <c r="E296" s="52">
        <f t="shared" si="25"/>
        <v>105.11403554392452</v>
      </c>
      <c r="F296" s="42">
        <f t="shared" si="26"/>
        <v>1.7390169979433552</v>
      </c>
      <c r="G296" s="5">
        <v>104.88</v>
      </c>
      <c r="H296" s="42">
        <f t="shared" si="27"/>
        <v>105.11403554392452</v>
      </c>
      <c r="I296" s="14">
        <f t="shared" si="28"/>
        <v>119.40291666666667</v>
      </c>
      <c r="J296" s="13">
        <f t="shared" si="29"/>
        <v>120.75749828623039</v>
      </c>
      <c r="K296" s="14">
        <f t="shared" si="23"/>
        <v>120.75749828623039</v>
      </c>
      <c r="L296" s="14">
        <f t="shared" si="24"/>
        <v>119.40291666666667</v>
      </c>
    </row>
    <row r="297" spans="1:12" ht="16.5" thickBot="1">
      <c r="A297" s="50">
        <v>1971</v>
      </c>
      <c r="B297" s="49">
        <v>7</v>
      </c>
      <c r="D297" s="38">
        <v>114.7</v>
      </c>
      <c r="E297" s="52">
        <f t="shared" si="25"/>
        <v>134.09176771763688</v>
      </c>
      <c r="F297" s="42">
        <f t="shared" si="26"/>
        <v>1.8868793125864636</v>
      </c>
      <c r="G297" s="5">
        <v>121.19</v>
      </c>
      <c r="H297" s="42">
        <f t="shared" si="27"/>
        <v>134.09176771763688</v>
      </c>
      <c r="I297" s="14">
        <f t="shared" si="28"/>
        <v>116.33458333333334</v>
      </c>
      <c r="J297" s="13">
        <f t="shared" si="29"/>
        <v>119.54866105058612</v>
      </c>
      <c r="K297" s="14">
        <f t="shared" si="23"/>
        <v>119.54866105058612</v>
      </c>
      <c r="L297" s="14">
        <f t="shared" si="24"/>
        <v>116.33458333333334</v>
      </c>
    </row>
    <row r="298" spans="1:12" ht="16.5" thickBot="1">
      <c r="A298" s="50">
        <v>1971</v>
      </c>
      <c r="B298" s="49">
        <v>8</v>
      </c>
      <c r="D298" s="38">
        <v>87</v>
      </c>
      <c r="E298" s="52">
        <f t="shared" si="25"/>
        <v>115.77592943775826</v>
      </c>
      <c r="F298" s="42">
        <f t="shared" si="26"/>
        <v>1.8085253777440962</v>
      </c>
      <c r="G298" s="5">
        <v>116.9</v>
      </c>
      <c r="H298" s="42">
        <f t="shared" si="27"/>
        <v>115.77592943775826</v>
      </c>
      <c r="I298" s="14">
        <f t="shared" si="28"/>
        <v>114.57208333333335</v>
      </c>
      <c r="J298" s="13">
        <f t="shared" si="29"/>
        <v>118.75831955437495</v>
      </c>
      <c r="K298" s="14">
        <f t="shared" si="23"/>
        <v>118.75831955437495</v>
      </c>
      <c r="L298" s="14">
        <f t="shared" si="24"/>
        <v>114.57208333333335</v>
      </c>
    </row>
    <row r="299" spans="1:12" ht="16.5" thickBot="1">
      <c r="A299" s="50">
        <v>1971</v>
      </c>
      <c r="B299" s="49">
        <v>9</v>
      </c>
      <c r="D299" s="38">
        <v>71.3</v>
      </c>
      <c r="E299" s="52">
        <f t="shared" si="25"/>
        <v>105.50288027142744</v>
      </c>
      <c r="F299" s="42">
        <f t="shared" si="26"/>
        <v>1.7419753097510497</v>
      </c>
      <c r="G299" s="5">
        <v>105.13</v>
      </c>
      <c r="H299" s="42">
        <f t="shared" si="27"/>
        <v>105.50288027142744</v>
      </c>
      <c r="I299" s="14">
        <f t="shared" si="28"/>
        <v>115.42166666666668</v>
      </c>
      <c r="J299" s="13">
        <f t="shared" si="29"/>
        <v>119.89026607033706</v>
      </c>
      <c r="K299" s="14">
        <f t="shared" si="23"/>
        <v>119.89026607033706</v>
      </c>
      <c r="L299" s="14">
        <f t="shared" si="24"/>
        <v>115.42166666666668</v>
      </c>
    </row>
    <row r="300" spans="1:12" ht="16.5" thickBot="1">
      <c r="A300" s="50">
        <v>1971</v>
      </c>
      <c r="B300" s="49">
        <v>10</v>
      </c>
      <c r="D300" s="38">
        <v>73.400000000000006</v>
      </c>
      <c r="E300" s="52">
        <f t="shared" si="25"/>
        <v>106.86655096214069</v>
      </c>
      <c r="F300" s="42">
        <f t="shared" si="26"/>
        <v>1.7520678105889376</v>
      </c>
      <c r="G300" s="5">
        <v>106.46</v>
      </c>
      <c r="H300" s="42">
        <f t="shared" si="27"/>
        <v>106.86655096214069</v>
      </c>
      <c r="I300" s="14">
        <f t="shared" si="28"/>
        <v>115.94791666666669</v>
      </c>
      <c r="J300" s="13">
        <f t="shared" si="29"/>
        <v>120.32002555563326</v>
      </c>
      <c r="K300" s="14">
        <f t="shared" si="23"/>
        <v>120.32002555563326</v>
      </c>
      <c r="L300" s="14">
        <f t="shared" si="24"/>
        <v>115.94791666666669</v>
      </c>
    </row>
    <row r="301" spans="1:12" ht="16.5" thickBot="1">
      <c r="A301" s="50">
        <v>1971</v>
      </c>
      <c r="B301" s="49">
        <v>11</v>
      </c>
      <c r="D301" s="38">
        <v>89.5</v>
      </c>
      <c r="E301" s="52">
        <f t="shared" si="25"/>
        <v>117.42397926888057</v>
      </c>
      <c r="F301" s="42">
        <f t="shared" si="26"/>
        <v>1.8174077948776566</v>
      </c>
      <c r="G301" s="5">
        <v>111.51</v>
      </c>
      <c r="H301" s="42">
        <f t="shared" si="27"/>
        <v>117.42397926888057</v>
      </c>
      <c r="I301" s="14">
        <f t="shared" si="28"/>
        <v>116.63250000000001</v>
      </c>
      <c r="J301" s="13">
        <f t="shared" si="29"/>
        <v>120.88131082609664</v>
      </c>
      <c r="K301" s="14">
        <f t="shared" si="23"/>
        <v>120.88131082609664</v>
      </c>
      <c r="L301" s="14">
        <f t="shared" si="24"/>
        <v>116.63250000000001</v>
      </c>
    </row>
    <row r="302" spans="1:12" ht="16.5" thickBot="1">
      <c r="A302" s="50">
        <v>1971</v>
      </c>
      <c r="B302" s="49">
        <v>12</v>
      </c>
      <c r="D302" s="38">
        <v>116.5</v>
      </c>
      <c r="E302" s="52">
        <f t="shared" si="25"/>
        <v>135.2820032771088</v>
      </c>
      <c r="F302" s="42">
        <f t="shared" si="26"/>
        <v>1.8906826326210378</v>
      </c>
      <c r="G302" s="5">
        <v>120.64</v>
      </c>
      <c r="H302" s="42">
        <f t="shared" si="27"/>
        <v>135.2820032771088</v>
      </c>
      <c r="I302" s="14">
        <f t="shared" si="28"/>
        <v>118.92625</v>
      </c>
      <c r="J302" s="13">
        <f t="shared" si="29"/>
        <v>123.25576460529432</v>
      </c>
      <c r="K302" s="14">
        <f t="shared" si="23"/>
        <v>123.25576460529432</v>
      </c>
      <c r="L302" s="14">
        <f t="shared" si="24"/>
        <v>118.92625</v>
      </c>
    </row>
    <row r="303" spans="1:12" ht="16.5" thickBot="1">
      <c r="A303" s="50">
        <v>1972</v>
      </c>
      <c r="B303" s="49">
        <v>1</v>
      </c>
      <c r="D303" s="38">
        <v>87</v>
      </c>
      <c r="E303" s="52">
        <f t="shared" si="25"/>
        <v>115.77592943775826</v>
      </c>
      <c r="F303" s="42">
        <f t="shared" si="26"/>
        <v>1.8085253777440962</v>
      </c>
      <c r="G303" s="5">
        <v>111.12</v>
      </c>
      <c r="H303" s="42">
        <f t="shared" si="27"/>
        <v>115.77592943775826</v>
      </c>
      <c r="I303" s="14">
        <f t="shared" si="28"/>
        <v>120.57875</v>
      </c>
      <c r="J303" s="13">
        <f t="shared" si="29"/>
        <v>124.5619777991357</v>
      </c>
      <c r="K303" s="14">
        <f t="shared" si="23"/>
        <v>124.5619777991357</v>
      </c>
      <c r="L303" s="14">
        <f t="shared" si="24"/>
        <v>120.57875</v>
      </c>
    </row>
    <row r="304" spans="1:12" ht="16.5" thickBot="1">
      <c r="A304" s="50">
        <v>1972</v>
      </c>
      <c r="B304" s="49">
        <v>2</v>
      </c>
      <c r="D304" s="38">
        <v>125.3</v>
      </c>
      <c r="E304" s="52">
        <f t="shared" si="25"/>
        <v>141.09357349666794</v>
      </c>
      <c r="F304" s="42">
        <f t="shared" si="26"/>
        <v>1.9075141852243123</v>
      </c>
      <c r="G304" s="5">
        <v>138.44999999999999</v>
      </c>
      <c r="H304" s="42">
        <f t="shared" si="27"/>
        <v>141.09357349666794</v>
      </c>
      <c r="I304" s="14">
        <f t="shared" si="28"/>
        <v>121.27625</v>
      </c>
      <c r="J304" s="13">
        <f t="shared" si="29"/>
        <v>124.98879847468449</v>
      </c>
      <c r="K304" s="14">
        <f t="shared" ref="K304:K311" si="30">J304</f>
        <v>124.98879847468449</v>
      </c>
      <c r="L304" s="14">
        <f t="shared" ref="L304:L311" si="31">I304</f>
        <v>121.27625</v>
      </c>
    </row>
    <row r="305" spans="1:12" ht="16.5" thickBot="1">
      <c r="A305" s="50">
        <v>1972</v>
      </c>
      <c r="B305" s="49">
        <v>3</v>
      </c>
      <c r="D305" s="38">
        <v>113.5</v>
      </c>
      <c r="E305" s="52">
        <f t="shared" si="25"/>
        <v>133.29805873341098</v>
      </c>
      <c r="F305" s="42">
        <f t="shared" si="26"/>
        <v>1.8842705338471222</v>
      </c>
      <c r="G305" s="5">
        <v>127.17</v>
      </c>
      <c r="H305" s="42">
        <f t="shared" si="27"/>
        <v>133.29805873341098</v>
      </c>
      <c r="I305" s="14">
        <f t="shared" si="28"/>
        <v>122.17749999999997</v>
      </c>
      <c r="J305" s="13">
        <f t="shared" si="29"/>
        <v>126.12176653424859</v>
      </c>
      <c r="K305" s="14">
        <f t="shared" si="30"/>
        <v>126.12176653424859</v>
      </c>
      <c r="L305" s="14">
        <f t="shared" si="31"/>
        <v>122.17749999999997</v>
      </c>
    </row>
    <row r="306" spans="1:12" ht="16.5" thickBot="1">
      <c r="A306" s="50">
        <v>1972</v>
      </c>
      <c r="B306" s="49">
        <v>4</v>
      </c>
      <c r="D306" s="38">
        <v>89.6</v>
      </c>
      <c r="E306" s="52">
        <f t="shared" si="25"/>
        <v>117.48994595600246</v>
      </c>
      <c r="F306" s="42">
        <f t="shared" si="26"/>
        <v>1.817754390697093</v>
      </c>
      <c r="G306" s="5">
        <v>113.71</v>
      </c>
      <c r="H306" s="42">
        <f t="shared" si="27"/>
        <v>117.48994595600246</v>
      </c>
      <c r="I306" s="14">
        <f t="shared" si="28"/>
        <v>123.15416666666664</v>
      </c>
      <c r="J306" s="13">
        <f t="shared" si="29"/>
        <v>127.0199502313004</v>
      </c>
      <c r="K306" s="14">
        <f t="shared" si="30"/>
        <v>127.0199502313004</v>
      </c>
      <c r="L306" s="14">
        <f t="shared" si="31"/>
        <v>123.15416666666664</v>
      </c>
    </row>
    <row r="307" spans="1:12" ht="16.5" thickBot="1">
      <c r="A307" s="50">
        <v>1972</v>
      </c>
      <c r="B307" s="49">
        <v>5</v>
      </c>
      <c r="D307" s="38">
        <v>113.9</v>
      </c>
      <c r="E307" s="52">
        <f t="shared" si="25"/>
        <v>133.56264638297495</v>
      </c>
      <c r="F307" s="42">
        <f t="shared" si="26"/>
        <v>1.8851467439739149</v>
      </c>
      <c r="G307" s="5">
        <v>132.53</v>
      </c>
      <c r="H307" s="42">
        <f t="shared" si="27"/>
        <v>133.56264638297495</v>
      </c>
      <c r="I307" s="14">
        <f t="shared" si="28"/>
        <v>123.22166666666665</v>
      </c>
      <c r="J307" s="13">
        <f t="shared" si="29"/>
        <v>126.56846320392275</v>
      </c>
      <c r="K307" s="14">
        <f t="shared" si="30"/>
        <v>126.56846320392275</v>
      </c>
      <c r="L307" s="14">
        <f t="shared" si="31"/>
        <v>123.22166666666665</v>
      </c>
    </row>
    <row r="308" spans="1:12" ht="16.5" thickBot="1">
      <c r="A308" s="50">
        <v>1972</v>
      </c>
      <c r="B308" s="49">
        <v>6</v>
      </c>
      <c r="D308" s="38">
        <v>124.7</v>
      </c>
      <c r="E308" s="52">
        <f t="shared" si="25"/>
        <v>140.69778509960477</v>
      </c>
      <c r="F308" s="42">
        <f t="shared" si="26"/>
        <v>1.9064538143054239</v>
      </c>
      <c r="G308" s="5">
        <v>139.72999999999999</v>
      </c>
      <c r="H308" s="42">
        <f t="shared" si="27"/>
        <v>140.69778509960477</v>
      </c>
      <c r="I308" s="14">
        <f t="shared" si="28"/>
        <v>121.84291666666667</v>
      </c>
      <c r="J308" s="13">
        <f t="shared" si="29"/>
        <v>124.31971222193845</v>
      </c>
      <c r="K308" s="14">
        <f t="shared" si="30"/>
        <v>124.31971222193845</v>
      </c>
      <c r="L308" s="14">
        <f t="shared" si="31"/>
        <v>121.84291666666667</v>
      </c>
    </row>
    <row r="309" spans="1:12" ht="16.5" thickBot="1">
      <c r="A309" s="50">
        <v>1972</v>
      </c>
      <c r="B309" s="49">
        <v>7</v>
      </c>
      <c r="D309" s="38">
        <v>108.3</v>
      </c>
      <c r="E309" s="52">
        <f t="shared" si="25"/>
        <v>129.85713481415004</v>
      </c>
      <c r="F309" s="42">
        <f t="shared" si="26"/>
        <v>1.8722525486000667</v>
      </c>
      <c r="G309" s="5">
        <v>126</v>
      </c>
      <c r="H309" s="42">
        <f t="shared" si="27"/>
        <v>129.85713481415004</v>
      </c>
      <c r="I309" s="14">
        <f t="shared" si="28"/>
        <v>120.46250000000002</v>
      </c>
      <c r="J309" s="13">
        <f t="shared" si="29"/>
        <v>122.20838518353143</v>
      </c>
      <c r="K309" s="14">
        <f t="shared" si="30"/>
        <v>122.20838518353143</v>
      </c>
      <c r="L309" s="14">
        <f t="shared" si="31"/>
        <v>120.46250000000002</v>
      </c>
    </row>
    <row r="310" spans="1:12" ht="16.5" thickBot="1">
      <c r="A310" s="50">
        <v>1972</v>
      </c>
      <c r="B310" s="49">
        <v>8</v>
      </c>
      <c r="D310" s="38">
        <v>108.9</v>
      </c>
      <c r="E310" s="52">
        <f t="shared" si="25"/>
        <v>130.25425855441594</v>
      </c>
      <c r="F310" s="42">
        <f t="shared" si="26"/>
        <v>1.87370059997085</v>
      </c>
      <c r="G310" s="5">
        <v>128.83000000000001</v>
      </c>
      <c r="H310" s="42">
        <f t="shared" si="27"/>
        <v>130.25425855441594</v>
      </c>
      <c r="I310" s="14">
        <f t="shared" si="28"/>
        <v>118.19958333333336</v>
      </c>
      <c r="J310" s="13">
        <f t="shared" si="29"/>
        <v>119.76454828645076</v>
      </c>
      <c r="K310" s="14">
        <f t="shared" si="30"/>
        <v>119.76454828645076</v>
      </c>
      <c r="L310" s="14">
        <f t="shared" si="31"/>
        <v>118.19958333333336</v>
      </c>
    </row>
    <row r="311" spans="1:12" ht="16.5" thickBot="1">
      <c r="A311" s="50">
        <v>1972</v>
      </c>
      <c r="B311" s="49">
        <v>9</v>
      </c>
      <c r="D311" s="38">
        <v>90.7</v>
      </c>
      <c r="E311" s="52">
        <f t="shared" si="25"/>
        <v>118.21578458430868</v>
      </c>
      <c r="F311" s="42">
        <f t="shared" si="26"/>
        <v>1.8215237964330717</v>
      </c>
      <c r="G311" s="5">
        <v>114.83</v>
      </c>
      <c r="H311" s="42">
        <f t="shared" si="27"/>
        <v>118.21578458430868</v>
      </c>
      <c r="I311" s="14">
        <f t="shared" si="28"/>
        <v>115.28541666666668</v>
      </c>
      <c r="J311" s="13">
        <f t="shared" si="29"/>
        <v>116.68651215533301</v>
      </c>
      <c r="K311" s="14">
        <f t="shared" si="30"/>
        <v>116.68651215533301</v>
      </c>
      <c r="L311" s="14">
        <f t="shared" si="31"/>
        <v>115.28541666666668</v>
      </c>
    </row>
    <row r="312" spans="1:12" ht="16.5" thickBot="1">
      <c r="A312" s="50">
        <v>1972</v>
      </c>
      <c r="B312" s="49">
        <v>10</v>
      </c>
      <c r="D312" s="38">
        <v>86.9</v>
      </c>
      <c r="E312" s="52">
        <f t="shared" si="25"/>
        <v>115.7100553785024</v>
      </c>
      <c r="F312" s="42">
        <f t="shared" si="26"/>
        <v>1.8081612301311254</v>
      </c>
      <c r="G312" s="5">
        <v>120.2</v>
      </c>
      <c r="H312" s="42">
        <f t="shared" si="27"/>
        <v>115.7100553785024</v>
      </c>
      <c r="I312" s="14">
        <f t="shared" si="28"/>
        <v>113.79666666666668</v>
      </c>
      <c r="J312" s="13">
        <f t="shared" si="29"/>
        <v>115.15587164066925</v>
      </c>
      <c r="K312" s="15">
        <f>AVERAGE(K240:K311)</f>
        <v>142.85269394211764</v>
      </c>
      <c r="L312" s="15">
        <f>AVERAGE(L240:L311)</f>
        <v>139.39820023148152</v>
      </c>
    </row>
    <row r="313" spans="1:12" ht="16.5" thickBot="1">
      <c r="A313" s="50">
        <v>1972</v>
      </c>
      <c r="B313" s="49">
        <v>11</v>
      </c>
      <c r="D313" s="38">
        <v>59.2</v>
      </c>
      <c r="E313" s="52">
        <f t="shared" si="25"/>
        <v>97.744786195454992</v>
      </c>
      <c r="F313" s="42">
        <f t="shared" si="26"/>
        <v>1.6752825956546964</v>
      </c>
      <c r="G313" s="5">
        <v>99.39</v>
      </c>
      <c r="H313" s="42">
        <f t="shared" si="27"/>
        <v>97.744786195454992</v>
      </c>
      <c r="I313" s="14">
        <f t="shared" si="28"/>
        <v>112.07500000000003</v>
      </c>
      <c r="J313" s="13">
        <f t="shared" si="29"/>
        <v>113.47859598021206</v>
      </c>
      <c r="K313" s="3"/>
      <c r="L313" s="3"/>
    </row>
    <row r="314" spans="1:12" ht="16.5" thickBot="1">
      <c r="A314" s="50">
        <v>1972</v>
      </c>
      <c r="B314" s="49">
        <v>12</v>
      </c>
      <c r="D314" s="38">
        <v>64.3</v>
      </c>
      <c r="E314" s="52">
        <f t="shared" si="25"/>
        <v>100.99117278291055</v>
      </c>
      <c r="F314" s="42">
        <f t="shared" si="26"/>
        <v>1.7052712979938069</v>
      </c>
      <c r="G314" s="5">
        <v>99.67</v>
      </c>
      <c r="H314" s="42">
        <f t="shared" si="27"/>
        <v>100.99117278291055</v>
      </c>
      <c r="I314" s="14">
        <f t="shared" si="28"/>
        <v>108.78500000000001</v>
      </c>
      <c r="J314" s="13">
        <f t="shared" si="29"/>
        <v>110.14415441576354</v>
      </c>
      <c r="K314" s="4" t="s">
        <v>16</v>
      </c>
      <c r="L314" s="3"/>
    </row>
    <row r="315" spans="1:12" ht="16.5" thickBot="1">
      <c r="A315" s="50">
        <v>1973</v>
      </c>
      <c r="B315" s="49">
        <v>1</v>
      </c>
      <c r="D315" s="38">
        <v>61.8</v>
      </c>
      <c r="E315" s="52">
        <f t="shared" si="25"/>
        <v>99.394911010188366</v>
      </c>
      <c r="F315" s="42">
        <f t="shared" si="26"/>
        <v>1.6909338662797984</v>
      </c>
      <c r="G315" s="5">
        <v>98.96</v>
      </c>
      <c r="H315" s="42">
        <f t="shared" si="27"/>
        <v>99.394911010188366</v>
      </c>
      <c r="I315" s="14">
        <f t="shared" si="28"/>
        <v>105.27041666666668</v>
      </c>
      <c r="J315" s="13">
        <f t="shared" si="29"/>
        <v>106.28349857246705</v>
      </c>
      <c r="K315" s="14">
        <f>K312/L312*100-100</f>
        <v>2.4781479996869678</v>
      </c>
      <c r="L315" s="4"/>
    </row>
    <row r="316" spans="1:12" ht="16.5" thickBot="1">
      <c r="A316" s="50">
        <v>1973</v>
      </c>
      <c r="B316" s="49">
        <v>2</v>
      </c>
      <c r="D316" s="38">
        <v>60.9</v>
      </c>
      <c r="E316" s="52">
        <f t="shared" si="25"/>
        <v>98.822506394302067</v>
      </c>
      <c r="F316" s="42">
        <f t="shared" si="26"/>
        <v>1.685603389708251</v>
      </c>
      <c r="G316" s="5">
        <v>96.3</v>
      </c>
      <c r="H316" s="42">
        <f t="shared" si="27"/>
        <v>98.822506394302067</v>
      </c>
      <c r="I316" s="14">
        <f t="shared" si="28"/>
        <v>101.82583333333332</v>
      </c>
      <c r="J316" s="13">
        <f t="shared" si="29"/>
        <v>102.3679702836932</v>
      </c>
      <c r="K316" s="3" t="s">
        <v>911</v>
      </c>
      <c r="L316" s="3" t="s">
        <v>911</v>
      </c>
    </row>
    <row r="317" spans="1:12" ht="16.5" thickBot="1">
      <c r="A317" s="50">
        <v>1973</v>
      </c>
      <c r="B317" s="49">
        <v>3</v>
      </c>
      <c r="D317" s="38">
        <v>65.400000000000006</v>
      </c>
      <c r="E317" s="52">
        <f t="shared" si="25"/>
        <v>101.69625868895091</v>
      </c>
      <c r="F317" s="42">
        <f t="shared" si="26"/>
        <v>1.7113672037560863</v>
      </c>
      <c r="G317" s="5">
        <v>99.38</v>
      </c>
      <c r="H317" s="42">
        <f t="shared" si="27"/>
        <v>101.69625868895091</v>
      </c>
      <c r="I317" s="14">
        <f t="shared" si="28"/>
        <v>99.660416666666663</v>
      </c>
      <c r="J317" s="13">
        <f t="shared" si="29"/>
        <v>100.26084583924383</v>
      </c>
      <c r="K317" s="3" t="s">
        <v>910</v>
      </c>
      <c r="L317" s="3" t="s">
        <v>910</v>
      </c>
    </row>
    <row r="318" spans="1:12" ht="16.5" thickBot="1">
      <c r="A318" s="50">
        <v>1973</v>
      </c>
      <c r="B318" s="49">
        <v>4</v>
      </c>
      <c r="D318" s="38">
        <v>81.8</v>
      </c>
      <c r="E318" s="52">
        <f t="shared" si="25"/>
        <v>112.35637364853224</v>
      </c>
      <c r="F318" s="42">
        <f t="shared" si="26"/>
        <v>1.7886415982542885</v>
      </c>
      <c r="G318" s="5">
        <v>105.77</v>
      </c>
      <c r="H318" s="42">
        <f t="shared" si="27"/>
        <v>112.35637364853224</v>
      </c>
      <c r="I318" s="14">
        <f t="shared" si="28"/>
        <v>97.946666666666658</v>
      </c>
      <c r="J318" s="13">
        <f t="shared" si="29"/>
        <v>98.932931791316506</v>
      </c>
      <c r="K318" s="3">
        <f>_xlfn.STDEV.S(K240:K311)/SQRT(COUNT(K240:K311))</f>
        <v>1.8178671966895914</v>
      </c>
      <c r="L318" s="3">
        <f>_xlfn.STDEV.S(L240:L311)/SQRT(COUNT(L240:L311))</f>
        <v>1.6603802684223345</v>
      </c>
    </row>
    <row r="319" spans="1:12" ht="16.5" thickBot="1">
      <c r="A319" s="50">
        <v>1973</v>
      </c>
      <c r="B319" s="49">
        <v>5</v>
      </c>
      <c r="D319" s="38">
        <v>60.3</v>
      </c>
      <c r="E319" s="52">
        <f t="shared" si="25"/>
        <v>98.441602839473248</v>
      </c>
      <c r="F319" s="42">
        <f t="shared" si="26"/>
        <v>1.6819987610053628</v>
      </c>
      <c r="G319" s="5">
        <v>99.15</v>
      </c>
      <c r="H319" s="42">
        <f t="shared" si="27"/>
        <v>98.441602839473248</v>
      </c>
      <c r="I319" s="14">
        <f t="shared" si="28"/>
        <v>95.749166666666667</v>
      </c>
      <c r="J319" s="13">
        <f t="shared" si="29"/>
        <v>97.160360392032899</v>
      </c>
      <c r="K319" s="3"/>
      <c r="L319" s="3"/>
    </row>
    <row r="320" spans="1:12" ht="16.5" thickBot="1">
      <c r="A320" s="50">
        <v>1973</v>
      </c>
      <c r="B320" s="49">
        <v>6</v>
      </c>
      <c r="D320" s="38">
        <v>56.1</v>
      </c>
      <c r="E320" s="52">
        <f t="shared" si="25"/>
        <v>95.792231096340899</v>
      </c>
      <c r="F320" s="42">
        <f t="shared" si="26"/>
        <v>1.6555822607291641</v>
      </c>
      <c r="G320" s="5">
        <v>94.15</v>
      </c>
      <c r="H320" s="42">
        <f t="shared" si="27"/>
        <v>95.792231096340899</v>
      </c>
      <c r="I320" s="14">
        <f t="shared" si="28"/>
        <v>94.173749999999984</v>
      </c>
      <c r="J320" s="13">
        <f t="shared" si="29"/>
        <v>95.750003562059192</v>
      </c>
      <c r="K320" s="64">
        <v>0.95</v>
      </c>
      <c r="L320" s="64">
        <v>0.95</v>
      </c>
    </row>
    <row r="321" spans="1:12" ht="16.5" thickBot="1">
      <c r="A321" s="50">
        <v>1973</v>
      </c>
      <c r="B321" s="49">
        <v>7</v>
      </c>
      <c r="D321" s="38">
        <v>33.200000000000003</v>
      </c>
      <c r="E321" s="52">
        <f t="shared" si="25"/>
        <v>82.106948578298301</v>
      </c>
      <c r="F321" s="42">
        <f t="shared" si="26"/>
        <v>1.4678341020499708</v>
      </c>
      <c r="G321" s="5">
        <v>87.23</v>
      </c>
      <c r="H321" s="42">
        <f t="shared" si="27"/>
        <v>82.106948578298301</v>
      </c>
      <c r="I321" s="14">
        <f t="shared" si="28"/>
        <v>92.64666666666669</v>
      </c>
      <c r="J321" s="13">
        <f t="shared" si="29"/>
        <v>94.392804706394131</v>
      </c>
      <c r="K321" s="3" t="s">
        <v>912</v>
      </c>
      <c r="L321" s="3" t="s">
        <v>912</v>
      </c>
    </row>
    <row r="322" spans="1:12" ht="16.5" thickBot="1">
      <c r="A322" s="50">
        <v>1973</v>
      </c>
      <c r="B322" s="49">
        <v>8</v>
      </c>
      <c r="D322" s="38">
        <v>36.6</v>
      </c>
      <c r="E322" s="52">
        <f t="shared" si="25"/>
        <v>84.031765859695881</v>
      </c>
      <c r="F322" s="42">
        <f t="shared" si="26"/>
        <v>1.5011251418734251</v>
      </c>
      <c r="G322" s="5">
        <v>84.93</v>
      </c>
      <c r="H322" s="42">
        <f t="shared" si="27"/>
        <v>84.031765859695881</v>
      </c>
      <c r="I322" s="14">
        <f t="shared" si="28"/>
        <v>91.149999999999991</v>
      </c>
      <c r="J322" s="13">
        <f t="shared" si="29"/>
        <v>93.220585438770399</v>
      </c>
      <c r="K322" s="3">
        <f>K312-2*K318</f>
        <v>139.21695954873846</v>
      </c>
      <c r="L322" s="3">
        <f>L312-2*L318</f>
        <v>136.07743969463687</v>
      </c>
    </row>
    <row r="323" spans="1:12" ht="16.5" thickBot="1">
      <c r="A323" s="50">
        <v>1973</v>
      </c>
      <c r="B323" s="49">
        <v>9</v>
      </c>
      <c r="D323" s="38">
        <v>84.1</v>
      </c>
      <c r="E323" s="52">
        <f t="shared" si="25"/>
        <v>113.86729061224401</v>
      </c>
      <c r="F323" s="42">
        <f t="shared" si="26"/>
        <v>1.7976790538239427</v>
      </c>
      <c r="G323" s="5">
        <v>106.76</v>
      </c>
      <c r="H323" s="42">
        <f t="shared" si="27"/>
        <v>113.86729061224401</v>
      </c>
      <c r="I323" s="14">
        <f t="shared" si="28"/>
        <v>89.551666666666677</v>
      </c>
      <c r="J323" s="13">
        <f t="shared" si="29"/>
        <v>91.751736929853976</v>
      </c>
      <c r="K323" s="3" t="s">
        <v>913</v>
      </c>
      <c r="L323" s="3" t="s">
        <v>913</v>
      </c>
    </row>
    <row r="324" spans="1:12" ht="16.5" thickBot="1">
      <c r="A324" s="50">
        <v>1973</v>
      </c>
      <c r="B324" s="49">
        <v>10</v>
      </c>
      <c r="D324" s="38">
        <v>43.7</v>
      </c>
      <c r="E324" s="52">
        <f t="shared" si="25"/>
        <v>88.188612200311098</v>
      </c>
      <c r="F324" s="42">
        <f t="shared" si="26"/>
        <v>1.5640815088441051</v>
      </c>
      <c r="G324" s="5">
        <v>87.14</v>
      </c>
      <c r="H324" s="42">
        <f t="shared" si="27"/>
        <v>88.188612200311098</v>
      </c>
      <c r="I324" s="14">
        <f t="shared" si="28"/>
        <v>87.883333333333326</v>
      </c>
      <c r="J324" s="13">
        <f t="shared" si="29"/>
        <v>90.228901532924922</v>
      </c>
      <c r="K324" s="3">
        <f>K312+2*K318</f>
        <v>146.48842833549682</v>
      </c>
      <c r="L324" s="3">
        <f>L312+2*L318</f>
        <v>142.71896076832618</v>
      </c>
    </row>
    <row r="325" spans="1:12" ht="16.5" thickBot="1">
      <c r="A325" s="50">
        <v>1973</v>
      </c>
      <c r="B325" s="49">
        <v>11</v>
      </c>
      <c r="D325" s="38">
        <v>34.299999999999997</v>
      </c>
      <c r="E325" s="52">
        <f t="shared" si="25"/>
        <v>82.724515790839845</v>
      </c>
      <c r="F325" s="42">
        <f t="shared" si="26"/>
        <v>1.478840947130617</v>
      </c>
      <c r="G325" s="5">
        <v>79.709999999999994</v>
      </c>
      <c r="H325" s="42">
        <f t="shared" si="27"/>
        <v>82.724515790839845</v>
      </c>
      <c r="I325" s="14">
        <f t="shared" si="28"/>
        <v>86.814583333333317</v>
      </c>
      <c r="J325" s="13">
        <f t="shared" si="29"/>
        <v>89.470218389768036</v>
      </c>
      <c r="K325" s="3"/>
      <c r="L325" s="3"/>
    </row>
    <row r="326" spans="1:12" ht="16.5" thickBot="1">
      <c r="A326" s="50">
        <v>1973</v>
      </c>
      <c r="B326" s="49">
        <v>12</v>
      </c>
      <c r="D326" s="38">
        <v>33.299999999999997</v>
      </c>
      <c r="E326" s="52">
        <f t="shared" ref="E326:E389" si="32">F326*0.31*D326+67</f>
        <v>82.162879268156374</v>
      </c>
      <c r="F326" s="42">
        <f t="shared" ref="F326:F389" si="33">(2-EXP(-0.019*D326))</f>
        <v>1.4688442573046956</v>
      </c>
      <c r="G326" s="5">
        <v>81.540000000000006</v>
      </c>
      <c r="H326" s="42">
        <f t="shared" ref="H326:H389" si="34">E326</f>
        <v>82.162879268156374</v>
      </c>
      <c r="I326" s="14">
        <f t="shared" si="28"/>
        <v>86.325416666666669</v>
      </c>
      <c r="J326" s="13">
        <f t="shared" si="29"/>
        <v>89.245760305687384</v>
      </c>
      <c r="K326" s="3"/>
      <c r="L326" s="3"/>
    </row>
    <row r="327" spans="1:12" ht="16.5" thickBot="1">
      <c r="A327" s="50">
        <v>1974</v>
      </c>
      <c r="B327" s="49">
        <v>1</v>
      </c>
      <c r="D327" s="38">
        <v>39.4</v>
      </c>
      <c r="E327" s="52">
        <f t="shared" si="32"/>
        <v>85.650431988981126</v>
      </c>
      <c r="F327" s="42">
        <f t="shared" si="33"/>
        <v>1.5269716709498216</v>
      </c>
      <c r="G327" s="5">
        <v>80.44</v>
      </c>
      <c r="H327" s="42">
        <f t="shared" si="34"/>
        <v>85.650431988981126</v>
      </c>
      <c r="I327" s="14">
        <f t="shared" si="28"/>
        <v>86.454999999999998</v>
      </c>
      <c r="J327" s="13">
        <f t="shared" si="29"/>
        <v>90.313112533606713</v>
      </c>
      <c r="K327" s="3"/>
      <c r="L327" s="3"/>
    </row>
    <row r="328" spans="1:12" ht="16.5" thickBot="1">
      <c r="A328" s="50">
        <v>1974</v>
      </c>
      <c r="B328" s="49">
        <v>2</v>
      </c>
      <c r="D328" s="38">
        <v>37.299999999999997</v>
      </c>
      <c r="E328" s="52">
        <f t="shared" si="32"/>
        <v>84.433722992539586</v>
      </c>
      <c r="F328" s="42">
        <f t="shared" si="33"/>
        <v>1.5077162494629066</v>
      </c>
      <c r="G328" s="5">
        <v>78.900000000000006</v>
      </c>
      <c r="H328" s="42">
        <f t="shared" si="34"/>
        <v>84.433722992539586</v>
      </c>
      <c r="I328" s="14">
        <f t="shared" si="28"/>
        <v>86.80625000000002</v>
      </c>
      <c r="J328" s="13">
        <f t="shared" si="29"/>
        <v>91.778498799534461</v>
      </c>
      <c r="K328" s="3"/>
      <c r="L328" s="3"/>
    </row>
    <row r="329" spans="1:12" ht="16.5" thickBot="1">
      <c r="A329" s="50">
        <v>1974</v>
      </c>
      <c r="B329" s="49">
        <v>3</v>
      </c>
      <c r="D329" s="38">
        <v>30.9</v>
      </c>
      <c r="E329" s="52">
        <f t="shared" si="32"/>
        <v>80.832677876719316</v>
      </c>
      <c r="F329" s="42">
        <f t="shared" si="33"/>
        <v>1.444062832938648</v>
      </c>
      <c r="G329" s="5">
        <v>78.42</v>
      </c>
      <c r="H329" s="42">
        <f t="shared" si="34"/>
        <v>80.832677876719316</v>
      </c>
      <c r="I329" s="14">
        <f t="shared" si="28"/>
        <v>86.060416666666683</v>
      </c>
      <c r="J329" s="13">
        <f t="shared" si="29"/>
        <v>91.332897126600486</v>
      </c>
      <c r="K329" s="3"/>
      <c r="L329" s="3"/>
    </row>
    <row r="330" spans="1:12" ht="16.5" thickBot="1">
      <c r="A330" s="50">
        <v>1974</v>
      </c>
      <c r="B330" s="49">
        <v>4</v>
      </c>
      <c r="D330" s="38">
        <v>57.5</v>
      </c>
      <c r="E330" s="52">
        <f t="shared" si="32"/>
        <v>96.671904934466085</v>
      </c>
      <c r="F330" s="42">
        <f t="shared" si="33"/>
        <v>1.6646229977260076</v>
      </c>
      <c r="G330" s="5">
        <v>86.69</v>
      </c>
      <c r="H330" s="42">
        <f t="shared" si="34"/>
        <v>96.671904934466085</v>
      </c>
      <c r="I330" s="14">
        <f t="shared" si="28"/>
        <v>85.722083333333345</v>
      </c>
      <c r="J330" s="13">
        <f t="shared" si="29"/>
        <v>91.219587154494647</v>
      </c>
      <c r="K330" s="3"/>
      <c r="L330" s="3"/>
    </row>
    <row r="331" spans="1:12" ht="16.5" thickBot="1">
      <c r="A331" s="50">
        <v>1974</v>
      </c>
      <c r="B331" s="49">
        <v>5</v>
      </c>
      <c r="D331" s="38">
        <v>56.3</v>
      </c>
      <c r="E331" s="52">
        <f t="shared" si="32"/>
        <v>95.917676117774278</v>
      </c>
      <c r="F331" s="42">
        <f t="shared" si="33"/>
        <v>1.6568885645891407</v>
      </c>
      <c r="G331" s="5">
        <v>92.58</v>
      </c>
      <c r="H331" s="42">
        <f t="shared" si="34"/>
        <v>95.917676117774278</v>
      </c>
      <c r="I331" s="14">
        <f t="shared" ref="I331:I394" si="35">(G325/2+G326+G327+G328+G329+G330+G331+G332+G333+G334+G335+G336+G337/2)/12</f>
        <v>86.494166666666672</v>
      </c>
      <c r="J331" s="13">
        <f t="shared" ref="J331:J394" si="36">(H325/2+H326+H327+H328+H329+H330+H331+H332+H333+H334+H335+H336+H337/2)/12</f>
        <v>91.868417229854103</v>
      </c>
      <c r="K331" s="3"/>
      <c r="L331" s="3"/>
    </row>
    <row r="332" spans="1:12" ht="16.5" thickBot="1">
      <c r="A332" s="50">
        <v>1974</v>
      </c>
      <c r="B332" s="49">
        <v>6</v>
      </c>
      <c r="D332" s="38">
        <v>51.5</v>
      </c>
      <c r="E332" s="52">
        <f t="shared" si="32"/>
        <v>92.929163800104078</v>
      </c>
      <c r="F332" s="42">
        <f t="shared" si="33"/>
        <v>1.6241255120641456</v>
      </c>
      <c r="G332" s="5">
        <v>88.98</v>
      </c>
      <c r="H332" s="42">
        <f t="shared" si="34"/>
        <v>92.929163800104078</v>
      </c>
      <c r="I332" s="14">
        <f t="shared" si="35"/>
        <v>86.729166666666671</v>
      </c>
      <c r="J332" s="13">
        <f t="shared" si="36"/>
        <v>91.821227315105716</v>
      </c>
      <c r="K332" s="3"/>
      <c r="L332" s="3"/>
    </row>
    <row r="333" spans="1:12" ht="16.5" thickBot="1">
      <c r="A333" s="50">
        <v>1974</v>
      </c>
      <c r="B333" s="49">
        <v>7</v>
      </c>
      <c r="D333" s="38">
        <v>79.099999999999994</v>
      </c>
      <c r="E333" s="52">
        <f t="shared" si="32"/>
        <v>110.58646934459932</v>
      </c>
      <c r="F333" s="42">
        <f t="shared" si="33"/>
        <v>1.7775159799600069</v>
      </c>
      <c r="G333" s="5">
        <v>95.51</v>
      </c>
      <c r="H333" s="42">
        <f t="shared" si="34"/>
        <v>110.58646934459932</v>
      </c>
      <c r="I333" s="14">
        <f t="shared" si="35"/>
        <v>86.38000000000001</v>
      </c>
      <c r="J333" s="13">
        <f t="shared" si="36"/>
        <v>91.454471739179937</v>
      </c>
      <c r="K333" s="3"/>
      <c r="L333" s="3"/>
    </row>
    <row r="334" spans="1:12" ht="16.5" thickBot="1">
      <c r="A334" s="50">
        <v>1974</v>
      </c>
      <c r="B334" s="49">
        <v>8</v>
      </c>
      <c r="D334" s="38">
        <v>47.9</v>
      </c>
      <c r="E334" s="52">
        <f t="shared" si="32"/>
        <v>90.721515475660397</v>
      </c>
      <c r="F334" s="42">
        <f t="shared" si="33"/>
        <v>1.5975160263762134</v>
      </c>
      <c r="G334" s="5">
        <v>85.08</v>
      </c>
      <c r="H334" s="42">
        <f t="shared" si="34"/>
        <v>90.721515475660397</v>
      </c>
      <c r="I334" s="14">
        <f t="shared" si="35"/>
        <v>85.882499999999993</v>
      </c>
      <c r="J334" s="13">
        <f t="shared" si="36"/>
        <v>90.720656538910887</v>
      </c>
      <c r="K334" s="3"/>
      <c r="L334" s="3"/>
    </row>
    <row r="335" spans="1:12" ht="16.5" thickBot="1">
      <c r="A335" s="50">
        <v>1974</v>
      </c>
      <c r="B335" s="49">
        <v>9</v>
      </c>
      <c r="D335" s="38">
        <v>57.2</v>
      </c>
      <c r="E335" s="52">
        <f t="shared" si="32"/>
        <v>96.483100845865067</v>
      </c>
      <c r="F335" s="42">
        <f t="shared" si="33"/>
        <v>1.6627058902472971</v>
      </c>
      <c r="G335" s="5">
        <v>88.71</v>
      </c>
      <c r="H335" s="42">
        <f t="shared" si="34"/>
        <v>96.483100845865067</v>
      </c>
      <c r="I335" s="14">
        <f t="shared" si="35"/>
        <v>85.328333333333333</v>
      </c>
      <c r="J335" s="13">
        <f t="shared" si="36"/>
        <v>89.970491931852337</v>
      </c>
      <c r="K335" s="3"/>
      <c r="L335" s="3"/>
    </row>
    <row r="336" spans="1:12" ht="16.5" thickBot="1">
      <c r="A336" s="50">
        <v>1974</v>
      </c>
      <c r="B336" s="49">
        <v>10</v>
      </c>
      <c r="D336" s="38">
        <v>67.2</v>
      </c>
      <c r="E336" s="52">
        <f t="shared" si="32"/>
        <v>102.85336263614958</v>
      </c>
      <c r="F336" s="42">
        <f t="shared" si="33"/>
        <v>1.7210715551147073</v>
      </c>
      <c r="G336" s="5">
        <v>97.07</v>
      </c>
      <c r="H336" s="42">
        <f t="shared" si="34"/>
        <v>102.85336263614958</v>
      </c>
      <c r="I336" s="14">
        <f t="shared" si="35"/>
        <v>84.401666666666671</v>
      </c>
      <c r="J336" s="13">
        <f t="shared" si="36"/>
        <v>88.549041061024511</v>
      </c>
      <c r="K336" s="3"/>
      <c r="L336" s="3"/>
    </row>
    <row r="337" spans="1:12" ht="16.5" thickBot="1">
      <c r="A337" s="50">
        <v>1974</v>
      </c>
      <c r="B337" s="49">
        <v>11</v>
      </c>
      <c r="D337" s="38">
        <v>35.9</v>
      </c>
      <c r="E337" s="52">
        <f t="shared" si="32"/>
        <v>83.631687163628314</v>
      </c>
      <c r="F337" s="42">
        <f t="shared" si="33"/>
        <v>1.4944457870094627</v>
      </c>
      <c r="G337" s="5">
        <v>88.31</v>
      </c>
      <c r="H337" s="42">
        <f t="shared" si="34"/>
        <v>83.631687163628314</v>
      </c>
      <c r="I337" s="14">
        <f t="shared" si="35"/>
        <v>82.883750000000006</v>
      </c>
      <c r="J337" s="13">
        <f t="shared" si="36"/>
        <v>86.427295326257948</v>
      </c>
      <c r="K337" s="3"/>
      <c r="L337" s="3"/>
    </row>
    <row r="338" spans="1:12" ht="16.5" thickBot="1">
      <c r="A338" s="50">
        <v>1974</v>
      </c>
      <c r="B338" s="49">
        <v>12</v>
      </c>
      <c r="D338" s="38">
        <v>29.6</v>
      </c>
      <c r="E338" s="52">
        <f t="shared" si="32"/>
        <v>80.123149941406567</v>
      </c>
      <c r="F338" s="42">
        <f t="shared" si="33"/>
        <v>1.4301601941375948</v>
      </c>
      <c r="G338" s="5">
        <v>78.58</v>
      </c>
      <c r="H338" s="42">
        <f t="shared" si="34"/>
        <v>80.123149941406567</v>
      </c>
      <c r="I338" s="14">
        <f t="shared" si="35"/>
        <v>81.298749999999998</v>
      </c>
      <c r="J338" s="13">
        <f t="shared" si="36"/>
        <v>84.622859154945488</v>
      </c>
      <c r="K338" s="3"/>
      <c r="L338" s="3"/>
    </row>
    <row r="339" spans="1:12" ht="16.5" thickBot="1">
      <c r="A339" s="50">
        <v>1975</v>
      </c>
      <c r="B339" s="49">
        <v>1</v>
      </c>
      <c r="D339" s="38">
        <v>27.3</v>
      </c>
      <c r="E339" s="52">
        <f t="shared" si="32"/>
        <v>78.888027493512439</v>
      </c>
      <c r="F339" s="42">
        <f t="shared" si="33"/>
        <v>1.4047060727298171</v>
      </c>
      <c r="G339" s="5">
        <v>75.02</v>
      </c>
      <c r="H339" s="42">
        <f t="shared" si="34"/>
        <v>78.888027493512439</v>
      </c>
      <c r="I339" s="14">
        <f t="shared" si="35"/>
        <v>79.92916666666666</v>
      </c>
      <c r="J339" s="13">
        <f t="shared" si="36"/>
        <v>82.802201658856902</v>
      </c>
      <c r="K339" s="3"/>
      <c r="L339" s="3"/>
    </row>
    <row r="340" spans="1:12" ht="16.5" thickBot="1">
      <c r="A340" s="50">
        <v>1975</v>
      </c>
      <c r="B340" s="49">
        <v>2</v>
      </c>
      <c r="D340" s="38">
        <v>16.7</v>
      </c>
      <c r="E340" s="52">
        <f t="shared" si="32"/>
        <v>73.584562681551418</v>
      </c>
      <c r="F340" s="42">
        <f t="shared" si="33"/>
        <v>1.2718877113292293</v>
      </c>
      <c r="G340" s="5">
        <v>72.38</v>
      </c>
      <c r="H340" s="42">
        <f t="shared" si="34"/>
        <v>73.584562681551418</v>
      </c>
      <c r="I340" s="14">
        <f t="shared" si="35"/>
        <v>79.587916666666658</v>
      </c>
      <c r="J340" s="13">
        <f t="shared" si="36"/>
        <v>82.014539030321529</v>
      </c>
      <c r="K340" s="3"/>
      <c r="L340" s="3"/>
    </row>
    <row r="341" spans="1:12" ht="16.5" thickBot="1">
      <c r="A341" s="50">
        <v>1975</v>
      </c>
      <c r="B341" s="49">
        <v>3</v>
      </c>
      <c r="D341" s="38">
        <v>16.899999999999999</v>
      </c>
      <c r="E341" s="52">
        <f t="shared" si="32"/>
        <v>73.677887618302009</v>
      </c>
      <c r="F341" s="42">
        <f t="shared" si="33"/>
        <v>1.2746492877079625</v>
      </c>
      <c r="G341" s="5">
        <v>71.64</v>
      </c>
      <c r="H341" s="42">
        <f t="shared" si="34"/>
        <v>73.677887618302009</v>
      </c>
      <c r="I341" s="14">
        <f t="shared" si="35"/>
        <v>79.560000000000016</v>
      </c>
      <c r="J341" s="13">
        <f t="shared" si="36"/>
        <v>81.359168005632299</v>
      </c>
      <c r="K341" s="3"/>
      <c r="L341" s="3"/>
    </row>
    <row r="342" spans="1:12" ht="16.5" thickBot="1">
      <c r="A342" s="50">
        <v>1975</v>
      </c>
      <c r="B342" s="49">
        <v>4</v>
      </c>
      <c r="D342" s="38">
        <v>7.7</v>
      </c>
      <c r="E342" s="52">
        <f t="shared" si="32"/>
        <v>69.711874293015285</v>
      </c>
      <c r="F342" s="42">
        <f t="shared" si="33"/>
        <v>1.1361015052431043</v>
      </c>
      <c r="G342" s="5">
        <v>71.23</v>
      </c>
      <c r="H342" s="42">
        <f t="shared" si="34"/>
        <v>69.711874293015285</v>
      </c>
      <c r="I342" s="14">
        <f t="shared" si="35"/>
        <v>78.306666666666672</v>
      </c>
      <c r="J342" s="13">
        <f t="shared" si="36"/>
        <v>79.198605431218724</v>
      </c>
      <c r="K342" s="3"/>
      <c r="L342" s="3"/>
    </row>
    <row r="343" spans="1:12" ht="16.5" thickBot="1">
      <c r="A343" s="50">
        <v>1975</v>
      </c>
      <c r="B343" s="49">
        <v>5</v>
      </c>
      <c r="D343" s="38">
        <v>13.1</v>
      </c>
      <c r="E343" s="52">
        <f t="shared" si="32"/>
        <v>71.955809124827638</v>
      </c>
      <c r="F343" s="42">
        <f t="shared" si="33"/>
        <v>1.2203420647199312</v>
      </c>
      <c r="G343" s="5">
        <v>71.61</v>
      </c>
      <c r="H343" s="42">
        <f t="shared" si="34"/>
        <v>71.955809124827638</v>
      </c>
      <c r="I343" s="14">
        <f t="shared" si="35"/>
        <v>77.013750000000002</v>
      </c>
      <c r="J343" s="13">
        <f t="shared" si="36"/>
        <v>77.736049432133271</v>
      </c>
      <c r="K343" s="3"/>
      <c r="L343" s="3"/>
    </row>
    <row r="344" spans="1:12" ht="16.5" thickBot="1">
      <c r="A344" s="50">
        <v>1975</v>
      </c>
      <c r="B344" s="49">
        <v>6</v>
      </c>
      <c r="D344" s="38">
        <v>16.7</v>
      </c>
      <c r="E344" s="52">
        <f t="shared" si="32"/>
        <v>73.584562681551418</v>
      </c>
      <c r="F344" s="42">
        <f t="shared" si="33"/>
        <v>1.2718877113292293</v>
      </c>
      <c r="G344" s="5">
        <v>71.91</v>
      </c>
      <c r="H344" s="42">
        <f t="shared" si="34"/>
        <v>73.584562681551418</v>
      </c>
      <c r="I344" s="14">
        <f t="shared" si="35"/>
        <v>76.366666666666674</v>
      </c>
      <c r="J344" s="13">
        <f t="shared" si="36"/>
        <v>77.184387935713687</v>
      </c>
      <c r="K344" s="3"/>
      <c r="L344" s="3"/>
    </row>
    <row r="345" spans="1:12" ht="16.5" thickBot="1">
      <c r="A345" s="50">
        <v>1975</v>
      </c>
      <c r="B345" s="49">
        <v>7</v>
      </c>
      <c r="D345" s="38">
        <v>40.4</v>
      </c>
      <c r="E345" s="52">
        <f t="shared" si="32"/>
        <v>86.235290557025792</v>
      </c>
      <c r="F345" s="42">
        <f t="shared" si="33"/>
        <v>1.5358743657797658</v>
      </c>
      <c r="G345" s="5">
        <v>79.709999999999994</v>
      </c>
      <c r="H345" s="42">
        <f t="shared" si="34"/>
        <v>86.235290557025792</v>
      </c>
      <c r="I345" s="14">
        <f t="shared" si="35"/>
        <v>75.992916666666659</v>
      </c>
      <c r="J345" s="13">
        <f t="shared" si="36"/>
        <v>76.506539238474474</v>
      </c>
      <c r="K345" s="3"/>
      <c r="L345" s="3"/>
    </row>
    <row r="346" spans="1:12" ht="16.5" thickBot="1">
      <c r="A346" s="50">
        <v>1975</v>
      </c>
      <c r="B346" s="49">
        <v>8</v>
      </c>
      <c r="D346" s="38">
        <v>56.7</v>
      </c>
      <c r="E346" s="52">
        <f t="shared" si="32"/>
        <v>96.168791178385476</v>
      </c>
      <c r="F346" s="42">
        <f t="shared" si="33"/>
        <v>1.6594863274953329</v>
      </c>
      <c r="G346" s="5">
        <v>92.69</v>
      </c>
      <c r="H346" s="42">
        <f t="shared" si="34"/>
        <v>96.168791178385476</v>
      </c>
      <c r="I346" s="14">
        <f t="shared" si="35"/>
        <v>75.734999999999999</v>
      </c>
      <c r="J346" s="13">
        <f t="shared" si="36"/>
        <v>76.013792782392059</v>
      </c>
      <c r="K346" s="3"/>
      <c r="L346" s="3"/>
    </row>
    <row r="347" spans="1:12" ht="16.5" thickBot="1">
      <c r="A347" s="50">
        <v>1975</v>
      </c>
      <c r="B347" s="49">
        <v>9</v>
      </c>
      <c r="D347" s="38">
        <v>20.3</v>
      </c>
      <c r="E347" s="52">
        <f t="shared" si="32"/>
        <v>75.306920550598235</v>
      </c>
      <c r="F347" s="42">
        <f t="shared" si="33"/>
        <v>1.3200255125692419</v>
      </c>
      <c r="G347" s="5">
        <v>80.430000000000007</v>
      </c>
      <c r="H347" s="42">
        <f t="shared" si="34"/>
        <v>75.306920550598235</v>
      </c>
      <c r="I347" s="14">
        <f t="shared" si="35"/>
        <v>75.767916666666679</v>
      </c>
      <c r="J347" s="13">
        <f t="shared" si="36"/>
        <v>76.143439547634983</v>
      </c>
      <c r="K347" s="3"/>
      <c r="L347" s="3"/>
    </row>
    <row r="348" spans="1:12" ht="16.5" thickBot="1">
      <c r="A348" s="50">
        <v>1975</v>
      </c>
      <c r="B348" s="49">
        <v>10</v>
      </c>
      <c r="D348" s="38">
        <v>13.6</v>
      </c>
      <c r="E348" s="52">
        <f t="shared" si="32"/>
        <v>72.176041145490444</v>
      </c>
      <c r="F348" s="42">
        <f t="shared" si="33"/>
        <v>1.2277137441865364</v>
      </c>
      <c r="G348" s="5">
        <v>75.27</v>
      </c>
      <c r="H348" s="42">
        <f t="shared" si="34"/>
        <v>72.176041145490444</v>
      </c>
      <c r="I348" s="14">
        <f t="shared" si="35"/>
        <v>76.181249999999991</v>
      </c>
      <c r="J348" s="13">
        <f t="shared" si="36"/>
        <v>76.837651014520091</v>
      </c>
      <c r="K348" s="3"/>
      <c r="L348" s="3"/>
    </row>
    <row r="349" spans="1:12" ht="16.5" thickBot="1">
      <c r="A349" s="50">
        <v>1975</v>
      </c>
      <c r="B349" s="49">
        <v>11</v>
      </c>
      <c r="D349" s="38">
        <v>27.9</v>
      </c>
      <c r="E349" s="52">
        <f t="shared" si="32"/>
        <v>79.207664676236803</v>
      </c>
      <c r="F349" s="42">
        <f t="shared" si="33"/>
        <v>1.4114538878756857</v>
      </c>
      <c r="G349" s="5">
        <v>79.08</v>
      </c>
      <c r="H349" s="42">
        <f t="shared" si="34"/>
        <v>79.207664676236803</v>
      </c>
      <c r="I349" s="14">
        <f t="shared" si="35"/>
        <v>76.440416666666678</v>
      </c>
      <c r="J349" s="13">
        <f t="shared" si="36"/>
        <v>77.317307688956888</v>
      </c>
      <c r="K349" s="3"/>
      <c r="L349" s="3"/>
    </row>
    <row r="350" spans="1:12" ht="16.5" thickBot="1">
      <c r="A350" s="50">
        <v>1975</v>
      </c>
      <c r="B350" s="49">
        <v>12</v>
      </c>
      <c r="D350" s="38">
        <v>11.6</v>
      </c>
      <c r="E350" s="52">
        <f t="shared" si="32"/>
        <v>71.307296514728094</v>
      </c>
      <c r="F350" s="42">
        <f t="shared" si="33"/>
        <v>1.1978021453637619</v>
      </c>
      <c r="G350" s="5">
        <v>72.28</v>
      </c>
      <c r="H350" s="42">
        <f t="shared" si="34"/>
        <v>71.307296514728094</v>
      </c>
      <c r="I350" s="14">
        <f t="shared" si="35"/>
        <v>76.503333333333345</v>
      </c>
      <c r="J350" s="13">
        <f t="shared" si="36"/>
        <v>77.438133760833125</v>
      </c>
      <c r="K350" s="3"/>
      <c r="L350" s="3"/>
    </row>
    <row r="351" spans="1:12" ht="16.5" thickBot="1">
      <c r="A351" s="50">
        <v>1976</v>
      </c>
      <c r="B351" s="49">
        <v>1</v>
      </c>
      <c r="D351" s="38">
        <v>11.9</v>
      </c>
      <c r="E351" s="52">
        <f t="shared" si="32"/>
        <v>71.435512186449614</v>
      </c>
      <c r="F351" s="42">
        <f t="shared" si="33"/>
        <v>1.2023616661560346</v>
      </c>
      <c r="G351" s="5">
        <v>72.349999999999994</v>
      </c>
      <c r="H351" s="42">
        <f t="shared" si="34"/>
        <v>71.435512186449614</v>
      </c>
      <c r="I351" s="14">
        <f t="shared" si="35"/>
        <v>76.126250000000013</v>
      </c>
      <c r="J351" s="13">
        <f t="shared" si="36"/>
        <v>76.699638890781799</v>
      </c>
      <c r="K351" s="3"/>
      <c r="L351" s="3"/>
    </row>
    <row r="352" spans="1:12" ht="16.5" thickBot="1">
      <c r="A352" s="50">
        <v>1976</v>
      </c>
      <c r="B352" s="49">
        <v>2</v>
      </c>
      <c r="D352" s="38">
        <v>6.4</v>
      </c>
      <c r="E352" s="52">
        <f t="shared" si="32"/>
        <v>69.211163042636059</v>
      </c>
      <c r="F352" s="42">
        <f t="shared" si="33"/>
        <v>1.11449750132866</v>
      </c>
      <c r="G352" s="5">
        <v>68.86</v>
      </c>
      <c r="H352" s="42">
        <f t="shared" si="34"/>
        <v>69.211163042636059</v>
      </c>
      <c r="I352" s="14">
        <f t="shared" si="35"/>
        <v>75.042083333333338</v>
      </c>
      <c r="J352" s="13">
        <f t="shared" si="36"/>
        <v>75.147925491062821</v>
      </c>
      <c r="K352" s="3"/>
      <c r="L352" s="3"/>
    </row>
    <row r="353" spans="1:12" ht="16.5" thickBot="1">
      <c r="A353" s="50">
        <v>1976</v>
      </c>
      <c r="B353" s="49">
        <v>3</v>
      </c>
      <c r="D353" s="38">
        <v>31.5</v>
      </c>
      <c r="E353" s="52">
        <f t="shared" si="32"/>
        <v>81.162809623047664</v>
      </c>
      <c r="F353" s="42">
        <f t="shared" si="33"/>
        <v>1.4503645287299196</v>
      </c>
      <c r="G353" s="5">
        <v>75.95</v>
      </c>
      <c r="H353" s="42">
        <f t="shared" si="34"/>
        <v>81.162809623047664</v>
      </c>
      <c r="I353" s="14">
        <f t="shared" si="35"/>
        <v>74.098333333333329</v>
      </c>
      <c r="J353" s="13">
        <f t="shared" si="36"/>
        <v>74.352096855200557</v>
      </c>
      <c r="K353" s="3"/>
      <c r="L353" s="3"/>
    </row>
    <row r="354" spans="1:12" ht="16.5" thickBot="1">
      <c r="A354" s="50">
        <v>1976</v>
      </c>
      <c r="B354" s="49">
        <v>4</v>
      </c>
      <c r="D354" s="38">
        <v>27.3</v>
      </c>
      <c r="E354" s="52">
        <f t="shared" si="32"/>
        <v>78.888027493512439</v>
      </c>
      <c r="F354" s="42">
        <f t="shared" si="33"/>
        <v>1.4047060727298171</v>
      </c>
      <c r="G354" s="5">
        <v>76.84</v>
      </c>
      <c r="H354" s="42">
        <f t="shared" si="34"/>
        <v>78.888027493512439</v>
      </c>
      <c r="I354" s="14">
        <f t="shared" si="35"/>
        <v>73.82916666666668</v>
      </c>
      <c r="J354" s="13">
        <f t="shared" si="36"/>
        <v>74.679369413072635</v>
      </c>
      <c r="K354" s="3"/>
      <c r="L354" s="3"/>
    </row>
    <row r="355" spans="1:12" ht="16.5" thickBot="1">
      <c r="A355" s="50">
        <v>1976</v>
      </c>
      <c r="B355" s="49">
        <v>5</v>
      </c>
      <c r="D355" s="38">
        <v>18.2</v>
      </c>
      <c r="E355" s="52">
        <f t="shared" si="32"/>
        <v>74.291416110813628</v>
      </c>
      <c r="F355" s="42">
        <f t="shared" si="33"/>
        <v>1.292345996244884</v>
      </c>
      <c r="G355" s="5">
        <v>72.22</v>
      </c>
      <c r="H355" s="42">
        <f t="shared" si="34"/>
        <v>74.291416110813628</v>
      </c>
      <c r="I355" s="14">
        <f t="shared" si="35"/>
        <v>73.508749999999992</v>
      </c>
      <c r="J355" s="13">
        <f t="shared" si="36"/>
        <v>74.620372535697143</v>
      </c>
      <c r="K355" s="3"/>
      <c r="L355" s="3"/>
    </row>
    <row r="356" spans="1:12" ht="16.5" thickBot="1">
      <c r="A356" s="50">
        <v>1976</v>
      </c>
      <c r="B356" s="49">
        <v>6</v>
      </c>
      <c r="D356" s="38">
        <v>17.899999999999999</v>
      </c>
      <c r="E356" s="52">
        <f t="shared" si="32"/>
        <v>74.148781420594972</v>
      </c>
      <c r="F356" s="42">
        <f t="shared" si="33"/>
        <v>1.2883008507109335</v>
      </c>
      <c r="G356" s="5">
        <v>72.81</v>
      </c>
      <c r="H356" s="42">
        <f t="shared" si="34"/>
        <v>74.148781420594972</v>
      </c>
      <c r="I356" s="14">
        <f t="shared" si="35"/>
        <v>73.268333333333331</v>
      </c>
      <c r="J356" s="13">
        <f t="shared" si="36"/>
        <v>74.436038620809143</v>
      </c>
      <c r="K356" s="3"/>
      <c r="L356" s="3"/>
    </row>
    <row r="357" spans="1:12" ht="16.5" thickBot="1">
      <c r="A357" s="50">
        <v>1976</v>
      </c>
      <c r="B357" s="49">
        <v>7</v>
      </c>
      <c r="D357" s="38">
        <v>2.9</v>
      </c>
      <c r="E357" s="52">
        <f t="shared" si="32"/>
        <v>67.947194936750307</v>
      </c>
      <c r="F357" s="42">
        <f t="shared" si="33"/>
        <v>1.0536094958290434</v>
      </c>
      <c r="G357" s="5">
        <v>69.760000000000005</v>
      </c>
      <c r="H357" s="42">
        <f t="shared" si="34"/>
        <v>67.947194936750307</v>
      </c>
      <c r="I357" s="14">
        <f t="shared" si="35"/>
        <v>73.462083333333339</v>
      </c>
      <c r="J357" s="13">
        <f t="shared" si="36"/>
        <v>74.878526930641769</v>
      </c>
      <c r="K357" s="3"/>
      <c r="L357" s="3"/>
    </row>
    <row r="358" spans="1:12" ht="16.5" thickBot="1">
      <c r="A358" s="50">
        <v>1976</v>
      </c>
      <c r="B358" s="49">
        <v>8</v>
      </c>
      <c r="D358" s="38">
        <v>24.1</v>
      </c>
      <c r="E358" s="52">
        <f t="shared" si="32"/>
        <v>77.215765205405717</v>
      </c>
      <c r="F358" s="42">
        <f t="shared" si="33"/>
        <v>1.3673892658821731</v>
      </c>
      <c r="G358" s="5">
        <v>76.62</v>
      </c>
      <c r="H358" s="42">
        <f t="shared" si="34"/>
        <v>77.215765205405717</v>
      </c>
      <c r="I358" s="14">
        <f t="shared" si="35"/>
        <v>74.047916666666666</v>
      </c>
      <c r="J358" s="13">
        <f t="shared" si="36"/>
        <v>75.652615342523333</v>
      </c>
      <c r="K358" s="3"/>
      <c r="L358" s="3"/>
    </row>
    <row r="359" spans="1:12" ht="16.5" thickBot="1">
      <c r="A359" s="50">
        <v>1976</v>
      </c>
      <c r="B359" s="49">
        <v>9</v>
      </c>
      <c r="D359" s="38">
        <v>20</v>
      </c>
      <c r="E359" s="52">
        <f t="shared" si="32"/>
        <v>75.160059262883394</v>
      </c>
      <c r="F359" s="42">
        <f t="shared" si="33"/>
        <v>1.3161385907876442</v>
      </c>
      <c r="G359" s="5">
        <v>73.849999999999994</v>
      </c>
      <c r="H359" s="42">
        <f t="shared" si="34"/>
        <v>75.160059262883394</v>
      </c>
      <c r="I359" s="14">
        <f t="shared" si="35"/>
        <v>74.518333333333331</v>
      </c>
      <c r="J359" s="13">
        <f t="shared" si="36"/>
        <v>75.806819909504227</v>
      </c>
      <c r="K359" s="3"/>
      <c r="L359" s="3"/>
    </row>
    <row r="360" spans="1:12" ht="16.5" thickBot="1">
      <c r="A360" s="50">
        <v>1976</v>
      </c>
      <c r="B360" s="49">
        <v>10</v>
      </c>
      <c r="D360" s="38">
        <v>29.7</v>
      </c>
      <c r="E360" s="52">
        <f t="shared" si="32"/>
        <v>80.177443822135785</v>
      </c>
      <c r="F360" s="42">
        <f t="shared" si="33"/>
        <v>1.4312418618589964</v>
      </c>
      <c r="G360" s="5">
        <v>75.39</v>
      </c>
      <c r="H360" s="42">
        <f t="shared" si="34"/>
        <v>80.177443822135785</v>
      </c>
      <c r="I360" s="14">
        <f t="shared" si="35"/>
        <v>74.567083333333315</v>
      </c>
      <c r="J360" s="13">
        <f t="shared" si="36"/>
        <v>75.245818225651661</v>
      </c>
      <c r="K360" s="3"/>
      <c r="L360" s="3"/>
    </row>
    <row r="361" spans="1:12" ht="16.5" thickBot="1">
      <c r="A361" s="50">
        <v>1976</v>
      </c>
      <c r="B361" s="49">
        <v>11</v>
      </c>
      <c r="D361" s="38">
        <v>7.9</v>
      </c>
      <c r="E361" s="52">
        <f t="shared" si="32"/>
        <v>69.790336942579444</v>
      </c>
      <c r="F361" s="42">
        <f t="shared" si="33"/>
        <v>1.1393780900691883</v>
      </c>
      <c r="G361" s="5">
        <v>71.27</v>
      </c>
      <c r="H361" s="42">
        <f t="shared" si="34"/>
        <v>69.790336942579444</v>
      </c>
      <c r="I361" s="14">
        <f t="shared" si="35"/>
        <v>75.00624999999998</v>
      </c>
      <c r="J361" s="13">
        <f t="shared" si="36"/>
        <v>75.255162306858509</v>
      </c>
      <c r="K361" s="3"/>
      <c r="L361" s="3"/>
    </row>
    <row r="362" spans="1:12" ht="16.5" thickBot="1">
      <c r="A362" s="50">
        <v>1976</v>
      </c>
      <c r="B362" s="49">
        <v>12</v>
      </c>
      <c r="D362" s="38">
        <v>22.3</v>
      </c>
      <c r="E362" s="52">
        <f t="shared" si="32"/>
        <v>76.300610291073554</v>
      </c>
      <c r="F362" s="42">
        <f t="shared" si="33"/>
        <v>1.3453797614745491</v>
      </c>
      <c r="G362" s="5">
        <v>74.319999999999993</v>
      </c>
      <c r="H362" s="42">
        <f t="shared" si="34"/>
        <v>76.300610291073554</v>
      </c>
      <c r="I362" s="14">
        <f t="shared" si="35"/>
        <v>76.291249999999991</v>
      </c>
      <c r="J362" s="13">
        <f t="shared" si="36"/>
        <v>76.310574144210392</v>
      </c>
      <c r="K362" s="3"/>
      <c r="L362" s="3"/>
    </row>
    <row r="363" spans="1:12" ht="16.5" thickBot="1">
      <c r="A363" s="50">
        <v>1977</v>
      </c>
      <c r="B363" s="49">
        <v>1</v>
      </c>
      <c r="D363" s="38">
        <v>23.8</v>
      </c>
      <c r="E363" s="52">
        <f t="shared" si="32"/>
        <v>77.061917846086999</v>
      </c>
      <c r="F363" s="42">
        <f t="shared" si="33"/>
        <v>1.3637730883826231</v>
      </c>
      <c r="G363" s="5">
        <v>74.959999999999994</v>
      </c>
      <c r="H363" s="42">
        <f t="shared" si="34"/>
        <v>77.061917846086999</v>
      </c>
      <c r="I363" s="14">
        <f t="shared" si="35"/>
        <v>77.773333333333326</v>
      </c>
      <c r="J363" s="13">
        <f t="shared" si="36"/>
        <v>77.711133810157577</v>
      </c>
      <c r="K363" s="3"/>
      <c r="L363" s="3"/>
    </row>
    <row r="364" spans="1:12" ht="16.5" thickBot="1">
      <c r="A364" s="50">
        <v>1977</v>
      </c>
      <c r="B364" s="49">
        <v>2</v>
      </c>
      <c r="D364" s="38">
        <v>33.299999999999997</v>
      </c>
      <c r="E364" s="52">
        <f t="shared" si="32"/>
        <v>82.162879268156374</v>
      </c>
      <c r="F364" s="42">
        <f t="shared" si="33"/>
        <v>1.4688442573046956</v>
      </c>
      <c r="G364" s="5">
        <v>80.31</v>
      </c>
      <c r="H364" s="42">
        <f t="shared" si="34"/>
        <v>82.162879268156374</v>
      </c>
      <c r="I364" s="14">
        <f t="shared" si="35"/>
        <v>78.759166666666673</v>
      </c>
      <c r="J364" s="13">
        <f t="shared" si="36"/>
        <v>78.680995525247894</v>
      </c>
      <c r="K364" s="3"/>
      <c r="L364" s="3"/>
    </row>
    <row r="365" spans="1:12" ht="16.5" thickBot="1">
      <c r="A365" s="50">
        <v>1977</v>
      </c>
      <c r="B365" s="49">
        <v>3</v>
      </c>
      <c r="D365" s="38">
        <v>13</v>
      </c>
      <c r="E365" s="52">
        <f t="shared" si="32"/>
        <v>71.912003005068556</v>
      </c>
      <c r="F365" s="42">
        <f t="shared" si="33"/>
        <v>1.2188593064686235</v>
      </c>
      <c r="G365" s="5">
        <v>75.790000000000006</v>
      </c>
      <c r="H365" s="42">
        <f t="shared" si="34"/>
        <v>71.912003005068556</v>
      </c>
      <c r="I365" s="14">
        <f t="shared" si="35"/>
        <v>80.304583333333355</v>
      </c>
      <c r="J365" s="13">
        <f t="shared" si="36"/>
        <v>80.14652784697347</v>
      </c>
      <c r="K365" s="3"/>
      <c r="L365" s="3"/>
    </row>
    <row r="366" spans="1:12" ht="16.5" thickBot="1">
      <c r="A366" s="50">
        <v>1977</v>
      </c>
      <c r="B366" s="49">
        <v>4</v>
      </c>
      <c r="D366" s="38">
        <v>19</v>
      </c>
      <c r="E366" s="52">
        <f t="shared" si="32"/>
        <v>74.674793699030118</v>
      </c>
      <c r="F366" s="42">
        <f t="shared" si="33"/>
        <v>1.3030210015331272</v>
      </c>
      <c r="G366" s="5">
        <v>78.17</v>
      </c>
      <c r="H366" s="42">
        <f t="shared" si="34"/>
        <v>74.674793699030118</v>
      </c>
      <c r="I366" s="14">
        <f t="shared" si="35"/>
        <v>82.316250000000011</v>
      </c>
      <c r="J366" s="13">
        <f t="shared" si="36"/>
        <v>81.980931005229991</v>
      </c>
      <c r="K366" s="3"/>
      <c r="L366" s="3"/>
    </row>
    <row r="367" spans="1:12" ht="16.5" thickBot="1">
      <c r="A367" s="50">
        <v>1977</v>
      </c>
      <c r="B367" s="49">
        <v>5</v>
      </c>
      <c r="D367" s="38">
        <v>27</v>
      </c>
      <c r="E367" s="52">
        <f t="shared" si="32"/>
        <v>78.728907854260044</v>
      </c>
      <c r="F367" s="42">
        <f t="shared" si="33"/>
        <v>1.4013032083942707</v>
      </c>
      <c r="G367" s="5">
        <v>81.430000000000007</v>
      </c>
      <c r="H367" s="42">
        <f t="shared" si="34"/>
        <v>78.728907854260044</v>
      </c>
      <c r="I367" s="14">
        <f t="shared" si="35"/>
        <v>84.036666666666676</v>
      </c>
      <c r="J367" s="13">
        <f t="shared" si="36"/>
        <v>83.504254456541133</v>
      </c>
      <c r="K367" s="3"/>
      <c r="L367" s="3"/>
    </row>
    <row r="368" spans="1:12" ht="16.5" thickBot="1">
      <c r="A368" s="50">
        <v>1977</v>
      </c>
      <c r="B368" s="49">
        <v>6</v>
      </c>
      <c r="D368" s="38">
        <v>54.9</v>
      </c>
      <c r="E368" s="52">
        <f t="shared" si="32"/>
        <v>95.041173773593727</v>
      </c>
      <c r="F368" s="42">
        <f t="shared" si="33"/>
        <v>1.6476393309591475</v>
      </c>
      <c r="G368" s="5">
        <v>94.44</v>
      </c>
      <c r="H368" s="42">
        <f t="shared" si="34"/>
        <v>95.041173773593727</v>
      </c>
      <c r="I368" s="14">
        <f t="shared" si="35"/>
        <v>85.910000000000011</v>
      </c>
      <c r="J368" s="13">
        <f t="shared" si="36"/>
        <v>85.17054474004631</v>
      </c>
      <c r="K368" s="3"/>
      <c r="L368" s="3"/>
    </row>
    <row r="369" spans="1:12" ht="16.5" thickBot="1">
      <c r="A369" s="50">
        <v>1977</v>
      </c>
      <c r="B369" s="49">
        <v>7</v>
      </c>
      <c r="D369" s="38">
        <v>30.6</v>
      </c>
      <c r="E369" s="52">
        <f t="shared" si="32"/>
        <v>80.668234566484074</v>
      </c>
      <c r="F369" s="42">
        <f t="shared" si="33"/>
        <v>1.4408849427033608</v>
      </c>
      <c r="G369" s="5">
        <v>83.7</v>
      </c>
      <c r="H369" s="42">
        <f t="shared" si="34"/>
        <v>80.668234566484074</v>
      </c>
      <c r="I369" s="14">
        <f t="shared" si="35"/>
        <v>88.231666666666669</v>
      </c>
      <c r="J369" s="13">
        <f t="shared" si="36"/>
        <v>87.372191275351227</v>
      </c>
      <c r="K369" s="3"/>
      <c r="L369" s="3"/>
    </row>
    <row r="370" spans="1:12" ht="16.5" thickBot="1">
      <c r="A370" s="50">
        <v>1977</v>
      </c>
      <c r="B370" s="49">
        <v>8</v>
      </c>
      <c r="D370" s="38">
        <v>43</v>
      </c>
      <c r="E370" s="52">
        <f t="shared" si="32"/>
        <v>87.771406737839413</v>
      </c>
      <c r="F370" s="42">
        <f t="shared" si="33"/>
        <v>1.5582450666046077</v>
      </c>
      <c r="G370" s="5">
        <v>86.34</v>
      </c>
      <c r="H370" s="42">
        <f t="shared" si="34"/>
        <v>87.771406737839413</v>
      </c>
      <c r="I370" s="14">
        <f t="shared" si="35"/>
        <v>92.095833333333317</v>
      </c>
      <c r="J370" s="13">
        <f t="shared" si="36"/>
        <v>91.278005207987846</v>
      </c>
      <c r="K370" s="3"/>
      <c r="L370" s="3"/>
    </row>
    <row r="371" spans="1:12" ht="16.5" thickBot="1">
      <c r="A371" s="50">
        <v>1977</v>
      </c>
      <c r="B371" s="49">
        <v>9</v>
      </c>
      <c r="D371" s="38">
        <v>62.4</v>
      </c>
      <c r="E371" s="52">
        <f t="shared" si="32"/>
        <v>99.777193451863809</v>
      </c>
      <c r="F371" s="42">
        <f t="shared" si="33"/>
        <v>1.6944372131856804</v>
      </c>
      <c r="G371" s="5">
        <v>101.22</v>
      </c>
      <c r="H371" s="42">
        <f t="shared" si="34"/>
        <v>99.777193451863809</v>
      </c>
      <c r="I371" s="14">
        <f t="shared" si="35"/>
        <v>97.349166666666676</v>
      </c>
      <c r="J371" s="13">
        <f t="shared" si="36"/>
        <v>96.350967015505191</v>
      </c>
      <c r="K371" s="3"/>
      <c r="L371" s="3"/>
    </row>
    <row r="372" spans="1:12" ht="16.5" thickBot="1">
      <c r="A372" s="50">
        <v>1977</v>
      </c>
      <c r="B372" s="49">
        <v>10</v>
      </c>
      <c r="D372" s="38">
        <v>62.1</v>
      </c>
      <c r="E372" s="52">
        <f t="shared" si="32"/>
        <v>99.58598543131184</v>
      </c>
      <c r="F372" s="42">
        <f t="shared" si="33"/>
        <v>1.6926905319885637</v>
      </c>
      <c r="G372" s="5">
        <v>96.3</v>
      </c>
      <c r="H372" s="42">
        <f t="shared" si="34"/>
        <v>99.58598543131184</v>
      </c>
      <c r="I372" s="14">
        <f t="shared" si="35"/>
        <v>103.04875</v>
      </c>
      <c r="J372" s="13">
        <f t="shared" si="36"/>
        <v>101.97129083368446</v>
      </c>
      <c r="K372" s="3"/>
      <c r="L372" s="3"/>
    </row>
    <row r="373" spans="1:12" ht="16.5" thickBot="1">
      <c r="A373" s="50">
        <v>1977</v>
      </c>
      <c r="B373" s="49">
        <v>11</v>
      </c>
      <c r="D373" s="38">
        <v>41.6</v>
      </c>
      <c r="E373" s="52">
        <f t="shared" si="32"/>
        <v>86.941558164870543</v>
      </c>
      <c r="F373" s="42">
        <f t="shared" si="33"/>
        <v>1.546336706333014</v>
      </c>
      <c r="G373" s="5">
        <v>91.65</v>
      </c>
      <c r="H373" s="42">
        <f t="shared" si="34"/>
        <v>86.941558164870543</v>
      </c>
      <c r="I373" s="14">
        <f t="shared" si="35"/>
        <v>108.90750000000001</v>
      </c>
      <c r="J373" s="13">
        <f t="shared" si="36"/>
        <v>107.54738232703473</v>
      </c>
      <c r="K373" s="3"/>
      <c r="L373" s="3"/>
    </row>
    <row r="374" spans="1:12" ht="16.5" thickBot="1">
      <c r="A374" s="50">
        <v>1977</v>
      </c>
      <c r="B374" s="49">
        <v>12</v>
      </c>
      <c r="D374" s="38">
        <v>61.4</v>
      </c>
      <c r="E374" s="52">
        <f t="shared" si="32"/>
        <v>99.140355872906653</v>
      </c>
      <c r="F374" s="42">
        <f t="shared" si="33"/>
        <v>1.6885760151784521</v>
      </c>
      <c r="G374" s="5">
        <v>98.9</v>
      </c>
      <c r="H374" s="42">
        <f t="shared" si="34"/>
        <v>99.140355872906653</v>
      </c>
      <c r="I374" s="14">
        <f t="shared" si="35"/>
        <v>113.93208333333332</v>
      </c>
      <c r="J374" s="13">
        <f t="shared" si="36"/>
        <v>112.0943221426844</v>
      </c>
      <c r="K374" s="3"/>
      <c r="L374" s="3"/>
    </row>
    <row r="375" spans="1:12" ht="16.5" thickBot="1">
      <c r="A375" s="50">
        <v>1978</v>
      </c>
      <c r="B375" s="49">
        <v>1</v>
      </c>
      <c r="D375" s="38">
        <v>73.7</v>
      </c>
      <c r="E375" s="52">
        <f t="shared" si="32"/>
        <v>107.06168911157198</v>
      </c>
      <c r="F375" s="42">
        <f t="shared" si="33"/>
        <v>1.7534770040518222</v>
      </c>
      <c r="G375" s="5">
        <v>106.1</v>
      </c>
      <c r="H375" s="42">
        <f t="shared" si="34"/>
        <v>107.06168911157198</v>
      </c>
      <c r="I375" s="14">
        <f t="shared" si="35"/>
        <v>118.26416666666667</v>
      </c>
      <c r="J375" s="13">
        <f t="shared" si="36"/>
        <v>116.08071524686981</v>
      </c>
      <c r="K375" s="14">
        <f t="shared" ref="K375:K438" si="37">J375</f>
        <v>116.08071524686981</v>
      </c>
      <c r="L375" s="20">
        <f t="shared" ref="L375:L438" si="38">I375</f>
        <v>118.26416666666667</v>
      </c>
    </row>
    <row r="376" spans="1:12" ht="16.5" thickBot="1">
      <c r="A376" s="50">
        <v>1978</v>
      </c>
      <c r="B376" s="49">
        <v>2</v>
      </c>
      <c r="D376" s="38">
        <v>132.6</v>
      </c>
      <c r="E376" s="52">
        <f t="shared" si="32"/>
        <v>145.90264238595051</v>
      </c>
      <c r="F376" s="42">
        <f t="shared" si="33"/>
        <v>1.9194921030007916</v>
      </c>
      <c r="G376" s="5">
        <v>141.91</v>
      </c>
      <c r="H376" s="42">
        <f t="shared" si="34"/>
        <v>145.90264238595051</v>
      </c>
      <c r="I376" s="14">
        <f t="shared" si="35"/>
        <v>121.69041666666668</v>
      </c>
      <c r="J376" s="13">
        <f t="shared" si="36"/>
        <v>118.93386008231107</v>
      </c>
      <c r="K376" s="14">
        <f t="shared" si="37"/>
        <v>118.93386008231107</v>
      </c>
      <c r="L376" s="20">
        <f t="shared" si="38"/>
        <v>121.69041666666668</v>
      </c>
    </row>
    <row r="377" spans="1:12" ht="16.5" thickBot="1">
      <c r="A377" s="50">
        <v>1978</v>
      </c>
      <c r="B377" s="49">
        <v>3</v>
      </c>
      <c r="D377" s="38">
        <v>108.4</v>
      </c>
      <c r="E377" s="52">
        <f t="shared" si="32"/>
        <v>129.92332326768997</v>
      </c>
      <c r="F377" s="42">
        <f t="shared" si="33"/>
        <v>1.8724950383195442</v>
      </c>
      <c r="G377" s="5">
        <v>140.27000000000001</v>
      </c>
      <c r="H377" s="42">
        <f t="shared" si="34"/>
        <v>129.92332326768997</v>
      </c>
      <c r="I377" s="14">
        <f t="shared" si="35"/>
        <v>125.39541666666668</v>
      </c>
      <c r="J377" s="13">
        <f t="shared" si="36"/>
        <v>123.60314989941895</v>
      </c>
      <c r="K377" s="14">
        <f t="shared" si="37"/>
        <v>123.60314989941895</v>
      </c>
      <c r="L377" s="20">
        <f t="shared" si="38"/>
        <v>125.39541666666668</v>
      </c>
    </row>
    <row r="378" spans="1:12" ht="16.5" thickBot="1">
      <c r="A378" s="50">
        <v>1978</v>
      </c>
      <c r="B378" s="49">
        <v>4</v>
      </c>
      <c r="D378" s="38">
        <v>141.19999999999999</v>
      </c>
      <c r="E378" s="52">
        <f t="shared" si="32"/>
        <v>151.55124507271182</v>
      </c>
      <c r="F378" s="42">
        <f t="shared" si="33"/>
        <v>1.9316285541604641</v>
      </c>
      <c r="G378" s="5">
        <v>150.47999999999999</v>
      </c>
      <c r="H378" s="42">
        <f t="shared" si="34"/>
        <v>151.55124507271182</v>
      </c>
      <c r="I378" s="14">
        <f t="shared" si="35"/>
        <v>130.36291666666668</v>
      </c>
      <c r="J378" s="13">
        <f t="shared" si="36"/>
        <v>130.36991817087559</v>
      </c>
      <c r="K378" s="14">
        <f t="shared" si="37"/>
        <v>130.36991817087559</v>
      </c>
      <c r="L378" s="20">
        <f t="shared" si="38"/>
        <v>130.36291666666668</v>
      </c>
    </row>
    <row r="379" spans="1:12" ht="16.5" thickBot="1">
      <c r="A379" s="50">
        <v>1978</v>
      </c>
      <c r="B379" s="49">
        <v>5</v>
      </c>
      <c r="D379" s="38">
        <v>117.1</v>
      </c>
      <c r="E379" s="52">
        <f t="shared" si="32"/>
        <v>135.67865232098524</v>
      </c>
      <c r="F379" s="42">
        <f t="shared" si="33"/>
        <v>1.8919217740829521</v>
      </c>
      <c r="G379" s="5">
        <v>149.72999999999999</v>
      </c>
      <c r="H379" s="42">
        <f t="shared" si="34"/>
        <v>135.67865232098524</v>
      </c>
      <c r="I379" s="14">
        <f t="shared" si="35"/>
        <v>135.25750000000002</v>
      </c>
      <c r="J379" s="13">
        <f t="shared" si="36"/>
        <v>136.1264484698618</v>
      </c>
      <c r="K379" s="14">
        <f t="shared" si="37"/>
        <v>136.1264484698618</v>
      </c>
      <c r="L379" s="20">
        <f t="shared" si="38"/>
        <v>135.25750000000002</v>
      </c>
    </row>
    <row r="380" spans="1:12" ht="16.5" thickBot="1">
      <c r="A380" s="50">
        <v>1978</v>
      </c>
      <c r="B380" s="49">
        <v>6</v>
      </c>
      <c r="D380" s="38">
        <v>134.6</v>
      </c>
      <c r="E380" s="52">
        <f t="shared" si="32"/>
        <v>147.217984882461</v>
      </c>
      <c r="F380" s="42">
        <f t="shared" si="33"/>
        <v>1.9224940057149262</v>
      </c>
      <c r="G380" s="5">
        <v>146.72999999999999</v>
      </c>
      <c r="H380" s="42">
        <f t="shared" si="34"/>
        <v>147.217984882461</v>
      </c>
      <c r="I380" s="14">
        <f t="shared" si="35"/>
        <v>140.58083333333335</v>
      </c>
      <c r="J380" s="13">
        <f t="shared" si="36"/>
        <v>141.81544165948532</v>
      </c>
      <c r="K380" s="14">
        <f t="shared" si="37"/>
        <v>141.81544165948532</v>
      </c>
      <c r="L380" s="20">
        <f t="shared" si="38"/>
        <v>140.58083333333335</v>
      </c>
    </row>
    <row r="381" spans="1:12" ht="16.5" thickBot="1">
      <c r="A381" s="50">
        <v>1978</v>
      </c>
      <c r="B381" s="49">
        <v>7</v>
      </c>
      <c r="D381" s="38">
        <v>99.7</v>
      </c>
      <c r="E381" s="52">
        <f t="shared" si="32"/>
        <v>124.16485795806562</v>
      </c>
      <c r="F381" s="42">
        <f t="shared" si="33"/>
        <v>1.8495764052824804</v>
      </c>
      <c r="G381" s="5">
        <v>135.38</v>
      </c>
      <c r="H381" s="42">
        <f t="shared" si="34"/>
        <v>124.16485795806562</v>
      </c>
      <c r="I381" s="14">
        <f t="shared" si="35"/>
        <v>147.31291666666667</v>
      </c>
      <c r="J381" s="13">
        <f t="shared" si="36"/>
        <v>149.27655388084978</v>
      </c>
      <c r="K381" s="14">
        <f t="shared" si="37"/>
        <v>149.27655388084978</v>
      </c>
      <c r="L381" s="20">
        <f t="shared" si="38"/>
        <v>147.31291666666667</v>
      </c>
    </row>
    <row r="382" spans="1:12" ht="16.5" thickBot="1">
      <c r="A382" s="50">
        <v>1978</v>
      </c>
      <c r="B382" s="49">
        <v>8</v>
      </c>
      <c r="D382" s="38">
        <v>82.4</v>
      </c>
      <c r="E382" s="52">
        <f t="shared" si="32"/>
        <v>112.75025939684905</v>
      </c>
      <c r="F382" s="42">
        <f t="shared" si="33"/>
        <v>1.7910374020063047</v>
      </c>
      <c r="G382" s="5">
        <v>116.89</v>
      </c>
      <c r="H382" s="42">
        <f t="shared" si="34"/>
        <v>112.75025939684905</v>
      </c>
      <c r="I382" s="14">
        <f t="shared" si="35"/>
        <v>153.46666666666667</v>
      </c>
      <c r="J382" s="13">
        <f t="shared" si="36"/>
        <v>155.3468590128808</v>
      </c>
      <c r="K382" s="14">
        <f t="shared" si="37"/>
        <v>155.3468590128808</v>
      </c>
      <c r="L382" s="20">
        <f t="shared" si="38"/>
        <v>153.46666666666667</v>
      </c>
    </row>
    <row r="383" spans="1:12" ht="16.5" thickBot="1">
      <c r="A383" s="50">
        <v>1978</v>
      </c>
      <c r="B383" s="49">
        <v>9</v>
      </c>
      <c r="D383" s="38">
        <v>195.7</v>
      </c>
      <c r="E383" s="52">
        <f t="shared" si="32"/>
        <v>186.86129640344262</v>
      </c>
      <c r="F383" s="42">
        <f t="shared" si="33"/>
        <v>1.9757247993710356</v>
      </c>
      <c r="G383" s="5">
        <v>159.59</v>
      </c>
      <c r="H383" s="42">
        <f t="shared" si="34"/>
        <v>186.86129640344262</v>
      </c>
      <c r="I383" s="14">
        <f t="shared" si="35"/>
        <v>157.67249999999999</v>
      </c>
      <c r="J383" s="13">
        <f t="shared" si="36"/>
        <v>159.38851925589921</v>
      </c>
      <c r="K383" s="14">
        <f t="shared" si="37"/>
        <v>159.38851925589921</v>
      </c>
      <c r="L383" s="20">
        <f t="shared" si="38"/>
        <v>157.67249999999999</v>
      </c>
    </row>
    <row r="384" spans="1:12" ht="16.5" thickBot="1">
      <c r="A384" s="50">
        <v>1978</v>
      </c>
      <c r="B384" s="49">
        <v>10</v>
      </c>
      <c r="D384" s="38">
        <v>177.1</v>
      </c>
      <c r="E384" s="52">
        <f t="shared" si="32"/>
        <v>174.90432099469299</v>
      </c>
      <c r="F384" s="42">
        <f t="shared" si="33"/>
        <v>1.9654345275075682</v>
      </c>
      <c r="G384" s="5">
        <v>157.15</v>
      </c>
      <c r="H384" s="42">
        <f t="shared" si="34"/>
        <v>174.90432099469299</v>
      </c>
      <c r="I384" s="14">
        <f t="shared" si="35"/>
        <v>160.51208333333332</v>
      </c>
      <c r="J384" s="13">
        <f t="shared" si="36"/>
        <v>161.81852232817386</v>
      </c>
      <c r="K384" s="14">
        <f t="shared" si="37"/>
        <v>161.81852232817386</v>
      </c>
      <c r="L384" s="20">
        <f t="shared" si="38"/>
        <v>160.51208333333332</v>
      </c>
    </row>
    <row r="385" spans="1:12" ht="16.5" thickBot="1">
      <c r="A385" s="50">
        <v>1978</v>
      </c>
      <c r="B385" s="49">
        <v>11</v>
      </c>
      <c r="D385" s="38">
        <v>138.5</v>
      </c>
      <c r="E385" s="52">
        <f t="shared" si="32"/>
        <v>149.77994977715815</v>
      </c>
      <c r="F385" s="42">
        <f t="shared" si="33"/>
        <v>1.928029574406851</v>
      </c>
      <c r="G385" s="5">
        <v>148.27000000000001</v>
      </c>
      <c r="H385" s="42">
        <f t="shared" si="34"/>
        <v>149.77994977715815</v>
      </c>
      <c r="I385" s="14">
        <f t="shared" si="35"/>
        <v>162.32750000000001</v>
      </c>
      <c r="J385" s="13">
        <f t="shared" si="36"/>
        <v>163.87514113461847</v>
      </c>
      <c r="K385" s="14">
        <f t="shared" si="37"/>
        <v>163.87514113461847</v>
      </c>
      <c r="L385" s="20">
        <f t="shared" si="38"/>
        <v>162.32750000000001</v>
      </c>
    </row>
    <row r="386" spans="1:12" ht="16.5" thickBot="1">
      <c r="A386" s="50">
        <v>1978</v>
      </c>
      <c r="B386" s="49">
        <v>12</v>
      </c>
      <c r="D386" s="38">
        <v>173.9</v>
      </c>
      <c r="E386" s="52">
        <f t="shared" si="32"/>
        <v>172.83780081158278</v>
      </c>
      <c r="F386" s="42">
        <f t="shared" si="33"/>
        <v>1.9632677440053199</v>
      </c>
      <c r="G386" s="5">
        <v>170.04</v>
      </c>
      <c r="H386" s="42">
        <f t="shared" si="34"/>
        <v>172.83780081158278</v>
      </c>
      <c r="I386" s="14">
        <f t="shared" si="35"/>
        <v>164.75791666666666</v>
      </c>
      <c r="J386" s="13">
        <f t="shared" si="36"/>
        <v>167.94101910501766</v>
      </c>
      <c r="K386" s="14">
        <f t="shared" si="37"/>
        <v>167.94101910501766</v>
      </c>
      <c r="L386" s="20">
        <f t="shared" si="38"/>
        <v>164.75791666666666</v>
      </c>
    </row>
    <row r="387" spans="1:12" ht="16.5" thickBot="1">
      <c r="A387" s="50">
        <v>1979</v>
      </c>
      <c r="B387" s="49">
        <v>1</v>
      </c>
      <c r="D387" s="38">
        <v>235.9</v>
      </c>
      <c r="E387" s="52">
        <f t="shared" si="32"/>
        <v>212.43093748564257</v>
      </c>
      <c r="F387" s="42">
        <f t="shared" si="33"/>
        <v>1.9886903620402654</v>
      </c>
      <c r="G387" s="5">
        <v>196.53</v>
      </c>
      <c r="H387" s="42">
        <f t="shared" si="34"/>
        <v>212.43093748564257</v>
      </c>
      <c r="I387" s="14">
        <f t="shared" si="35"/>
        <v>167.89291666666665</v>
      </c>
      <c r="J387" s="13">
        <f t="shared" si="36"/>
        <v>173.42723329925681</v>
      </c>
      <c r="K387" s="14">
        <f t="shared" si="37"/>
        <v>173.42723329925681</v>
      </c>
      <c r="L387" s="20">
        <f t="shared" si="38"/>
        <v>167.89291666666665</v>
      </c>
    </row>
    <row r="388" spans="1:12" ht="16.5" thickBot="1">
      <c r="A388" s="50">
        <v>1979</v>
      </c>
      <c r="B388" s="49">
        <v>2</v>
      </c>
      <c r="D388" s="38">
        <v>194.7</v>
      </c>
      <c r="E388" s="52">
        <f t="shared" si="32"/>
        <v>186.22071718062512</v>
      </c>
      <c r="F388" s="42">
        <f t="shared" si="33"/>
        <v>1.9752591610024537</v>
      </c>
      <c r="G388" s="5">
        <v>199.17</v>
      </c>
      <c r="H388" s="42">
        <f t="shared" si="34"/>
        <v>186.22071718062512</v>
      </c>
      <c r="I388" s="14">
        <f t="shared" si="35"/>
        <v>171.89625000000001</v>
      </c>
      <c r="J388" s="13">
        <f t="shared" si="36"/>
        <v>180.07583014200824</v>
      </c>
      <c r="K388" s="14">
        <f t="shared" si="37"/>
        <v>180.07583014200824</v>
      </c>
      <c r="L388" s="20">
        <f t="shared" si="38"/>
        <v>171.89625000000001</v>
      </c>
    </row>
    <row r="389" spans="1:12" ht="16.5" thickBot="1">
      <c r="A389" s="50">
        <v>1979</v>
      </c>
      <c r="B389" s="49">
        <v>3</v>
      </c>
      <c r="D389" s="38">
        <v>195.3</v>
      </c>
      <c r="E389" s="52">
        <f t="shared" si="32"/>
        <v>186.6050943054571</v>
      </c>
      <c r="F389" s="42">
        <f t="shared" si="33"/>
        <v>1.9755396049990432</v>
      </c>
      <c r="G389" s="5">
        <v>183.95</v>
      </c>
      <c r="H389" s="42">
        <f t="shared" si="34"/>
        <v>186.6050943054571</v>
      </c>
      <c r="I389" s="14">
        <f t="shared" si="35"/>
        <v>176.17833333333331</v>
      </c>
      <c r="J389" s="13">
        <f t="shared" si="36"/>
        <v>185.19479597948614</v>
      </c>
      <c r="K389" s="14">
        <f t="shared" si="37"/>
        <v>185.19479597948614</v>
      </c>
      <c r="L389" s="20">
        <f t="shared" si="38"/>
        <v>176.17833333333331</v>
      </c>
    </row>
    <row r="390" spans="1:12" ht="16.5" thickBot="1">
      <c r="A390" s="50">
        <v>1979</v>
      </c>
      <c r="B390" s="49">
        <v>4</v>
      </c>
      <c r="D390" s="38">
        <v>143.69999999999999</v>
      </c>
      <c r="E390" s="52">
        <f t="shared" ref="E390:E453" si="39">F390*0.31*D390+67</f>
        <v>153.18954776953649</v>
      </c>
      <c r="F390" s="42">
        <f t="shared" ref="F390:F453" si="40">(2-EXP(-0.019*D390))</f>
        <v>1.9348002731841982</v>
      </c>
      <c r="G390" s="5">
        <v>174.95</v>
      </c>
      <c r="H390" s="42">
        <f t="shared" ref="H390:H453" si="41">E390</f>
        <v>153.18954776953649</v>
      </c>
      <c r="I390" s="14">
        <f t="shared" si="35"/>
        <v>180.42916666666667</v>
      </c>
      <c r="J390" s="13">
        <f t="shared" si="36"/>
        <v>189.36476099968579</v>
      </c>
      <c r="K390" s="14">
        <f t="shared" si="37"/>
        <v>189.36476099968579</v>
      </c>
      <c r="L390" s="20">
        <f t="shared" si="38"/>
        <v>180.42916666666667</v>
      </c>
    </row>
    <row r="391" spans="1:12" ht="16.5" thickBot="1">
      <c r="A391" s="50">
        <v>1979</v>
      </c>
      <c r="B391" s="49">
        <v>5</v>
      </c>
      <c r="D391" s="38">
        <v>190.3</v>
      </c>
      <c r="E391" s="52">
        <f t="shared" si="39"/>
        <v>183.39920097883137</v>
      </c>
      <c r="F391" s="42">
        <f t="shared" si="40"/>
        <v>1.9731019100373157</v>
      </c>
      <c r="G391" s="5">
        <v>168.83</v>
      </c>
      <c r="H391" s="42">
        <f t="shared" si="41"/>
        <v>183.39920097883137</v>
      </c>
      <c r="I391" s="14">
        <f t="shared" si="35"/>
        <v>186.17541666666662</v>
      </c>
      <c r="J391" s="13">
        <f t="shared" si="36"/>
        <v>194.88603980564815</v>
      </c>
      <c r="K391" s="14">
        <f t="shared" si="37"/>
        <v>194.88603980564815</v>
      </c>
      <c r="L391" s="20">
        <f t="shared" si="38"/>
        <v>186.17541666666662</v>
      </c>
    </row>
    <row r="392" spans="1:12" ht="16.5" thickBot="1">
      <c r="A392" s="50">
        <v>1979</v>
      </c>
      <c r="B392" s="49">
        <v>6</v>
      </c>
      <c r="D392" s="38">
        <v>211.7</v>
      </c>
      <c r="E392" s="52">
        <f t="shared" si="39"/>
        <v>197.07850751419528</v>
      </c>
      <c r="F392" s="42">
        <f t="shared" si="40"/>
        <v>1.9820882794306505</v>
      </c>
      <c r="G392" s="5">
        <v>185.96</v>
      </c>
      <c r="H392" s="42">
        <f t="shared" si="41"/>
        <v>197.07850751419528</v>
      </c>
      <c r="I392" s="14">
        <f t="shared" si="35"/>
        <v>190.58250000000001</v>
      </c>
      <c r="J392" s="13">
        <f t="shared" si="36"/>
        <v>200.12640077667712</v>
      </c>
      <c r="K392" s="14">
        <f t="shared" si="37"/>
        <v>200.12640077667712</v>
      </c>
      <c r="L392" s="20">
        <f t="shared" si="38"/>
        <v>190.58250000000001</v>
      </c>
    </row>
    <row r="393" spans="1:12" ht="16.5" thickBot="1">
      <c r="A393" s="50">
        <v>1979</v>
      </c>
      <c r="B393" s="49">
        <v>7</v>
      </c>
      <c r="D393" s="38">
        <v>225.7</v>
      </c>
      <c r="E393" s="52">
        <f t="shared" si="39"/>
        <v>205.97347598806999</v>
      </c>
      <c r="F393" s="42">
        <f t="shared" si="40"/>
        <v>1.9862717565147856</v>
      </c>
      <c r="G393" s="5">
        <v>171.39</v>
      </c>
      <c r="H393" s="42">
        <f t="shared" si="41"/>
        <v>205.97347598806999</v>
      </c>
      <c r="I393" s="14">
        <f t="shared" si="35"/>
        <v>191.84125000000003</v>
      </c>
      <c r="J393" s="13">
        <f t="shared" si="36"/>
        <v>201.87789160769145</v>
      </c>
      <c r="K393" s="14">
        <f t="shared" si="37"/>
        <v>201.87789160769145</v>
      </c>
      <c r="L393" s="20">
        <f t="shared" si="38"/>
        <v>191.84125000000003</v>
      </c>
    </row>
    <row r="394" spans="1:12" ht="16.5" thickBot="1">
      <c r="A394" s="50">
        <v>1979</v>
      </c>
      <c r="B394" s="49">
        <v>8</v>
      </c>
      <c r="D394" s="38">
        <v>201.4</v>
      </c>
      <c r="E394" s="52">
        <f t="shared" si="39"/>
        <v>190.50796559287915</v>
      </c>
      <c r="F394" s="42">
        <f t="shared" si="40"/>
        <v>1.9782164460530982</v>
      </c>
      <c r="G394" s="5">
        <v>176.96</v>
      </c>
      <c r="H394" s="42">
        <f t="shared" si="41"/>
        <v>190.50796559287915</v>
      </c>
      <c r="I394" s="14">
        <f t="shared" si="35"/>
        <v>191.79750000000001</v>
      </c>
      <c r="J394" s="13">
        <f t="shared" si="36"/>
        <v>202.27584834986814</v>
      </c>
      <c r="K394" s="14">
        <f t="shared" si="37"/>
        <v>202.27584834986814</v>
      </c>
      <c r="L394" s="20">
        <f t="shared" si="38"/>
        <v>191.79750000000001</v>
      </c>
    </row>
    <row r="395" spans="1:12" ht="16.5" thickBot="1">
      <c r="A395" s="50">
        <v>1979</v>
      </c>
      <c r="B395" s="49">
        <v>9</v>
      </c>
      <c r="D395" s="39">
        <v>266.89999999999998</v>
      </c>
      <c r="E395" s="52">
        <f t="shared" si="39"/>
        <v>231.95877030688186</v>
      </c>
      <c r="F395" s="42">
        <f t="shared" si="40"/>
        <v>1.9937244867218828</v>
      </c>
      <c r="G395" s="5">
        <v>202.29</v>
      </c>
      <c r="H395" s="42">
        <f t="shared" si="41"/>
        <v>231.95877030688186</v>
      </c>
      <c r="I395" s="14">
        <f t="shared" ref="I395:I458" si="42">(G389/2+G390+G391+G392+G393+G394+G395+G396+G397+G398+G399+G400+G401/2)/12</f>
        <v>190.89916666666667</v>
      </c>
      <c r="J395" s="13">
        <f t="shared" ref="J395:J458" si="43">(H389/2+H390+H391+H392+H393+H394+H395+H396+H397+H398+H399+H400+H401/2)/12</f>
        <v>202.48777573970713</v>
      </c>
      <c r="K395" s="14">
        <f t="shared" si="37"/>
        <v>202.48777573970713</v>
      </c>
      <c r="L395" s="20">
        <f t="shared" si="38"/>
        <v>190.89916666666667</v>
      </c>
    </row>
    <row r="396" spans="1:12" ht="16.5" thickBot="1">
      <c r="A396" s="50">
        <v>1979</v>
      </c>
      <c r="B396" s="49">
        <v>10</v>
      </c>
      <c r="D396" s="38">
        <v>263.60000000000002</v>
      </c>
      <c r="E396" s="52">
        <f t="shared" si="39"/>
        <v>229.88600757604544</v>
      </c>
      <c r="F396" s="42">
        <f t="shared" si="40"/>
        <v>1.9933184147051426</v>
      </c>
      <c r="G396" s="5">
        <v>216.47</v>
      </c>
      <c r="H396" s="42">
        <f t="shared" si="41"/>
        <v>229.88600757604544</v>
      </c>
      <c r="I396" s="14">
        <f t="shared" si="42"/>
        <v>191.60666666666665</v>
      </c>
      <c r="J396" s="13">
        <f t="shared" si="43"/>
        <v>204.41412943262029</v>
      </c>
      <c r="K396" s="14">
        <f t="shared" si="37"/>
        <v>204.41412943262029</v>
      </c>
      <c r="L396" s="20">
        <f t="shared" si="38"/>
        <v>191.60666666666665</v>
      </c>
    </row>
    <row r="397" spans="1:12" ht="16.5" thickBot="1">
      <c r="A397" s="50">
        <v>1979</v>
      </c>
      <c r="B397" s="49">
        <v>11</v>
      </c>
      <c r="D397" s="38">
        <v>259.5</v>
      </c>
      <c r="E397" s="52">
        <f t="shared" si="39"/>
        <v>227.30895453890298</v>
      </c>
      <c r="F397" s="42">
        <f t="shared" si="40"/>
        <v>1.9927771090671018</v>
      </c>
      <c r="G397" s="5">
        <v>226.86</v>
      </c>
      <c r="H397" s="42">
        <f t="shared" si="41"/>
        <v>227.30895453890298</v>
      </c>
      <c r="I397" s="14">
        <f t="shared" si="42"/>
        <v>195.55583333333331</v>
      </c>
      <c r="J397" s="13">
        <f t="shared" si="43"/>
        <v>208.48875927695215</v>
      </c>
      <c r="K397" s="14">
        <f t="shared" si="37"/>
        <v>208.48875927695215</v>
      </c>
      <c r="L397" s="20">
        <f t="shared" si="38"/>
        <v>195.55583333333331</v>
      </c>
    </row>
    <row r="398" spans="1:12" ht="16.5" thickBot="1">
      <c r="A398" s="50">
        <v>1979</v>
      </c>
      <c r="B398" s="49">
        <v>12</v>
      </c>
      <c r="D398" s="38">
        <v>249.6</v>
      </c>
      <c r="E398" s="52">
        <f t="shared" si="39"/>
        <v>221.07745935453406</v>
      </c>
      <c r="F398" s="42">
        <f t="shared" si="40"/>
        <v>1.9912823014181926</v>
      </c>
      <c r="G398" s="5">
        <v>197.22</v>
      </c>
      <c r="H398" s="42">
        <f t="shared" si="41"/>
        <v>221.07745935453406</v>
      </c>
      <c r="I398" s="14">
        <f t="shared" si="42"/>
        <v>198.6258333333333</v>
      </c>
      <c r="J398" s="15">
        <f t="shared" si="43"/>
        <v>210.48385048027251</v>
      </c>
      <c r="K398" s="14">
        <f t="shared" si="37"/>
        <v>210.48385048027251</v>
      </c>
      <c r="L398" s="20">
        <f t="shared" si="38"/>
        <v>198.6258333333333</v>
      </c>
    </row>
    <row r="399" spans="1:12" ht="16.5" thickBot="1">
      <c r="A399" s="50">
        <v>1980</v>
      </c>
      <c r="B399" s="49">
        <v>1</v>
      </c>
      <c r="C399">
        <v>1980</v>
      </c>
      <c r="D399" s="38">
        <v>226.1</v>
      </c>
      <c r="E399" s="52">
        <f t="shared" si="39"/>
        <v>206.2270588870347</v>
      </c>
      <c r="F399" s="42">
        <f t="shared" si="40"/>
        <v>1.986375695696091</v>
      </c>
      <c r="G399" s="5">
        <v>199.56</v>
      </c>
      <c r="H399" s="42">
        <f t="shared" si="41"/>
        <v>206.2270588870347</v>
      </c>
      <c r="I399" s="14">
        <f t="shared" si="42"/>
        <v>199.99208333333331</v>
      </c>
      <c r="J399" s="13">
        <f t="shared" si="43"/>
        <v>209.90408871262312</v>
      </c>
      <c r="K399" s="14">
        <f t="shared" si="37"/>
        <v>209.90408871262312</v>
      </c>
      <c r="L399" s="20">
        <f t="shared" si="38"/>
        <v>199.99208333333331</v>
      </c>
    </row>
    <row r="400" spans="1:12" ht="16.5" thickBot="1">
      <c r="A400" s="50">
        <v>1980</v>
      </c>
      <c r="B400" s="49">
        <v>2</v>
      </c>
      <c r="D400" s="38">
        <v>219.4</v>
      </c>
      <c r="E400" s="52">
        <f t="shared" si="39"/>
        <v>201.97555759147289</v>
      </c>
      <c r="F400" s="42">
        <f t="shared" si="40"/>
        <v>1.9845260915616327</v>
      </c>
      <c r="G400" s="5">
        <v>195.09</v>
      </c>
      <c r="H400" s="42">
        <f t="shared" si="41"/>
        <v>201.97555759147289</v>
      </c>
      <c r="I400" s="15">
        <f t="shared" si="42"/>
        <v>200.52333333333334</v>
      </c>
      <c r="J400" s="13">
        <f t="shared" si="43"/>
        <v>208.77421761847904</v>
      </c>
      <c r="K400" s="14">
        <f t="shared" si="37"/>
        <v>208.77421761847904</v>
      </c>
      <c r="L400" s="20">
        <f t="shared" si="38"/>
        <v>200.52333333333334</v>
      </c>
    </row>
    <row r="401" spans="1:12" ht="16.5" thickBot="1">
      <c r="A401" s="50">
        <v>1980</v>
      </c>
      <c r="B401" s="49">
        <v>3</v>
      </c>
      <c r="D401" s="38">
        <v>178.7</v>
      </c>
      <c r="E401" s="52">
        <f t="shared" si="39"/>
        <v>175.93651125074561</v>
      </c>
      <c r="F401" s="42">
        <f t="shared" si="40"/>
        <v>1.9664695064849289</v>
      </c>
      <c r="G401" s="5">
        <v>166.47</v>
      </c>
      <c r="H401" s="42">
        <f t="shared" si="41"/>
        <v>175.93651125074561</v>
      </c>
      <c r="I401" s="14">
        <f t="shared" si="42"/>
        <v>199.55833333333339</v>
      </c>
      <c r="J401" s="13">
        <f t="shared" si="43"/>
        <v>207.27144027254633</v>
      </c>
      <c r="K401" s="14">
        <f t="shared" si="37"/>
        <v>207.27144027254633</v>
      </c>
      <c r="L401" s="20">
        <f t="shared" si="38"/>
        <v>199.55833333333339</v>
      </c>
    </row>
    <row r="402" spans="1:12" ht="16.5" thickBot="1">
      <c r="A402" s="50">
        <v>1980</v>
      </c>
      <c r="B402" s="49">
        <v>4</v>
      </c>
      <c r="D402" s="38">
        <v>232.2</v>
      </c>
      <c r="E402" s="52">
        <f t="shared" si="39"/>
        <v>210.09061945416434</v>
      </c>
      <c r="F402" s="42">
        <f t="shared" si="40"/>
        <v>1.9878666813114996</v>
      </c>
      <c r="G402" s="5">
        <v>209.41</v>
      </c>
      <c r="H402" s="42">
        <f t="shared" si="41"/>
        <v>210.09061945416434</v>
      </c>
      <c r="I402" s="14">
        <f t="shared" si="42"/>
        <v>198.30375000000001</v>
      </c>
      <c r="J402" s="13">
        <f t="shared" si="43"/>
        <v>205.23162558295732</v>
      </c>
      <c r="K402" s="14">
        <f t="shared" si="37"/>
        <v>205.23162558295732</v>
      </c>
      <c r="L402" s="20">
        <f t="shared" si="38"/>
        <v>198.30375000000001</v>
      </c>
    </row>
    <row r="403" spans="1:12" ht="16.5" thickBot="1">
      <c r="A403" s="50">
        <v>1980</v>
      </c>
      <c r="B403" s="49">
        <v>5</v>
      </c>
      <c r="D403" s="38">
        <v>254.7</v>
      </c>
      <c r="E403" s="52">
        <f t="shared" si="39"/>
        <v>224.28924555816818</v>
      </c>
      <c r="F403" s="42">
        <f t="shared" si="40"/>
        <v>1.9920874090728902</v>
      </c>
      <c r="G403" s="5">
        <v>229.15</v>
      </c>
      <c r="H403" s="42">
        <f t="shared" si="41"/>
        <v>224.28924555816818</v>
      </c>
      <c r="I403" s="14">
        <f t="shared" si="42"/>
        <v>197.17458333333335</v>
      </c>
      <c r="J403" s="13">
        <f t="shared" si="43"/>
        <v>203.11782297665695</v>
      </c>
      <c r="K403" s="14">
        <f t="shared" si="37"/>
        <v>203.11782297665695</v>
      </c>
      <c r="L403" s="20">
        <f t="shared" si="38"/>
        <v>197.17458333333335</v>
      </c>
    </row>
    <row r="404" spans="1:12" ht="16.5" thickBot="1">
      <c r="A404" s="50">
        <v>1980</v>
      </c>
      <c r="B404" s="49">
        <v>6</v>
      </c>
      <c r="D404" s="38">
        <v>222.7</v>
      </c>
      <c r="E404" s="52">
        <f t="shared" si="39"/>
        <v>204.07065181454681</v>
      </c>
      <c r="F404" s="42">
        <f t="shared" si="40"/>
        <v>1.9854665152678537</v>
      </c>
      <c r="G404" s="5">
        <v>199.32</v>
      </c>
      <c r="H404" s="42">
        <f t="shared" si="41"/>
        <v>204.07065181454681</v>
      </c>
      <c r="I404" s="14">
        <f t="shared" si="42"/>
        <v>197.57541666666665</v>
      </c>
      <c r="J404" s="13">
        <f t="shared" si="43"/>
        <v>201.72891827392041</v>
      </c>
      <c r="K404" s="14">
        <f t="shared" si="37"/>
        <v>201.72891827392041</v>
      </c>
      <c r="L404" s="20">
        <f t="shared" si="38"/>
        <v>197.57541666666665</v>
      </c>
    </row>
    <row r="405" spans="1:12" ht="16.5" thickBot="1">
      <c r="A405" s="50">
        <v>1980</v>
      </c>
      <c r="B405" s="49">
        <v>7</v>
      </c>
      <c r="D405" s="38">
        <v>192.9</v>
      </c>
      <c r="E405" s="52">
        <f t="shared" si="39"/>
        <v>185.06704926413386</v>
      </c>
      <c r="F405" s="42">
        <f t="shared" si="40"/>
        <v>1.9743983890053991</v>
      </c>
      <c r="G405" s="5">
        <v>190.82</v>
      </c>
      <c r="H405" s="42">
        <f t="shared" si="41"/>
        <v>185.06704926413386</v>
      </c>
      <c r="I405" s="14">
        <f t="shared" si="42"/>
        <v>197.26541666666662</v>
      </c>
      <c r="J405" s="13">
        <f t="shared" si="43"/>
        <v>199.79916649664224</v>
      </c>
      <c r="K405" s="14">
        <f t="shared" si="37"/>
        <v>199.79916649664224</v>
      </c>
      <c r="L405" s="20">
        <f t="shared" si="38"/>
        <v>197.26541666666662</v>
      </c>
    </row>
    <row r="406" spans="1:12" ht="16.5" thickBot="1">
      <c r="A406" s="50">
        <v>1980</v>
      </c>
      <c r="B406" s="49">
        <v>8</v>
      </c>
      <c r="D406" s="38">
        <v>191.7</v>
      </c>
      <c r="E406" s="52">
        <f t="shared" si="39"/>
        <v>184.29748605735668</v>
      </c>
      <c r="F406" s="42">
        <f t="shared" si="40"/>
        <v>1.9738079670411881</v>
      </c>
      <c r="G406" s="5">
        <v>170.28</v>
      </c>
      <c r="H406" s="42">
        <f t="shared" si="41"/>
        <v>184.29748605735668</v>
      </c>
      <c r="I406" s="14">
        <f t="shared" si="42"/>
        <v>196.18333333333331</v>
      </c>
      <c r="J406" s="13">
        <f t="shared" si="43"/>
        <v>197.15561158094556</v>
      </c>
      <c r="K406" s="14">
        <f t="shared" si="37"/>
        <v>197.15561158094556</v>
      </c>
      <c r="L406" s="20">
        <f t="shared" si="38"/>
        <v>196.18333333333331</v>
      </c>
    </row>
    <row r="407" spans="1:12" ht="16.5" thickBot="1">
      <c r="A407" s="50">
        <v>1980</v>
      </c>
      <c r="B407" s="49">
        <v>9</v>
      </c>
      <c r="D407" s="38">
        <v>219.6</v>
      </c>
      <c r="E407" s="52">
        <f t="shared" si="39"/>
        <v>202.10259354001857</v>
      </c>
      <c r="F407" s="42">
        <f t="shared" si="40"/>
        <v>1.9845847808334593</v>
      </c>
      <c r="G407" s="5">
        <v>185.81</v>
      </c>
      <c r="H407" s="42">
        <f t="shared" si="41"/>
        <v>202.10259354001857</v>
      </c>
      <c r="I407" s="14">
        <f t="shared" si="42"/>
        <v>197.90458333333333</v>
      </c>
      <c r="J407" s="13">
        <f t="shared" si="43"/>
        <v>196.85011136923058</v>
      </c>
      <c r="K407" s="14">
        <f t="shared" si="37"/>
        <v>196.85011136923058</v>
      </c>
      <c r="L407" s="20">
        <f t="shared" si="38"/>
        <v>197.90458333333333</v>
      </c>
    </row>
    <row r="408" spans="1:12" ht="16.5" thickBot="1">
      <c r="A408" s="50">
        <v>1980</v>
      </c>
      <c r="B408" s="49">
        <v>10</v>
      </c>
      <c r="D408" s="38">
        <v>233.3</v>
      </c>
      <c r="E408" s="52">
        <f t="shared" si="39"/>
        <v>210.78663179277254</v>
      </c>
      <c r="F408" s="42">
        <f t="shared" si="40"/>
        <v>1.9881176360600712</v>
      </c>
      <c r="G408" s="5">
        <v>202.84</v>
      </c>
      <c r="H408" s="42">
        <f t="shared" si="41"/>
        <v>210.78663179277254</v>
      </c>
      <c r="I408" s="14">
        <f t="shared" si="42"/>
        <v>200.07458333333327</v>
      </c>
      <c r="J408" s="13">
        <f t="shared" si="43"/>
        <v>197.14720888459217</v>
      </c>
      <c r="K408" s="14">
        <f t="shared" si="37"/>
        <v>197.14720888459217</v>
      </c>
      <c r="L408" s="20">
        <f t="shared" si="38"/>
        <v>200.07458333333327</v>
      </c>
    </row>
    <row r="409" spans="1:12" ht="16.5" thickBot="1">
      <c r="A409" s="50">
        <v>1980</v>
      </c>
      <c r="B409" s="49">
        <v>11</v>
      </c>
      <c r="D409" s="38">
        <v>209.5</v>
      </c>
      <c r="E409" s="52">
        <f t="shared" si="39"/>
        <v>195.67706777096726</v>
      </c>
      <c r="F409" s="42">
        <f t="shared" si="40"/>
        <v>1.9813237011466205</v>
      </c>
      <c r="G409" s="5">
        <v>213.39</v>
      </c>
      <c r="H409" s="42">
        <f t="shared" si="41"/>
        <v>195.67706777096726</v>
      </c>
      <c r="I409" s="14">
        <f t="shared" si="42"/>
        <v>199.45458333333329</v>
      </c>
      <c r="J409" s="13">
        <f t="shared" si="43"/>
        <v>195.3789053701133</v>
      </c>
      <c r="K409" s="14">
        <f t="shared" si="37"/>
        <v>195.3789053701133</v>
      </c>
      <c r="L409" s="20">
        <f t="shared" si="38"/>
        <v>199.45458333333329</v>
      </c>
    </row>
    <row r="410" spans="1:12" ht="16.5" thickBot="1">
      <c r="A410" s="50">
        <v>1980</v>
      </c>
      <c r="B410" s="49">
        <v>12</v>
      </c>
      <c r="D410" s="38">
        <v>246.9</v>
      </c>
      <c r="E410" s="52">
        <f t="shared" si="39"/>
        <v>219.37563325679244</v>
      </c>
      <c r="F410" s="42">
        <f t="shared" si="40"/>
        <v>1.9908234136426195</v>
      </c>
      <c r="G410" s="5">
        <v>220.31</v>
      </c>
      <c r="H410" s="42">
        <f t="shared" si="41"/>
        <v>219.37563325679244</v>
      </c>
      <c r="I410" s="14">
        <f t="shared" si="42"/>
        <v>196.63499999999999</v>
      </c>
      <c r="J410" s="13">
        <f t="shared" si="43"/>
        <v>191.34163117978116</v>
      </c>
      <c r="K410" s="14">
        <f t="shared" si="37"/>
        <v>191.34163117978116</v>
      </c>
      <c r="L410" s="20">
        <f t="shared" si="38"/>
        <v>196.63499999999999</v>
      </c>
    </row>
    <row r="411" spans="1:12" ht="16.5" thickBot="1">
      <c r="A411" s="50">
        <v>1981</v>
      </c>
      <c r="B411" s="49">
        <v>1</v>
      </c>
      <c r="D411" s="38">
        <v>156.6</v>
      </c>
      <c r="E411" s="52">
        <f t="shared" si="39"/>
        <v>161.61484233010134</v>
      </c>
      <c r="F411" s="42">
        <f t="shared" si="40"/>
        <v>1.9489729808861971</v>
      </c>
      <c r="G411" s="5">
        <v>169.03</v>
      </c>
      <c r="H411" s="42">
        <f t="shared" si="41"/>
        <v>161.61484233010134</v>
      </c>
      <c r="I411" s="14">
        <f t="shared" si="42"/>
        <v>195.38083333333336</v>
      </c>
      <c r="J411" s="13">
        <f t="shared" si="43"/>
        <v>189.22102884806952</v>
      </c>
      <c r="K411" s="14">
        <f t="shared" si="37"/>
        <v>189.22102884806952</v>
      </c>
      <c r="L411" s="20">
        <f t="shared" si="38"/>
        <v>195.38083333333336</v>
      </c>
    </row>
    <row r="412" spans="1:12" ht="16.5" thickBot="1">
      <c r="A412" s="50">
        <v>1981</v>
      </c>
      <c r="B412" s="49">
        <v>2</v>
      </c>
      <c r="D412" s="38">
        <v>189.9</v>
      </c>
      <c r="E412" s="52">
        <f t="shared" si="39"/>
        <v>183.1424561716845</v>
      </c>
      <c r="F412" s="42">
        <f t="shared" si="40"/>
        <v>1.9728967057650804</v>
      </c>
      <c r="G412" s="5">
        <v>199.65</v>
      </c>
      <c r="H412" s="42">
        <f t="shared" si="41"/>
        <v>183.1424561716845</v>
      </c>
      <c r="I412" s="14">
        <f t="shared" si="42"/>
        <v>198.00666666666666</v>
      </c>
      <c r="J412" s="13">
        <f t="shared" si="43"/>
        <v>190.89745008019449</v>
      </c>
      <c r="K412" s="14">
        <f t="shared" si="37"/>
        <v>190.89745008019449</v>
      </c>
      <c r="L412" s="20">
        <f t="shared" si="38"/>
        <v>198.00666666666666</v>
      </c>
    </row>
    <row r="413" spans="1:12" ht="16.5" thickBot="1">
      <c r="A413" s="50">
        <v>1981</v>
      </c>
      <c r="B413" s="49">
        <v>3</v>
      </c>
      <c r="D413" s="38">
        <v>196.6</v>
      </c>
      <c r="E413" s="52">
        <f t="shared" si="39"/>
        <v>187.43760758937532</v>
      </c>
      <c r="F413" s="42">
        <f t="shared" si="40"/>
        <v>1.9761363762900814</v>
      </c>
      <c r="G413" s="5">
        <v>203.22</v>
      </c>
      <c r="H413" s="42">
        <f t="shared" si="41"/>
        <v>187.43760758937532</v>
      </c>
      <c r="I413" s="14">
        <f t="shared" si="42"/>
        <v>201.82916666666668</v>
      </c>
      <c r="J413" s="13">
        <f t="shared" si="43"/>
        <v>192.92105696876249</v>
      </c>
      <c r="K413" s="14">
        <f t="shared" si="37"/>
        <v>192.92105696876249</v>
      </c>
      <c r="L413" s="20">
        <f t="shared" si="38"/>
        <v>201.82916666666668</v>
      </c>
    </row>
    <row r="414" spans="1:12" ht="16.5" thickBot="1">
      <c r="A414" s="50">
        <v>1981</v>
      </c>
      <c r="B414" s="49">
        <v>4</v>
      </c>
      <c r="D414" s="38">
        <v>225.3</v>
      </c>
      <c r="E414" s="52">
        <f t="shared" si="39"/>
        <v>205.71986348421376</v>
      </c>
      <c r="F414" s="42">
        <f t="shared" si="40"/>
        <v>1.9861670243863201</v>
      </c>
      <c r="G414" s="5">
        <v>224.74</v>
      </c>
      <c r="H414" s="42">
        <f t="shared" si="41"/>
        <v>205.71986348421376</v>
      </c>
      <c r="I414" s="14">
        <f t="shared" si="42"/>
        <v>204.16458333333333</v>
      </c>
      <c r="J414" s="13">
        <f t="shared" si="43"/>
        <v>193.14686181724696</v>
      </c>
      <c r="K414" s="14">
        <f t="shared" si="37"/>
        <v>193.14686181724696</v>
      </c>
      <c r="L414" s="20">
        <f t="shared" si="38"/>
        <v>204.16458333333333</v>
      </c>
    </row>
    <row r="415" spans="1:12" ht="16.5" thickBot="1">
      <c r="A415" s="50">
        <v>1981</v>
      </c>
      <c r="B415" s="49">
        <v>5</v>
      </c>
      <c r="D415" s="38">
        <v>194.7</v>
      </c>
      <c r="E415" s="52">
        <f t="shared" si="39"/>
        <v>186.22071718062512</v>
      </c>
      <c r="F415" s="42">
        <f t="shared" si="40"/>
        <v>1.9752591610024537</v>
      </c>
      <c r="G415" s="5">
        <v>198.94</v>
      </c>
      <c r="H415" s="42">
        <f t="shared" si="41"/>
        <v>186.22071718062512</v>
      </c>
      <c r="I415" s="14">
        <f t="shared" si="42"/>
        <v>204.57750000000001</v>
      </c>
      <c r="J415" s="13">
        <f t="shared" si="43"/>
        <v>192.06832933998908</v>
      </c>
      <c r="K415" s="14">
        <f t="shared" si="37"/>
        <v>192.06832933998908</v>
      </c>
      <c r="L415" s="20">
        <f t="shared" si="38"/>
        <v>204.57750000000001</v>
      </c>
    </row>
    <row r="416" spans="1:12" ht="16.5" thickBot="1">
      <c r="A416" s="50">
        <v>1981</v>
      </c>
      <c r="B416" s="49">
        <v>6</v>
      </c>
      <c r="D416" s="38">
        <v>131.6</v>
      </c>
      <c r="E416" s="52">
        <f t="shared" si="39"/>
        <v>145.24459962411751</v>
      </c>
      <c r="F416" s="42">
        <f t="shared" si="40"/>
        <v>1.9179478288096263</v>
      </c>
      <c r="G416" s="5">
        <v>161.86000000000001</v>
      </c>
      <c r="H416" s="42">
        <f t="shared" si="41"/>
        <v>145.24459962411751</v>
      </c>
      <c r="I416" s="14">
        <f t="shared" si="42"/>
        <v>203.36875000000001</v>
      </c>
      <c r="J416" s="13">
        <f t="shared" si="43"/>
        <v>190.07889064963135</v>
      </c>
      <c r="K416" s="14">
        <f t="shared" si="37"/>
        <v>190.07889064963135</v>
      </c>
      <c r="L416" s="20">
        <f t="shared" si="38"/>
        <v>203.36875000000001</v>
      </c>
    </row>
    <row r="417" spans="1:12" ht="16.5" thickBot="1">
      <c r="A417" s="50">
        <v>1981</v>
      </c>
      <c r="B417" s="49">
        <v>7</v>
      </c>
      <c r="D417" s="38">
        <v>205.3</v>
      </c>
      <c r="E417" s="52">
        <f t="shared" si="39"/>
        <v>192.9986454934847</v>
      </c>
      <c r="F417" s="42">
        <f t="shared" si="40"/>
        <v>1.9797722529340964</v>
      </c>
      <c r="G417" s="5">
        <v>198.18</v>
      </c>
      <c r="H417" s="42">
        <f t="shared" si="41"/>
        <v>192.9986454934847</v>
      </c>
      <c r="I417" s="14">
        <f t="shared" si="42"/>
        <v>202.76000000000002</v>
      </c>
      <c r="J417" s="13">
        <f t="shared" si="43"/>
        <v>188.53131862797355</v>
      </c>
      <c r="K417" s="14">
        <f t="shared" si="37"/>
        <v>188.53131862797355</v>
      </c>
      <c r="L417" s="20">
        <f t="shared" si="38"/>
        <v>202.76000000000002</v>
      </c>
    </row>
    <row r="418" spans="1:12" ht="16.5" thickBot="1">
      <c r="A418" s="50">
        <v>1981</v>
      </c>
      <c r="B418" s="49">
        <v>8</v>
      </c>
      <c r="D418" s="38">
        <v>242.5</v>
      </c>
      <c r="E418" s="52">
        <f t="shared" si="39"/>
        <v>216.59999939900499</v>
      </c>
      <c r="F418" s="42">
        <f t="shared" si="40"/>
        <v>1.9900232710210173</v>
      </c>
      <c r="G418" s="5">
        <v>225.94</v>
      </c>
      <c r="H418" s="42">
        <f t="shared" si="41"/>
        <v>216.59999939900499</v>
      </c>
      <c r="I418" s="14">
        <f t="shared" si="42"/>
        <v>203.33041666666668</v>
      </c>
      <c r="J418" s="13">
        <f t="shared" si="43"/>
        <v>189.43507239372767</v>
      </c>
      <c r="K418" s="14">
        <f t="shared" si="37"/>
        <v>189.43507239372767</v>
      </c>
      <c r="L418" s="20">
        <f t="shared" si="38"/>
        <v>203.33041666666668</v>
      </c>
    </row>
    <row r="419" spans="1:12" ht="16.5" thickBot="1">
      <c r="A419" s="50">
        <v>1981</v>
      </c>
      <c r="B419" s="49">
        <v>9</v>
      </c>
      <c r="D419" s="38">
        <v>245.3</v>
      </c>
      <c r="E419" s="52">
        <f t="shared" si="39"/>
        <v>218.36664552400293</v>
      </c>
      <c r="F419" s="42">
        <f t="shared" si="40"/>
        <v>1.9905401618032286</v>
      </c>
      <c r="G419" s="5">
        <v>221.89</v>
      </c>
      <c r="H419" s="42">
        <f t="shared" si="41"/>
        <v>218.36664552400293</v>
      </c>
      <c r="I419" s="14">
        <f t="shared" si="42"/>
        <v>203.93166666666664</v>
      </c>
      <c r="J419" s="13">
        <f t="shared" si="43"/>
        <v>191.17435736695322</v>
      </c>
      <c r="K419" s="14">
        <f t="shared" si="37"/>
        <v>191.17435736695322</v>
      </c>
      <c r="L419" s="20">
        <f t="shared" si="38"/>
        <v>203.93166666666664</v>
      </c>
    </row>
    <row r="420" spans="1:12" ht="16.5" thickBot="1">
      <c r="A420" s="50">
        <v>1981</v>
      </c>
      <c r="B420" s="49">
        <v>10</v>
      </c>
      <c r="D420" s="38">
        <v>216.2</v>
      </c>
      <c r="E420" s="52">
        <f t="shared" si="39"/>
        <v>199.9418961724146</v>
      </c>
      <c r="F420" s="42">
        <f t="shared" si="40"/>
        <v>1.9835560886338008</v>
      </c>
      <c r="G420" s="5">
        <v>222.81</v>
      </c>
      <c r="H420" s="42">
        <f t="shared" si="41"/>
        <v>199.9418961724146</v>
      </c>
      <c r="I420" s="14">
        <f t="shared" si="42"/>
        <v>201.56874999999999</v>
      </c>
      <c r="J420" s="13">
        <f t="shared" si="43"/>
        <v>190.35798871953637</v>
      </c>
      <c r="K420" s="14">
        <f t="shared" si="37"/>
        <v>190.35798871953637</v>
      </c>
      <c r="L420" s="20">
        <f t="shared" si="38"/>
        <v>201.56874999999999</v>
      </c>
    </row>
    <row r="421" spans="1:12" ht="16.5" thickBot="1">
      <c r="A421" s="50">
        <v>1981</v>
      </c>
      <c r="B421" s="49">
        <v>11</v>
      </c>
      <c r="D421" s="38">
        <v>186</v>
      </c>
      <c r="E421" s="52">
        <f t="shared" si="39"/>
        <v>180.63702393713609</v>
      </c>
      <c r="F421" s="42">
        <f t="shared" si="40"/>
        <v>1.9708120696693738</v>
      </c>
      <c r="G421" s="5">
        <v>203.33</v>
      </c>
      <c r="H421" s="42">
        <f t="shared" si="41"/>
        <v>180.63702393713609</v>
      </c>
      <c r="I421" s="14">
        <f t="shared" si="42"/>
        <v>196.86708333333334</v>
      </c>
      <c r="J421" s="13">
        <f t="shared" si="43"/>
        <v>186.84555148131028</v>
      </c>
      <c r="K421" s="14">
        <f t="shared" si="37"/>
        <v>186.84555148131028</v>
      </c>
      <c r="L421" s="20">
        <f t="shared" si="38"/>
        <v>196.86708333333334</v>
      </c>
    </row>
    <row r="422" spans="1:12" ht="16.5" thickBot="1">
      <c r="A422" s="50">
        <v>1981</v>
      </c>
      <c r="B422" s="49">
        <v>12</v>
      </c>
      <c r="D422" s="38">
        <v>195.4</v>
      </c>
      <c r="E422" s="52">
        <f t="shared" si="39"/>
        <v>186.66914852203848</v>
      </c>
      <c r="F422" s="42">
        <f t="shared" si="40"/>
        <v>1.9755860356264812</v>
      </c>
      <c r="G422" s="5">
        <v>201.36</v>
      </c>
      <c r="H422" s="42">
        <f t="shared" si="41"/>
        <v>186.66914852203848</v>
      </c>
      <c r="I422" s="14">
        <f t="shared" si="42"/>
        <v>195.38541666666666</v>
      </c>
      <c r="J422" s="13">
        <f t="shared" si="43"/>
        <v>185.67465871537908</v>
      </c>
      <c r="K422" s="14">
        <f t="shared" si="37"/>
        <v>185.67465871537908</v>
      </c>
      <c r="L422" s="20">
        <f t="shared" si="38"/>
        <v>195.38541666666666</v>
      </c>
    </row>
    <row r="423" spans="1:12" ht="16.5" thickBot="1">
      <c r="A423" s="50">
        <v>1982</v>
      </c>
      <c r="B423" s="49">
        <v>1</v>
      </c>
      <c r="D423" s="38">
        <v>149.80000000000001</v>
      </c>
      <c r="E423" s="52">
        <f t="shared" si="39"/>
        <v>157.17959854506793</v>
      </c>
      <c r="F423" s="42">
        <f t="shared" si="40"/>
        <v>1.9419354525403318</v>
      </c>
      <c r="G423" s="5">
        <v>173.37</v>
      </c>
      <c r="H423" s="42">
        <f t="shared" si="41"/>
        <v>157.17959854506793</v>
      </c>
      <c r="I423" s="14">
        <f t="shared" si="42"/>
        <v>194.64041666666665</v>
      </c>
      <c r="J423" s="13">
        <f t="shared" si="43"/>
        <v>184.77293664140109</v>
      </c>
      <c r="K423" s="14">
        <f t="shared" si="37"/>
        <v>184.77293664140109</v>
      </c>
      <c r="L423" s="20">
        <f t="shared" si="38"/>
        <v>194.64041666666665</v>
      </c>
    </row>
    <row r="424" spans="1:12" ht="16.5" thickBot="1">
      <c r="A424" s="50">
        <v>1982</v>
      </c>
      <c r="B424" s="49">
        <v>2</v>
      </c>
      <c r="D424" s="38">
        <v>230.9</v>
      </c>
      <c r="E424" s="52">
        <f t="shared" si="39"/>
        <v>209.26779033481657</v>
      </c>
      <c r="F424" s="42">
        <f t="shared" si="40"/>
        <v>1.9875632564693075</v>
      </c>
      <c r="G424" s="5">
        <v>209</v>
      </c>
      <c r="H424" s="42">
        <f t="shared" si="41"/>
        <v>209.26779033481657</v>
      </c>
      <c r="I424" s="14">
        <f t="shared" si="42"/>
        <v>191.005</v>
      </c>
      <c r="J424" s="13">
        <f t="shared" si="43"/>
        <v>180.84936554116209</v>
      </c>
      <c r="K424" s="14">
        <f t="shared" si="37"/>
        <v>180.84936554116209</v>
      </c>
      <c r="L424" s="20">
        <f t="shared" si="38"/>
        <v>191.005</v>
      </c>
    </row>
    <row r="425" spans="1:12" ht="16.5" thickBot="1">
      <c r="A425" s="50">
        <v>1982</v>
      </c>
      <c r="B425" s="49">
        <v>3</v>
      </c>
      <c r="D425" s="38">
        <v>221.1</v>
      </c>
      <c r="E425" s="52">
        <f t="shared" si="39"/>
        <v>203.05511278365645</v>
      </c>
      <c r="F425" s="42">
        <f t="shared" si="40"/>
        <v>1.9850179131272736</v>
      </c>
      <c r="G425" s="5">
        <v>208.3</v>
      </c>
      <c r="H425" s="42">
        <f t="shared" si="41"/>
        <v>203.05511278365645</v>
      </c>
      <c r="I425" s="14">
        <f t="shared" si="42"/>
        <v>186.47416666666663</v>
      </c>
      <c r="J425" s="13">
        <f t="shared" si="43"/>
        <v>176.6296547453658</v>
      </c>
      <c r="K425" s="14">
        <f t="shared" si="37"/>
        <v>176.6296547453658</v>
      </c>
      <c r="L425" s="20">
        <f t="shared" si="38"/>
        <v>186.47416666666663</v>
      </c>
    </row>
    <row r="426" spans="1:12" ht="16.5" thickBot="1">
      <c r="A426" s="50">
        <v>1982</v>
      </c>
      <c r="B426" s="49">
        <v>4</v>
      </c>
      <c r="D426" s="38">
        <v>170.3</v>
      </c>
      <c r="E426" s="52">
        <f t="shared" si="39"/>
        <v>170.50951075192921</v>
      </c>
      <c r="F426" s="42">
        <f t="shared" si="40"/>
        <v>1.9606673375623513</v>
      </c>
      <c r="G426" s="5">
        <v>162.94999999999999</v>
      </c>
      <c r="H426" s="42">
        <f t="shared" si="41"/>
        <v>170.50951075192921</v>
      </c>
      <c r="I426" s="14">
        <f t="shared" si="42"/>
        <v>181.60708333333332</v>
      </c>
      <c r="J426" s="13">
        <f t="shared" si="43"/>
        <v>172.35229867771636</v>
      </c>
      <c r="K426" s="14">
        <f t="shared" si="37"/>
        <v>172.35229867771636</v>
      </c>
      <c r="L426" s="20">
        <f t="shared" si="38"/>
        <v>181.60708333333332</v>
      </c>
    </row>
    <row r="427" spans="1:12" ht="16.5" thickBot="1">
      <c r="A427" s="50">
        <v>1982</v>
      </c>
      <c r="B427" s="49">
        <v>5</v>
      </c>
      <c r="D427" s="38">
        <v>119.3</v>
      </c>
      <c r="E427" s="52">
        <f t="shared" si="39"/>
        <v>137.13257619548307</v>
      </c>
      <c r="F427" s="42">
        <f t="shared" si="40"/>
        <v>1.8963463265685059</v>
      </c>
      <c r="G427" s="5">
        <v>147.88999999999999</v>
      </c>
      <c r="H427" s="42">
        <f t="shared" si="41"/>
        <v>137.13257619548307</v>
      </c>
      <c r="I427" s="14">
        <f t="shared" si="42"/>
        <v>177.37374999999997</v>
      </c>
      <c r="J427" s="13">
        <f t="shared" si="43"/>
        <v>168.56004768497041</v>
      </c>
      <c r="K427" s="14">
        <f t="shared" si="37"/>
        <v>168.56004768497041</v>
      </c>
      <c r="L427" s="20">
        <f t="shared" si="38"/>
        <v>177.37374999999997</v>
      </c>
    </row>
    <row r="428" spans="1:12" ht="16.5" thickBot="1">
      <c r="A428" s="50">
        <v>1982</v>
      </c>
      <c r="B428" s="49">
        <v>6</v>
      </c>
      <c r="D428" s="38">
        <v>163.69999999999999</v>
      </c>
      <c r="E428" s="52">
        <f t="shared" si="39"/>
        <v>166.23131422691003</v>
      </c>
      <c r="F428" s="42">
        <f t="shared" si="40"/>
        <v>1.9554124229394851</v>
      </c>
      <c r="G428" s="5">
        <v>177.35</v>
      </c>
      <c r="H428" s="42">
        <f t="shared" si="41"/>
        <v>166.23131422691003</v>
      </c>
      <c r="I428" s="14">
        <f t="shared" si="42"/>
        <v>175.38041666666663</v>
      </c>
      <c r="J428" s="13">
        <f t="shared" si="43"/>
        <v>166.26445628750642</v>
      </c>
      <c r="K428" s="14">
        <f t="shared" si="37"/>
        <v>166.26445628750642</v>
      </c>
      <c r="L428" s="20">
        <f t="shared" si="38"/>
        <v>175.38041666666663</v>
      </c>
    </row>
    <row r="429" spans="1:12" ht="16.5" thickBot="1">
      <c r="A429" s="50">
        <v>1982</v>
      </c>
      <c r="B429" s="49">
        <v>7</v>
      </c>
      <c r="D429" s="38">
        <v>139.4</v>
      </c>
      <c r="E429" s="52">
        <f t="shared" si="39"/>
        <v>150.37060111522106</v>
      </c>
      <c r="F429" s="42">
        <f t="shared" si="40"/>
        <v>1.9292498059707746</v>
      </c>
      <c r="G429" s="5">
        <v>164.81</v>
      </c>
      <c r="H429" s="42">
        <f t="shared" si="41"/>
        <v>150.37060111522106</v>
      </c>
      <c r="I429" s="14">
        <f t="shared" si="42"/>
        <v>173.55499999999998</v>
      </c>
      <c r="J429" s="13">
        <f t="shared" si="43"/>
        <v>164.61611861250393</v>
      </c>
      <c r="K429" s="14">
        <f t="shared" si="37"/>
        <v>164.61611861250393</v>
      </c>
      <c r="L429" s="20">
        <f t="shared" si="38"/>
        <v>173.55499999999998</v>
      </c>
    </row>
    <row r="430" spans="1:12" ht="16.5" thickBot="1">
      <c r="A430" s="50">
        <v>1982</v>
      </c>
      <c r="B430" s="49">
        <v>8</v>
      </c>
      <c r="D430" s="38">
        <v>161.9</v>
      </c>
      <c r="E430" s="52">
        <f t="shared" si="39"/>
        <v>165.06233737153292</v>
      </c>
      <c r="F430" s="42">
        <f t="shared" si="40"/>
        <v>1.9538611522750582</v>
      </c>
      <c r="G430" s="5">
        <v>172.06</v>
      </c>
      <c r="H430" s="42">
        <f t="shared" si="41"/>
        <v>165.06233737153292</v>
      </c>
      <c r="I430" s="14">
        <f t="shared" si="42"/>
        <v>168.34708333333336</v>
      </c>
      <c r="J430" s="13">
        <f t="shared" si="43"/>
        <v>159.40132345046086</v>
      </c>
      <c r="K430" s="14">
        <f t="shared" si="37"/>
        <v>159.40132345046086</v>
      </c>
      <c r="L430" s="20">
        <f t="shared" si="38"/>
        <v>168.34708333333336</v>
      </c>
    </row>
    <row r="431" spans="1:12" ht="16.5" thickBot="1">
      <c r="A431" s="50">
        <v>1982</v>
      </c>
      <c r="B431" s="49">
        <v>9</v>
      </c>
      <c r="D431" s="38">
        <v>167.4</v>
      </c>
      <c r="E431" s="52">
        <f t="shared" si="39"/>
        <v>168.63124845236337</v>
      </c>
      <c r="F431" s="42">
        <f t="shared" si="40"/>
        <v>1.9584392887879785</v>
      </c>
      <c r="G431" s="5">
        <v>167.03</v>
      </c>
      <c r="H431" s="42">
        <f t="shared" si="41"/>
        <v>168.63124845236337</v>
      </c>
      <c r="I431" s="14">
        <f t="shared" si="42"/>
        <v>160.83124999999998</v>
      </c>
      <c r="J431" s="13">
        <f t="shared" si="43"/>
        <v>151.53652983533257</v>
      </c>
      <c r="K431" s="14">
        <f t="shared" si="37"/>
        <v>151.53652983533257</v>
      </c>
      <c r="L431" s="20">
        <f t="shared" si="38"/>
        <v>160.83124999999998</v>
      </c>
    </row>
    <row r="432" spans="1:12" ht="16.5" thickBot="1">
      <c r="A432" s="50">
        <v>1982</v>
      </c>
      <c r="B432" s="49">
        <v>10</v>
      </c>
      <c r="D432" s="38">
        <v>134.30000000000001</v>
      </c>
      <c r="E432" s="52">
        <f t="shared" si="39"/>
        <v>147.02074762046735</v>
      </c>
      <c r="F432" s="42">
        <f t="shared" si="40"/>
        <v>1.9220509600669502</v>
      </c>
      <c r="G432" s="5">
        <v>160.86000000000001</v>
      </c>
      <c r="H432" s="42">
        <f t="shared" si="41"/>
        <v>147.02074762046735</v>
      </c>
      <c r="I432" s="14">
        <f t="shared" si="42"/>
        <v>155.24333333333331</v>
      </c>
      <c r="J432" s="13">
        <f t="shared" si="43"/>
        <v>146.2885834371686</v>
      </c>
      <c r="K432" s="14">
        <f t="shared" si="37"/>
        <v>146.2885834371686</v>
      </c>
      <c r="L432" s="20">
        <f t="shared" si="38"/>
        <v>155.24333333333331</v>
      </c>
    </row>
    <row r="433" spans="1:12" ht="16.5" thickBot="1">
      <c r="A433" s="50">
        <v>1982</v>
      </c>
      <c r="B433" s="49">
        <v>11</v>
      </c>
      <c r="D433" s="38">
        <v>127.5</v>
      </c>
      <c r="E433" s="52">
        <f t="shared" si="39"/>
        <v>142.54414866318075</v>
      </c>
      <c r="F433" s="42">
        <f t="shared" si="40"/>
        <v>1.9113004089356296</v>
      </c>
      <c r="G433" s="5">
        <v>163.68</v>
      </c>
      <c r="H433" s="42">
        <f t="shared" si="41"/>
        <v>142.54414866318075</v>
      </c>
      <c r="I433" s="14">
        <f t="shared" si="42"/>
        <v>153.12333333333331</v>
      </c>
      <c r="J433" s="13">
        <f t="shared" si="43"/>
        <v>144.99326294458712</v>
      </c>
      <c r="K433" s="14">
        <f t="shared" si="37"/>
        <v>144.99326294458712</v>
      </c>
      <c r="L433" s="20">
        <f t="shared" si="38"/>
        <v>153.12333333333331</v>
      </c>
    </row>
    <row r="434" spans="1:12" ht="16.5" thickBot="1">
      <c r="A434" s="50">
        <v>1982</v>
      </c>
      <c r="B434" s="49">
        <v>12</v>
      </c>
      <c r="D434" s="38">
        <v>169</v>
      </c>
      <c r="E434" s="52">
        <f t="shared" si="39"/>
        <v>169.66783025685842</v>
      </c>
      <c r="F434" s="42">
        <f t="shared" si="40"/>
        <v>1.9596837231696587</v>
      </c>
      <c r="G434" s="5">
        <v>193.17</v>
      </c>
      <c r="H434" s="42">
        <f t="shared" si="41"/>
        <v>169.66783025685842</v>
      </c>
      <c r="I434" s="14">
        <f t="shared" si="42"/>
        <v>151.36791666666667</v>
      </c>
      <c r="J434" s="13">
        <f t="shared" si="43"/>
        <v>144.47875213918863</v>
      </c>
      <c r="K434" s="14">
        <f t="shared" si="37"/>
        <v>144.47875213918863</v>
      </c>
      <c r="L434" s="20">
        <f t="shared" si="38"/>
        <v>151.36791666666667</v>
      </c>
    </row>
    <row r="435" spans="1:12" ht="16.5" thickBot="1">
      <c r="A435" s="50">
        <v>1983</v>
      </c>
      <c r="B435" s="49">
        <v>1</v>
      </c>
      <c r="D435" s="38">
        <v>115.5</v>
      </c>
      <c r="E435" s="52">
        <f t="shared" si="39"/>
        <v>134.62081261018704</v>
      </c>
      <c r="F435" s="42">
        <f t="shared" si="40"/>
        <v>1.8885857452921946</v>
      </c>
      <c r="G435" s="5">
        <v>137.75</v>
      </c>
      <c r="H435" s="42">
        <f t="shared" si="41"/>
        <v>134.62081261018704</v>
      </c>
      <c r="I435" s="14">
        <f t="shared" si="42"/>
        <v>148.44874999999999</v>
      </c>
      <c r="J435" s="13">
        <f t="shared" si="43"/>
        <v>142.76338235521263</v>
      </c>
      <c r="K435" s="14">
        <f t="shared" si="37"/>
        <v>142.76338235521263</v>
      </c>
      <c r="L435" s="20">
        <f t="shared" si="38"/>
        <v>148.44874999999999</v>
      </c>
    </row>
    <row r="436" spans="1:12" ht="16.5" thickBot="1">
      <c r="A436" s="50">
        <v>1983</v>
      </c>
      <c r="B436" s="49">
        <v>2</v>
      </c>
      <c r="D436" s="38">
        <v>73.099999999999994</v>
      </c>
      <c r="E436" s="52">
        <f t="shared" si="39"/>
        <v>106.67149238066447</v>
      </c>
      <c r="F436" s="42">
        <f t="shared" si="40"/>
        <v>1.7506505617874093</v>
      </c>
      <c r="G436" s="5">
        <v>119.63</v>
      </c>
      <c r="H436" s="42">
        <f t="shared" si="41"/>
        <v>106.67149238066447</v>
      </c>
      <c r="I436" s="14">
        <f t="shared" si="42"/>
        <v>145.10583333333332</v>
      </c>
      <c r="J436" s="13">
        <f t="shared" si="43"/>
        <v>140.11916080277732</v>
      </c>
      <c r="K436" s="14">
        <f t="shared" si="37"/>
        <v>140.11916080277732</v>
      </c>
      <c r="L436" s="20">
        <f t="shared" si="38"/>
        <v>145.10583333333332</v>
      </c>
    </row>
    <row r="437" spans="1:12" ht="16.5" thickBot="1">
      <c r="A437" s="50">
        <v>1983</v>
      </c>
      <c r="B437" s="49">
        <v>3</v>
      </c>
      <c r="D437" s="38">
        <v>88.7</v>
      </c>
      <c r="E437" s="52">
        <f t="shared" si="39"/>
        <v>116.8963639747308</v>
      </c>
      <c r="F437" s="42">
        <f t="shared" si="40"/>
        <v>1.8146111930294508</v>
      </c>
      <c r="G437" s="5">
        <v>117.29</v>
      </c>
      <c r="H437" s="42">
        <f t="shared" si="41"/>
        <v>116.8963639747308</v>
      </c>
      <c r="I437" s="14">
        <f t="shared" si="42"/>
        <v>140.88291666666666</v>
      </c>
      <c r="J437" s="13">
        <f t="shared" si="43"/>
        <v>135.64499079878487</v>
      </c>
      <c r="K437" s="14">
        <f t="shared" si="37"/>
        <v>135.64499079878487</v>
      </c>
      <c r="L437" s="20">
        <f t="shared" si="38"/>
        <v>140.88291666666666</v>
      </c>
    </row>
    <row r="438" spans="1:12" ht="16.5" thickBot="1">
      <c r="A438" s="50">
        <v>1983</v>
      </c>
      <c r="B438" s="49">
        <v>4</v>
      </c>
      <c r="D438" s="38">
        <v>109.6</v>
      </c>
      <c r="E438" s="52">
        <f t="shared" si="39"/>
        <v>130.71754600491869</v>
      </c>
      <c r="F438" s="42">
        <f t="shared" si="40"/>
        <v>1.8753692607993495</v>
      </c>
      <c r="G438" s="5">
        <v>119.85</v>
      </c>
      <c r="H438" s="42">
        <f t="shared" si="41"/>
        <v>130.71754600491869</v>
      </c>
      <c r="I438" s="14">
        <f t="shared" si="42"/>
        <v>136.47</v>
      </c>
      <c r="J438" s="13">
        <f t="shared" si="43"/>
        <v>131.27939770491795</v>
      </c>
      <c r="K438" s="14">
        <f t="shared" si="37"/>
        <v>131.27939770491795</v>
      </c>
      <c r="L438" s="20">
        <f t="shared" si="38"/>
        <v>136.47</v>
      </c>
    </row>
    <row r="439" spans="1:12" ht="16.5" thickBot="1">
      <c r="A439" s="50">
        <v>1983</v>
      </c>
      <c r="B439" s="49">
        <v>5</v>
      </c>
      <c r="D439" s="38">
        <v>132.5</v>
      </c>
      <c r="E439" s="52">
        <f t="shared" si="39"/>
        <v>145.8368491205382</v>
      </c>
      <c r="F439" s="42">
        <f t="shared" si="40"/>
        <v>1.9193389925876614</v>
      </c>
      <c r="G439" s="5">
        <v>140.11000000000001</v>
      </c>
      <c r="H439" s="42">
        <f t="shared" si="41"/>
        <v>145.8368491205382</v>
      </c>
      <c r="I439" s="14">
        <f t="shared" si="42"/>
        <v>131.37374999999997</v>
      </c>
      <c r="J439" s="13">
        <f t="shared" si="43"/>
        <v>127.36712009306076</v>
      </c>
      <c r="K439" s="14">
        <f t="shared" ref="K439:K446" si="44">J439</f>
        <v>127.36712009306076</v>
      </c>
      <c r="L439" s="20">
        <f t="shared" ref="L439:L446" si="45">I439</f>
        <v>131.37374999999997</v>
      </c>
    </row>
    <row r="440" spans="1:12" ht="16.5" thickBot="1">
      <c r="A440" s="50">
        <v>1983</v>
      </c>
      <c r="B440" s="49">
        <v>6</v>
      </c>
      <c r="D440" s="38">
        <v>131.5</v>
      </c>
      <c r="E440" s="52">
        <f t="shared" si="39"/>
        <v>145.17878197229112</v>
      </c>
      <c r="F440" s="42">
        <f t="shared" si="40"/>
        <v>1.9177917814863519</v>
      </c>
      <c r="G440" s="5">
        <v>143</v>
      </c>
      <c r="H440" s="42">
        <f t="shared" si="41"/>
        <v>145.17878197229112</v>
      </c>
      <c r="I440" s="14">
        <f t="shared" si="42"/>
        <v>124.04583333333335</v>
      </c>
      <c r="J440" s="13">
        <f t="shared" si="43"/>
        <v>121.80482751446431</v>
      </c>
      <c r="K440" s="14">
        <f t="shared" si="44"/>
        <v>121.80482751446431</v>
      </c>
      <c r="L440" s="20">
        <f t="shared" si="45"/>
        <v>124.04583333333335</v>
      </c>
    </row>
    <row r="441" spans="1:12" ht="16.5" thickBot="1">
      <c r="A441" s="50">
        <v>1983</v>
      </c>
      <c r="B441" s="49">
        <v>7</v>
      </c>
      <c r="D441" s="38">
        <v>108.9</v>
      </c>
      <c r="E441" s="52">
        <f t="shared" si="39"/>
        <v>130.25425855441594</v>
      </c>
      <c r="F441" s="42">
        <f t="shared" si="40"/>
        <v>1.87370059997085</v>
      </c>
      <c r="G441" s="5">
        <v>129.1</v>
      </c>
      <c r="H441" s="42">
        <f t="shared" si="41"/>
        <v>130.25425855441594</v>
      </c>
      <c r="I441" s="14">
        <f t="shared" si="42"/>
        <v>118.71416666666666</v>
      </c>
      <c r="J441" s="13">
        <f t="shared" si="43"/>
        <v>117.33889236918468</v>
      </c>
      <c r="K441" s="14">
        <f t="shared" si="44"/>
        <v>117.33889236918468</v>
      </c>
      <c r="L441" s="20">
        <f t="shared" si="45"/>
        <v>118.71416666666666</v>
      </c>
    </row>
    <row r="442" spans="1:12" ht="16.5" thickBot="1">
      <c r="A442" s="50">
        <v>1983</v>
      </c>
      <c r="B442" s="49">
        <v>8</v>
      </c>
      <c r="D442" s="38">
        <v>96</v>
      </c>
      <c r="E442" s="52">
        <f t="shared" si="39"/>
        <v>121.71736267389015</v>
      </c>
      <c r="F442" s="42">
        <f t="shared" si="40"/>
        <v>1.838621057590395</v>
      </c>
      <c r="G442" s="5">
        <v>127.54</v>
      </c>
      <c r="H442" s="42">
        <f t="shared" si="41"/>
        <v>121.71736267389015</v>
      </c>
      <c r="I442" s="14">
        <f t="shared" si="42"/>
        <v>118.39125000000001</v>
      </c>
      <c r="J442" s="13">
        <f t="shared" si="43"/>
        <v>117.23889979860847</v>
      </c>
      <c r="K442" s="14">
        <f t="shared" si="44"/>
        <v>117.23889979860847</v>
      </c>
      <c r="L442" s="20">
        <f t="shared" si="45"/>
        <v>118.39125000000001</v>
      </c>
    </row>
    <row r="443" spans="1:12" ht="16.5" thickBot="1">
      <c r="A443" s="50">
        <v>1983</v>
      </c>
      <c r="B443" s="49">
        <v>9</v>
      </c>
      <c r="D443" s="38">
        <v>69.900000000000006</v>
      </c>
      <c r="E443" s="52">
        <f t="shared" si="39"/>
        <v>104.59614305418808</v>
      </c>
      <c r="F443" s="42">
        <f t="shared" si="40"/>
        <v>1.7350197542197645</v>
      </c>
      <c r="G443" s="5">
        <v>110.2</v>
      </c>
      <c r="H443" s="42">
        <f t="shared" si="41"/>
        <v>104.59614305418808</v>
      </c>
      <c r="I443" s="14">
        <f t="shared" si="42"/>
        <v>119.27208333333334</v>
      </c>
      <c r="J443" s="13">
        <f t="shared" si="43"/>
        <v>119.02894125642047</v>
      </c>
      <c r="K443" s="14">
        <f t="shared" si="44"/>
        <v>119.02894125642047</v>
      </c>
      <c r="L443" s="20">
        <f t="shared" si="45"/>
        <v>119.27208333333334</v>
      </c>
    </row>
    <row r="444" spans="1:12" ht="16.5" thickBot="1">
      <c r="A444" s="50">
        <v>1983</v>
      </c>
      <c r="B444" s="49">
        <v>10</v>
      </c>
      <c r="D444" s="38">
        <v>72.5</v>
      </c>
      <c r="E444" s="52">
        <f t="shared" si="39"/>
        <v>106.28161876583573</v>
      </c>
      <c r="F444" s="42">
        <f t="shared" si="40"/>
        <v>1.7477917137190535</v>
      </c>
      <c r="G444" s="5">
        <v>111.78</v>
      </c>
      <c r="H444" s="42">
        <f t="shared" si="41"/>
        <v>106.28161876583573</v>
      </c>
      <c r="I444" s="14">
        <f t="shared" si="42"/>
        <v>119.83125</v>
      </c>
      <c r="J444" s="13">
        <f t="shared" si="43"/>
        <v>119.27136240199553</v>
      </c>
      <c r="K444" s="14">
        <f t="shared" si="44"/>
        <v>119.27136240199553</v>
      </c>
      <c r="L444" s="20">
        <f t="shared" si="45"/>
        <v>119.83125</v>
      </c>
    </row>
    <row r="445" spans="1:12" ht="16.5" thickBot="1">
      <c r="A445" s="50">
        <v>1983</v>
      </c>
      <c r="B445" s="49">
        <v>11</v>
      </c>
      <c r="D445" s="38">
        <v>45.7</v>
      </c>
      <c r="E445" s="52">
        <f t="shared" si="39"/>
        <v>89.388614833240567</v>
      </c>
      <c r="F445" s="42">
        <f t="shared" si="40"/>
        <v>1.5803356273904541</v>
      </c>
      <c r="G445" s="5">
        <v>90.45</v>
      </c>
      <c r="H445" s="42">
        <f t="shared" si="41"/>
        <v>89.388614833240567</v>
      </c>
      <c r="I445" s="14">
        <f t="shared" si="42"/>
        <v>119.86833333333334</v>
      </c>
      <c r="J445" s="13">
        <f t="shared" si="43"/>
        <v>117.7620259587688</v>
      </c>
      <c r="K445" s="14">
        <f t="shared" si="44"/>
        <v>117.7620259587688</v>
      </c>
      <c r="L445" s="20">
        <f t="shared" si="45"/>
        <v>119.86833333333334</v>
      </c>
    </row>
    <row r="446" spans="1:12" ht="16.5" thickBot="1">
      <c r="A446" s="50">
        <v>1983</v>
      </c>
      <c r="B446" s="49">
        <v>12</v>
      </c>
      <c r="D446" s="38">
        <v>45.6</v>
      </c>
      <c r="E446" s="52">
        <f t="shared" si="39"/>
        <v>89.328342200483348</v>
      </c>
      <c r="F446" s="42">
        <f t="shared" si="40"/>
        <v>1.5795375071083291</v>
      </c>
      <c r="G446" s="5">
        <v>90.53</v>
      </c>
      <c r="H446" s="42">
        <f t="shared" si="41"/>
        <v>89.328342200483348</v>
      </c>
      <c r="I446" s="14">
        <f t="shared" si="42"/>
        <v>117.84708333333333</v>
      </c>
      <c r="J446" s="13">
        <f t="shared" si="43"/>
        <v>114.96205520708975</v>
      </c>
      <c r="K446" s="14">
        <f t="shared" si="44"/>
        <v>114.96205520708975</v>
      </c>
      <c r="L446" s="20">
        <f t="shared" si="45"/>
        <v>117.84708333333333</v>
      </c>
    </row>
    <row r="447" spans="1:12" ht="16.5" thickBot="1">
      <c r="A447" s="50">
        <v>1984</v>
      </c>
      <c r="B447" s="49">
        <v>1</v>
      </c>
      <c r="D447" s="38">
        <v>74.8</v>
      </c>
      <c r="E447" s="52">
        <f t="shared" si="39"/>
        <v>107.77785717985128</v>
      </c>
      <c r="F447" s="42">
        <f t="shared" si="40"/>
        <v>1.7585758659587407</v>
      </c>
      <c r="G447" s="5">
        <v>112.43</v>
      </c>
      <c r="H447" s="42">
        <f t="shared" si="41"/>
        <v>107.77785717985128</v>
      </c>
      <c r="I447" s="14">
        <f t="shared" si="42"/>
        <v>114.66083333333334</v>
      </c>
      <c r="J447" s="13">
        <f t="shared" si="43"/>
        <v>111.69590242917771</v>
      </c>
      <c r="K447" s="15">
        <f>AVERAGE(K375:K446)</f>
        <v>169.95912727391729</v>
      </c>
      <c r="L447" s="21">
        <f>AVERAGE(L375:L446)</f>
        <v>171.55690972222223</v>
      </c>
    </row>
    <row r="448" spans="1:12" ht="16.5" thickBot="1">
      <c r="A448" s="50">
        <v>1984</v>
      </c>
      <c r="B448" s="49">
        <v>2</v>
      </c>
      <c r="D448" s="38">
        <v>110.2</v>
      </c>
      <c r="E448" s="52">
        <f t="shared" si="39"/>
        <v>131.11462611717101</v>
      </c>
      <c r="F448" s="42">
        <f t="shared" si="40"/>
        <v>1.8767819834076171</v>
      </c>
      <c r="G448" s="5">
        <v>137.19999999999999</v>
      </c>
      <c r="H448" s="42">
        <f t="shared" si="41"/>
        <v>131.11462611717101</v>
      </c>
      <c r="I448" s="14">
        <f t="shared" si="42"/>
        <v>111.38041666666669</v>
      </c>
      <c r="J448" s="13">
        <f t="shared" si="43"/>
        <v>108.64132243087113</v>
      </c>
      <c r="K448" s="4"/>
      <c r="L448" s="4"/>
    </row>
    <row r="449" spans="1:12" ht="16.5" thickBot="1">
      <c r="A449" s="50">
        <v>1984</v>
      </c>
      <c r="B449" s="49">
        <v>3</v>
      </c>
      <c r="D449" s="38">
        <v>116.7</v>
      </c>
      <c r="E449" s="52">
        <f t="shared" si="39"/>
        <v>135.41422522571224</v>
      </c>
      <c r="F449" s="42">
        <f t="shared" si="40"/>
        <v>1.8910972503444801</v>
      </c>
      <c r="G449" s="5">
        <v>120.86</v>
      </c>
      <c r="H449" s="42">
        <f t="shared" si="41"/>
        <v>135.41422522571224</v>
      </c>
      <c r="I449" s="14">
        <f t="shared" si="42"/>
        <v>108.33458333333333</v>
      </c>
      <c r="J449" s="13">
        <f t="shared" si="43"/>
        <v>105.86042345079339</v>
      </c>
      <c r="K449" s="4" t="s">
        <v>16</v>
      </c>
      <c r="L449" s="3"/>
    </row>
    <row r="450" spans="1:12" ht="16.5" thickBot="1">
      <c r="A450" s="50">
        <v>1984</v>
      </c>
      <c r="B450" s="49">
        <v>4</v>
      </c>
      <c r="D450" s="38">
        <v>90.4</v>
      </c>
      <c r="E450" s="52">
        <f t="shared" si="39"/>
        <v>118.01779224773856</v>
      </c>
      <c r="F450" s="42">
        <f t="shared" si="40"/>
        <v>1.8205035772101972</v>
      </c>
      <c r="G450" s="5">
        <v>129.69999999999999</v>
      </c>
      <c r="H450" s="42">
        <f t="shared" si="41"/>
        <v>118.01779224773856</v>
      </c>
      <c r="I450" s="14">
        <f t="shared" si="42"/>
        <v>105.41708333333334</v>
      </c>
      <c r="J450" s="13">
        <f t="shared" si="43"/>
        <v>103.24840776922055</v>
      </c>
      <c r="K450" s="14">
        <f>K447/L447*100-100</f>
        <v>-0.93134252120302108</v>
      </c>
      <c r="L450" s="3"/>
    </row>
    <row r="451" spans="1:12" ht="16.5" thickBot="1">
      <c r="A451" s="50">
        <v>1984</v>
      </c>
      <c r="B451" s="49">
        <v>5</v>
      </c>
      <c r="D451" s="38">
        <v>96.9</v>
      </c>
      <c r="E451" s="52">
        <f t="shared" si="39"/>
        <v>122.31252824027774</v>
      </c>
      <c r="F451" s="42">
        <f t="shared" si="40"/>
        <v>1.8413571770124755</v>
      </c>
      <c r="G451" s="5">
        <v>131.15</v>
      </c>
      <c r="H451" s="42">
        <f t="shared" si="41"/>
        <v>122.31252824027774</v>
      </c>
      <c r="I451" s="14">
        <f t="shared" si="42"/>
        <v>103.14208333333333</v>
      </c>
      <c r="J451" s="13">
        <f t="shared" si="43"/>
        <v>101.35391249011512</v>
      </c>
      <c r="K451" s="3" t="s">
        <v>911</v>
      </c>
      <c r="L451" s="3" t="s">
        <v>911</v>
      </c>
    </row>
    <row r="452" spans="1:12" ht="16.5" thickBot="1">
      <c r="A452" s="50">
        <v>1984</v>
      </c>
      <c r="B452" s="49">
        <v>6</v>
      </c>
      <c r="D452" s="38">
        <v>65.099999999999994</v>
      </c>
      <c r="E452" s="52">
        <f t="shared" si="39"/>
        <v>101.50380481225349</v>
      </c>
      <c r="F452" s="42">
        <f t="shared" si="40"/>
        <v>1.7097172990562159</v>
      </c>
      <c r="G452" s="5">
        <v>103.45</v>
      </c>
      <c r="H452" s="42">
        <f t="shared" si="41"/>
        <v>101.50380481225349</v>
      </c>
      <c r="I452" s="14">
        <f t="shared" si="42"/>
        <v>101.77041666666666</v>
      </c>
      <c r="J452" s="13">
        <f t="shared" si="43"/>
        <v>100.33716882849745</v>
      </c>
      <c r="K452" s="3" t="s">
        <v>910</v>
      </c>
      <c r="L452" s="3" t="s">
        <v>910</v>
      </c>
    </row>
    <row r="453" spans="1:12" ht="16.5" thickBot="1">
      <c r="A453" s="50">
        <v>1984</v>
      </c>
      <c r="B453" s="49">
        <v>7</v>
      </c>
      <c r="D453" s="38">
        <v>55.7</v>
      </c>
      <c r="E453" s="52">
        <f t="shared" si="39"/>
        <v>95.541569044564682</v>
      </c>
      <c r="F453" s="42">
        <f t="shared" si="40"/>
        <v>1.6529547138799254</v>
      </c>
      <c r="G453" s="5">
        <v>92.18</v>
      </c>
      <c r="H453" s="42">
        <f t="shared" si="41"/>
        <v>95.541569044564682</v>
      </c>
      <c r="I453" s="14">
        <f t="shared" si="42"/>
        <v>99.379166666666677</v>
      </c>
      <c r="J453" s="13">
        <f t="shared" si="43"/>
        <v>98.372399068474877</v>
      </c>
      <c r="K453" s="3">
        <f>_xlfn.STDEV.S(K375:K446)/SQRT(COUNT(K375:K446))</f>
        <v>3.600134659941487</v>
      </c>
      <c r="L453" s="3">
        <f>_xlfn.STDEV.S(L375:L446)/SQRT(COUNT(L375:L446))</f>
        <v>3.477750310923124</v>
      </c>
    </row>
    <row r="454" spans="1:12" ht="16.5" thickBot="1">
      <c r="A454" s="50">
        <v>1984</v>
      </c>
      <c r="B454" s="49">
        <v>8</v>
      </c>
      <c r="D454" s="38">
        <v>35</v>
      </c>
      <c r="E454" s="52">
        <f t="shared" ref="E454:E517" si="46">F454*0.31*D454+67</f>
        <v>83.120132224383042</v>
      </c>
      <c r="F454" s="42">
        <f t="shared" ref="F454:F517" si="47">(2-EXP(-0.019*D454))</f>
        <v>1.4857264722933681</v>
      </c>
      <c r="G454" s="5">
        <v>85.73</v>
      </c>
      <c r="H454" s="42">
        <f t="shared" ref="H454:H517" si="48">E454</f>
        <v>83.120132224383042</v>
      </c>
      <c r="I454" s="14">
        <f t="shared" si="42"/>
        <v>94.977083333333326</v>
      </c>
      <c r="J454" s="13">
        <f t="shared" si="43"/>
        <v>94.65208789921023</v>
      </c>
      <c r="K454" s="3"/>
      <c r="L454" s="3"/>
    </row>
    <row r="455" spans="1:12" ht="16.5" thickBot="1">
      <c r="A455" s="50">
        <v>1984</v>
      </c>
      <c r="B455" s="49">
        <v>9</v>
      </c>
      <c r="D455" s="38">
        <v>22.6</v>
      </c>
      <c r="E455" s="52">
        <f t="shared" si="46"/>
        <v>76.45179798182977</v>
      </c>
      <c r="F455" s="42">
        <f t="shared" si="47"/>
        <v>1.3491004827047905</v>
      </c>
      <c r="G455" s="5">
        <v>78.91</v>
      </c>
      <c r="H455" s="42">
        <f t="shared" si="48"/>
        <v>76.45179798182977</v>
      </c>
      <c r="I455" s="14">
        <f t="shared" si="42"/>
        <v>90.242500000000007</v>
      </c>
      <c r="J455" s="13">
        <f t="shared" si="43"/>
        <v>89.762616070255845</v>
      </c>
      <c r="K455" s="64">
        <v>0.95</v>
      </c>
      <c r="L455" s="64">
        <v>0.95</v>
      </c>
    </row>
    <row r="456" spans="1:12" ht="16.5" thickBot="1">
      <c r="A456" s="50">
        <v>1984</v>
      </c>
      <c r="B456" s="49">
        <v>10</v>
      </c>
      <c r="D456" s="38">
        <v>12.6</v>
      </c>
      <c r="E456" s="52">
        <f t="shared" si="46"/>
        <v>71.737587480445896</v>
      </c>
      <c r="F456" s="42">
        <f t="shared" si="47"/>
        <v>1.2129000205954688</v>
      </c>
      <c r="G456" s="5">
        <v>73.05</v>
      </c>
      <c r="H456" s="42">
        <f t="shared" si="48"/>
        <v>71.737587480445896</v>
      </c>
      <c r="I456" s="14">
        <f t="shared" si="42"/>
        <v>85.979583333333323</v>
      </c>
      <c r="J456" s="13">
        <f t="shared" si="43"/>
        <v>85.412694154877386</v>
      </c>
      <c r="K456" s="3" t="s">
        <v>912</v>
      </c>
      <c r="L456" s="3" t="s">
        <v>912</v>
      </c>
    </row>
    <row r="457" spans="1:12" ht="16.5" thickBot="1">
      <c r="A457" s="50">
        <v>1984</v>
      </c>
      <c r="B457" s="49">
        <v>11</v>
      </c>
      <c r="D457" s="38">
        <v>26.5</v>
      </c>
      <c r="E457" s="52">
        <f t="shared" si="46"/>
        <v>78.464759420100762</v>
      </c>
      <c r="F457" s="42">
        <f t="shared" si="47"/>
        <v>1.3955884869264472</v>
      </c>
      <c r="G457" s="5">
        <v>74.58</v>
      </c>
      <c r="H457" s="42">
        <f t="shared" si="48"/>
        <v>78.464759420100762</v>
      </c>
      <c r="I457" s="14">
        <f t="shared" si="42"/>
        <v>81.682916666666671</v>
      </c>
      <c r="J457" s="13">
        <f t="shared" si="43"/>
        <v>81.941308462652998</v>
      </c>
      <c r="K457" s="3">
        <f>K447-2*K453</f>
        <v>162.75885795403431</v>
      </c>
      <c r="L457" s="3">
        <f>L447-2*L453</f>
        <v>164.60140910037597</v>
      </c>
    </row>
    <row r="458" spans="1:12" ht="16.5" thickBot="1">
      <c r="A458" s="50">
        <v>1984</v>
      </c>
      <c r="B458" s="49">
        <v>12</v>
      </c>
      <c r="D458" s="38">
        <v>21.4</v>
      </c>
      <c r="E458" s="52">
        <f t="shared" si="46"/>
        <v>75.850349734798527</v>
      </c>
      <c r="F458" s="42">
        <f t="shared" si="47"/>
        <v>1.334089498763722</v>
      </c>
      <c r="G458" s="5">
        <v>73.48</v>
      </c>
      <c r="H458" s="42">
        <f t="shared" si="48"/>
        <v>75.850349734798527</v>
      </c>
      <c r="I458" s="14">
        <f t="shared" si="42"/>
        <v>78.595416666666665</v>
      </c>
      <c r="J458" s="13">
        <f t="shared" si="43"/>
        <v>79.327412810535932</v>
      </c>
      <c r="K458" s="3" t="s">
        <v>913</v>
      </c>
      <c r="L458" s="3" t="s">
        <v>913</v>
      </c>
    </row>
    <row r="459" spans="1:12" ht="16.5" thickBot="1">
      <c r="A459" s="50">
        <v>1985</v>
      </c>
      <c r="B459" s="49">
        <v>1</v>
      </c>
      <c r="D459" s="38">
        <v>17.8</v>
      </c>
      <c r="E459" s="52">
        <f t="shared" si="46"/>
        <v>74.101375404994016</v>
      </c>
      <c r="F459" s="42">
        <f t="shared" si="47"/>
        <v>1.2869473368963424</v>
      </c>
      <c r="G459" s="5">
        <v>72.09</v>
      </c>
      <c r="H459" s="42">
        <f t="shared" si="48"/>
        <v>74.101375404994016</v>
      </c>
      <c r="I459" s="14">
        <f t="shared" ref="I459:I522" si="49">(G453/2+G454+G455+G456+G457+G458+G459+G460+G461+G462+G463+G464+G465/2)/12</f>
        <v>77.100833333333327</v>
      </c>
      <c r="J459" s="13">
        <f t="shared" ref="J459:J522" si="50">(H453/2+H454+H455+H456+H457+H458+H459+H460+H461+H462+H463+H464+H465/2)/12</f>
        <v>78.007364327095445</v>
      </c>
      <c r="K459" s="3">
        <f>K447+2*K453</f>
        <v>177.15939659380027</v>
      </c>
      <c r="L459" s="3">
        <f>L447+2*L453</f>
        <v>178.51241034406848</v>
      </c>
    </row>
    <row r="460" spans="1:12" ht="16.5" thickBot="1">
      <c r="A460" s="50">
        <v>1985</v>
      </c>
      <c r="B460" s="49">
        <v>2</v>
      </c>
      <c r="D460" s="38">
        <v>20.7</v>
      </c>
      <c r="E460" s="52">
        <f t="shared" si="46"/>
        <v>75.503639829676573</v>
      </c>
      <c r="F460" s="42">
        <f t="shared" si="47"/>
        <v>1.3251737306648863</v>
      </c>
      <c r="G460" s="5">
        <v>71.89</v>
      </c>
      <c r="H460" s="42">
        <f t="shared" si="48"/>
        <v>75.503639829676573</v>
      </c>
      <c r="I460" s="14">
        <f t="shared" si="49"/>
        <v>76.126666666666665</v>
      </c>
      <c r="J460" s="13">
        <f t="shared" si="50"/>
        <v>77.088965883361794</v>
      </c>
      <c r="K460" s="3"/>
      <c r="L460" s="3"/>
    </row>
    <row r="461" spans="1:12" ht="16.5" thickBot="1">
      <c r="A461" s="50">
        <v>1985</v>
      </c>
      <c r="B461" s="49">
        <v>3</v>
      </c>
      <c r="D461" s="38">
        <v>16.899999999999999</v>
      </c>
      <c r="E461" s="52">
        <f t="shared" si="46"/>
        <v>73.677887618302009</v>
      </c>
      <c r="F461" s="42">
        <f t="shared" si="47"/>
        <v>1.2746492877079625</v>
      </c>
      <c r="G461" s="5">
        <v>72.540000000000006</v>
      </c>
      <c r="H461" s="42">
        <f t="shared" si="48"/>
        <v>73.677887618302009</v>
      </c>
      <c r="I461" s="14">
        <f t="shared" si="49"/>
        <v>75.244583333333324</v>
      </c>
      <c r="J461" s="13">
        <f t="shared" si="50"/>
        <v>76.236605532493954</v>
      </c>
      <c r="K461" s="3"/>
      <c r="L461" s="3"/>
    </row>
    <row r="462" spans="1:12" ht="16.5" thickBot="1">
      <c r="A462" s="50">
        <v>1985</v>
      </c>
      <c r="B462" s="49">
        <v>4</v>
      </c>
      <c r="D462" s="38">
        <v>20.399999999999999</v>
      </c>
      <c r="E462" s="52">
        <f t="shared" si="46"/>
        <v>75.356003886066148</v>
      </c>
      <c r="F462" s="42">
        <f t="shared" si="47"/>
        <v>1.3213162375183658</v>
      </c>
      <c r="G462" s="5">
        <v>75.709999999999994</v>
      </c>
      <c r="H462" s="42">
        <f t="shared" si="48"/>
        <v>75.356003886066148</v>
      </c>
      <c r="I462" s="14">
        <f t="shared" si="49"/>
        <v>74.92916666666666</v>
      </c>
      <c r="J462" s="13">
        <f t="shared" si="50"/>
        <v>76.086528871952311</v>
      </c>
      <c r="K462" s="3"/>
      <c r="L462" s="3"/>
    </row>
    <row r="463" spans="1:12" ht="16.5" thickBot="1">
      <c r="A463" s="50">
        <v>1985</v>
      </c>
      <c r="B463" s="49">
        <v>5</v>
      </c>
      <c r="D463" s="38">
        <v>32.4</v>
      </c>
      <c r="E463" s="52">
        <f t="shared" si="46"/>
        <v>81.661059988564688</v>
      </c>
      <c r="F463" s="42">
        <f t="shared" si="47"/>
        <v>1.4596833919319678</v>
      </c>
      <c r="G463" s="5">
        <v>82.02</v>
      </c>
      <c r="H463" s="42">
        <f t="shared" si="48"/>
        <v>81.661059988564688</v>
      </c>
      <c r="I463" s="14">
        <f t="shared" si="49"/>
        <v>74.893749999999997</v>
      </c>
      <c r="J463" s="13">
        <f t="shared" si="50"/>
        <v>76.090545710376929</v>
      </c>
      <c r="K463" s="3"/>
      <c r="L463" s="3"/>
    </row>
    <row r="464" spans="1:12" ht="16.5" thickBot="1">
      <c r="A464" s="50">
        <v>1985</v>
      </c>
      <c r="B464" s="49">
        <v>6</v>
      </c>
      <c r="D464" s="38">
        <v>28.3</v>
      </c>
      <c r="E464" s="52">
        <f t="shared" si="46"/>
        <v>79.421777413156889</v>
      </c>
      <c r="F464" s="42">
        <f t="shared" si="47"/>
        <v>1.4159098840940265</v>
      </c>
      <c r="G464" s="5">
        <v>78.48</v>
      </c>
      <c r="H464" s="42">
        <f t="shared" si="48"/>
        <v>79.421777413156889</v>
      </c>
      <c r="I464" s="14">
        <f t="shared" si="49"/>
        <v>74.767916666666665</v>
      </c>
      <c r="J464" s="13">
        <f t="shared" si="50"/>
        <v>75.798956970950258</v>
      </c>
      <c r="K464" s="3"/>
      <c r="L464" s="3"/>
    </row>
    <row r="465" spans="1:12" ht="16.5" thickBot="1">
      <c r="A465" s="50">
        <v>1985</v>
      </c>
      <c r="B465" s="49">
        <v>7</v>
      </c>
      <c r="D465" s="38">
        <v>39.9</v>
      </c>
      <c r="E465" s="52">
        <f t="shared" si="46"/>
        <v>85.942432841089072</v>
      </c>
      <c r="F465" s="42">
        <f t="shared" si="47"/>
        <v>1.5314441621059964</v>
      </c>
      <c r="G465" s="5">
        <v>81.28</v>
      </c>
      <c r="H465" s="42">
        <f t="shared" si="48"/>
        <v>85.942432841089072</v>
      </c>
      <c r="I465" s="14">
        <f t="shared" si="49"/>
        <v>74.674999999999997</v>
      </c>
      <c r="J465" s="13">
        <f t="shared" si="50"/>
        <v>75.429350455106288</v>
      </c>
      <c r="K465" s="3"/>
      <c r="L465" s="3"/>
    </row>
    <row r="466" spans="1:12" ht="16.5" thickBot="1">
      <c r="A466" s="50">
        <v>1985</v>
      </c>
      <c r="B466" s="49">
        <v>8</v>
      </c>
      <c r="D466" s="38">
        <v>10.1</v>
      </c>
      <c r="E466" s="52">
        <f t="shared" si="46"/>
        <v>70.677705778251408</v>
      </c>
      <c r="F466" s="42">
        <f t="shared" si="47"/>
        <v>1.1746105966947966</v>
      </c>
      <c r="G466" s="5">
        <v>73.25</v>
      </c>
      <c r="H466" s="42">
        <f t="shared" si="48"/>
        <v>70.677705778251408</v>
      </c>
      <c r="I466" s="14">
        <f t="shared" si="49"/>
        <v>75.027916666666655</v>
      </c>
      <c r="J466" s="13">
        <f t="shared" si="50"/>
        <v>75.325834630649567</v>
      </c>
      <c r="K466" s="3"/>
      <c r="L466" s="3"/>
    </row>
    <row r="467" spans="1:12" ht="16.5" thickBot="1">
      <c r="A467" s="50">
        <v>1985</v>
      </c>
      <c r="B467" s="49">
        <v>9</v>
      </c>
      <c r="D467" s="38">
        <v>4.3</v>
      </c>
      <c r="E467" s="52">
        <f t="shared" si="46"/>
        <v>68.437576007133458</v>
      </c>
      <c r="F467" s="42">
        <f t="shared" si="47"/>
        <v>1.0784516182546584</v>
      </c>
      <c r="G467" s="5">
        <v>70.22</v>
      </c>
      <c r="H467" s="42">
        <f t="shared" si="48"/>
        <v>68.437576007133458</v>
      </c>
      <c r="I467" s="14">
        <f t="shared" si="49"/>
        <v>75.582916666666662</v>
      </c>
      <c r="J467" s="13">
        <f t="shared" si="50"/>
        <v>75.421285772175992</v>
      </c>
      <c r="K467" s="3"/>
      <c r="L467" s="3"/>
    </row>
    <row r="468" spans="1:12" ht="16.5" thickBot="1">
      <c r="A468" s="50">
        <v>1985</v>
      </c>
      <c r="B468" s="49">
        <v>10</v>
      </c>
      <c r="D468" s="38">
        <v>22</v>
      </c>
      <c r="E468" s="52">
        <f t="shared" si="46"/>
        <v>76.149969602142676</v>
      </c>
      <c r="F468" s="42">
        <f t="shared" si="47"/>
        <v>1.3416377715751728</v>
      </c>
      <c r="G468" s="5">
        <v>74.17</v>
      </c>
      <c r="H468" s="42">
        <f t="shared" si="48"/>
        <v>76.149969602142676</v>
      </c>
      <c r="I468" s="14">
        <f t="shared" si="49"/>
        <v>75.731250000000003</v>
      </c>
      <c r="J468" s="13">
        <f t="shared" si="50"/>
        <v>75.40385845240526</v>
      </c>
      <c r="K468" s="3"/>
      <c r="L468" s="3"/>
    </row>
    <row r="469" spans="1:12" ht="16.5" thickBot="1">
      <c r="A469" s="50">
        <v>1985</v>
      </c>
      <c r="B469" s="49">
        <v>11</v>
      </c>
      <c r="D469" s="38">
        <v>17.899999999999999</v>
      </c>
      <c r="E469" s="52">
        <f t="shared" si="46"/>
        <v>74.148781420594972</v>
      </c>
      <c r="F469" s="42">
        <f t="shared" si="47"/>
        <v>1.2883008507109335</v>
      </c>
      <c r="G469" s="5">
        <v>72.61</v>
      </c>
      <c r="H469" s="42">
        <f t="shared" si="48"/>
        <v>74.148781420594972</v>
      </c>
      <c r="I469" s="14">
        <f t="shared" si="49"/>
        <v>75.402083333333337</v>
      </c>
      <c r="J469" s="13">
        <f t="shared" si="50"/>
        <v>75.097200478247743</v>
      </c>
      <c r="K469" s="3"/>
      <c r="L469" s="3"/>
    </row>
    <row r="470" spans="1:12" ht="16.5" thickBot="1">
      <c r="A470" s="50">
        <v>1985</v>
      </c>
      <c r="B470" s="49">
        <v>12</v>
      </c>
      <c r="D470" s="38">
        <v>15.8</v>
      </c>
      <c r="E470" s="52">
        <f t="shared" si="46"/>
        <v>73.168197988064207</v>
      </c>
      <c r="F470" s="42">
        <f t="shared" si="47"/>
        <v>1.2593299281470418</v>
      </c>
      <c r="G470" s="5">
        <v>72.430000000000007</v>
      </c>
      <c r="H470" s="42">
        <f t="shared" si="48"/>
        <v>73.168197988064207</v>
      </c>
      <c r="I470" s="14">
        <f t="shared" si="49"/>
        <v>74.712916666666672</v>
      </c>
      <c r="J470" s="13">
        <f t="shared" si="50"/>
        <v>74.239350386212379</v>
      </c>
      <c r="K470" s="3"/>
      <c r="L470" s="3"/>
    </row>
    <row r="471" spans="1:12" ht="16.5" thickBot="1">
      <c r="A471" s="50">
        <v>1986</v>
      </c>
      <c r="B471" s="49">
        <v>1</v>
      </c>
      <c r="D471" s="38">
        <v>2.8</v>
      </c>
      <c r="E471" s="52">
        <f t="shared" si="46"/>
        <v>67.912970771472757</v>
      </c>
      <c r="F471" s="42">
        <f t="shared" si="47"/>
        <v>1.0518096445538625</v>
      </c>
      <c r="G471" s="5">
        <v>70.91</v>
      </c>
      <c r="H471" s="42">
        <f t="shared" si="48"/>
        <v>67.912970771472757</v>
      </c>
      <c r="I471" s="14">
        <f t="shared" si="49"/>
        <v>73.982916666666668</v>
      </c>
      <c r="J471" s="13">
        <f t="shared" si="50"/>
        <v>73.242171223298811</v>
      </c>
      <c r="K471" s="3"/>
      <c r="L471" s="3"/>
    </row>
    <row r="472" spans="1:12" ht="16.5" thickBot="1">
      <c r="A472" s="50">
        <v>1986</v>
      </c>
      <c r="B472" s="49">
        <v>2</v>
      </c>
      <c r="D472" s="38">
        <v>27.9</v>
      </c>
      <c r="E472" s="52">
        <f t="shared" si="46"/>
        <v>79.207664676236803</v>
      </c>
      <c r="F472" s="42">
        <f t="shared" si="47"/>
        <v>1.4114538878756857</v>
      </c>
      <c r="G472" s="5">
        <v>81.540000000000006</v>
      </c>
      <c r="H472" s="42">
        <f t="shared" si="48"/>
        <v>79.207664676236803</v>
      </c>
      <c r="I472" s="14">
        <f t="shared" si="49"/>
        <v>73.484999999999999</v>
      </c>
      <c r="J472" s="13">
        <f t="shared" si="50"/>
        <v>72.751292019886492</v>
      </c>
      <c r="K472" s="3"/>
      <c r="L472" s="3"/>
    </row>
    <row r="473" spans="1:12" ht="16.5" thickBot="1">
      <c r="A473" s="50">
        <v>1986</v>
      </c>
      <c r="B473" s="49">
        <v>3</v>
      </c>
      <c r="D473" s="38">
        <v>13.8</v>
      </c>
      <c r="E473" s="52">
        <f t="shared" si="46"/>
        <v>72.264690168375907</v>
      </c>
      <c r="F473" s="42">
        <f t="shared" si="47"/>
        <v>1.2306428631079713</v>
      </c>
      <c r="G473" s="5">
        <v>76.209999999999994</v>
      </c>
      <c r="H473" s="42">
        <f t="shared" si="48"/>
        <v>72.264690168375907</v>
      </c>
      <c r="I473" s="14">
        <f t="shared" si="49"/>
        <v>73.320416666666674</v>
      </c>
      <c r="J473" s="13">
        <f t="shared" si="50"/>
        <v>72.759915537794043</v>
      </c>
      <c r="K473" s="3"/>
      <c r="L473" s="3"/>
    </row>
    <row r="474" spans="1:12" ht="16.5" thickBot="1">
      <c r="A474" s="50">
        <v>1986</v>
      </c>
      <c r="B474" s="49">
        <v>4</v>
      </c>
      <c r="D474" s="38">
        <v>22.4</v>
      </c>
      <c r="E474" s="52">
        <f t="shared" si="46"/>
        <v>76.350945661494578</v>
      </c>
      <c r="F474" s="42">
        <f t="shared" si="47"/>
        <v>1.3466223590862016</v>
      </c>
      <c r="G474" s="5">
        <v>75.599999999999994</v>
      </c>
      <c r="H474" s="42">
        <f t="shared" si="48"/>
        <v>76.350945661494578</v>
      </c>
      <c r="I474" s="14">
        <f t="shared" si="49"/>
        <v>73.630416666666676</v>
      </c>
      <c r="J474" s="13">
        <f t="shared" si="50"/>
        <v>73.184871320245108</v>
      </c>
      <c r="K474" s="3"/>
      <c r="L474" s="3"/>
    </row>
    <row r="475" spans="1:12" ht="16.5" thickBot="1">
      <c r="A475" s="50">
        <v>1986</v>
      </c>
      <c r="B475" s="49">
        <v>5</v>
      </c>
      <c r="D475" s="38">
        <v>16.100000000000001</v>
      </c>
      <c r="E475" s="52">
        <f t="shared" si="46"/>
        <v>73.306326833355698</v>
      </c>
      <c r="F475" s="42">
        <f t="shared" si="47"/>
        <v>1.2635397381998983</v>
      </c>
      <c r="G475" s="5">
        <v>74.23</v>
      </c>
      <c r="H475" s="42">
        <f t="shared" si="48"/>
        <v>73.306326833355698</v>
      </c>
      <c r="I475" s="14">
        <f t="shared" si="49"/>
        <v>74.092083333333349</v>
      </c>
      <c r="J475" s="13">
        <f t="shared" si="50"/>
        <v>73.549279166674779</v>
      </c>
      <c r="K475" s="3"/>
      <c r="L475" s="3"/>
    </row>
    <row r="476" spans="1:12" ht="16.5" thickBot="1">
      <c r="A476" s="50">
        <v>1986</v>
      </c>
      <c r="B476" s="49">
        <v>6</v>
      </c>
      <c r="D476" s="38">
        <v>0.6</v>
      </c>
      <c r="E476" s="52">
        <f t="shared" si="46"/>
        <v>67.188108359517273</v>
      </c>
      <c r="F476" s="42">
        <f t="shared" si="47"/>
        <v>1.011335266221868</v>
      </c>
      <c r="G476" s="5">
        <v>69.73</v>
      </c>
      <c r="H476" s="42">
        <f t="shared" si="48"/>
        <v>67.188108359517273</v>
      </c>
      <c r="I476" s="14">
        <f t="shared" si="49"/>
        <v>74.12541666666668</v>
      </c>
      <c r="J476" s="13">
        <f t="shared" si="50"/>
        <v>73.326516597395354</v>
      </c>
      <c r="K476" s="3"/>
      <c r="L476" s="3"/>
    </row>
    <row r="477" spans="1:12" ht="16.5" thickBot="1">
      <c r="A477" s="50">
        <v>1986</v>
      </c>
      <c r="B477" s="49">
        <v>7</v>
      </c>
      <c r="D477" s="38">
        <v>18.100000000000001</v>
      </c>
      <c r="E477" s="52">
        <f t="shared" si="46"/>
        <v>74.243801984803</v>
      </c>
      <c r="F477" s="42">
        <f t="shared" si="47"/>
        <v>1.2910001755129215</v>
      </c>
      <c r="G477" s="5">
        <v>72.510000000000005</v>
      </c>
      <c r="H477" s="42">
        <f t="shared" si="48"/>
        <v>74.243801984803</v>
      </c>
      <c r="I477" s="14">
        <f t="shared" si="49"/>
        <v>74.009166666666673</v>
      </c>
      <c r="J477" s="13">
        <f t="shared" si="50"/>
        <v>73.262290631444515</v>
      </c>
      <c r="K477" s="3"/>
      <c r="L477" s="3"/>
    </row>
    <row r="478" spans="1:12" ht="16.5" thickBot="1">
      <c r="A478" s="50">
        <v>1986</v>
      </c>
      <c r="B478" s="49">
        <v>8</v>
      </c>
      <c r="D478" s="38">
        <v>9.9</v>
      </c>
      <c r="E478" s="52">
        <f t="shared" si="46"/>
        <v>70.595235752641884</v>
      </c>
      <c r="F478" s="42">
        <f t="shared" si="47"/>
        <v>1.1714681500951072</v>
      </c>
      <c r="G478" s="5">
        <v>70.069999999999993</v>
      </c>
      <c r="H478" s="42">
        <f t="shared" si="48"/>
        <v>70.595235752641884</v>
      </c>
      <c r="I478" s="14">
        <f t="shared" si="49"/>
        <v>73.489583333333329</v>
      </c>
      <c r="J478" s="13">
        <f t="shared" si="50"/>
        <v>72.910350362338747</v>
      </c>
      <c r="K478" s="3"/>
      <c r="L478" s="3"/>
    </row>
    <row r="479" spans="1:12" ht="16.5" thickBot="1">
      <c r="A479" s="50">
        <v>1986</v>
      </c>
      <c r="B479" s="49">
        <v>9</v>
      </c>
      <c r="D479" s="38">
        <v>5.0999999999999996</v>
      </c>
      <c r="E479" s="52">
        <f t="shared" si="46"/>
        <v>68.727010462524262</v>
      </c>
      <c r="F479" s="42">
        <f t="shared" si="47"/>
        <v>1.0923532337281827</v>
      </c>
      <c r="G479" s="5">
        <v>69.45</v>
      </c>
      <c r="H479" s="42">
        <f t="shared" si="48"/>
        <v>68.727010462524262</v>
      </c>
      <c r="I479" s="14">
        <f t="shared" si="49"/>
        <v>72.876666666666665</v>
      </c>
      <c r="J479" s="13">
        <f t="shared" si="50"/>
        <v>72.517018375300495</v>
      </c>
      <c r="K479" s="3"/>
      <c r="L479" s="3"/>
    </row>
    <row r="480" spans="1:12" ht="16.5" thickBot="1">
      <c r="A480" s="50">
        <v>1986</v>
      </c>
      <c r="B480" s="49">
        <v>10</v>
      </c>
      <c r="D480" s="38">
        <v>40.1</v>
      </c>
      <c r="E480" s="52">
        <f t="shared" si="46"/>
        <v>86.059473925577194</v>
      </c>
      <c r="F480" s="42">
        <f t="shared" si="47"/>
        <v>1.5332212955978757</v>
      </c>
      <c r="G480" s="5">
        <v>82.38</v>
      </c>
      <c r="H480" s="42">
        <f t="shared" si="48"/>
        <v>86.059473925577194</v>
      </c>
      <c r="I480" s="14">
        <f t="shared" si="49"/>
        <v>73.165416666666673</v>
      </c>
      <c r="J480" s="13">
        <f t="shared" si="50"/>
        <v>73.136452364994554</v>
      </c>
      <c r="K480" s="3"/>
      <c r="L480" s="3"/>
    </row>
    <row r="481" spans="1:12" ht="16.5" thickBot="1">
      <c r="A481" s="50">
        <v>1986</v>
      </c>
      <c r="B481" s="49">
        <v>11</v>
      </c>
      <c r="D481" s="38">
        <v>15.4</v>
      </c>
      <c r="E481" s="52">
        <f t="shared" si="46"/>
        <v>72.985065411472817</v>
      </c>
      <c r="F481" s="42">
        <f t="shared" si="47"/>
        <v>1.25367939075677</v>
      </c>
      <c r="G481" s="5">
        <v>75.48</v>
      </c>
      <c r="H481" s="42">
        <f t="shared" si="48"/>
        <v>72.985065411472817</v>
      </c>
      <c r="I481" s="14">
        <f t="shared" si="49"/>
        <v>74.223333333333343</v>
      </c>
      <c r="J481" s="13">
        <f t="shared" si="50"/>
        <v>74.19428472324384</v>
      </c>
      <c r="K481" s="3"/>
      <c r="L481" s="3"/>
    </row>
    <row r="482" spans="1:12" ht="16.5" thickBot="1">
      <c r="A482" s="50">
        <v>1986</v>
      </c>
      <c r="B482" s="49">
        <v>12</v>
      </c>
      <c r="D482" s="38">
        <v>5.8</v>
      </c>
      <c r="E482" s="52">
        <f t="shared" si="46"/>
        <v>68.985612334479853</v>
      </c>
      <c r="F482" s="42">
        <f t="shared" si="47"/>
        <v>1.1043450136150428</v>
      </c>
      <c r="G482" s="5">
        <v>70.36</v>
      </c>
      <c r="H482" s="42">
        <f t="shared" si="48"/>
        <v>68.985612334479853</v>
      </c>
      <c r="I482" s="14">
        <f t="shared" si="49"/>
        <v>75.314166666666679</v>
      </c>
      <c r="J482" s="13">
        <f t="shared" si="50"/>
        <v>75.009274522521324</v>
      </c>
      <c r="K482" s="3"/>
      <c r="L482" s="3"/>
    </row>
    <row r="483" spans="1:12" ht="16.5" thickBot="1">
      <c r="A483" s="50">
        <v>1987</v>
      </c>
      <c r="B483" s="49">
        <v>1</v>
      </c>
      <c r="D483" s="38">
        <v>9.8000000000000007</v>
      </c>
      <c r="E483" s="52">
        <f t="shared" si="46"/>
        <v>70.554133242237143</v>
      </c>
      <c r="F483" s="42">
        <f t="shared" si="47"/>
        <v>1.1698924431326989</v>
      </c>
      <c r="G483" s="5">
        <v>70.19</v>
      </c>
      <c r="H483" s="42">
        <f t="shared" si="48"/>
        <v>70.554133242237143</v>
      </c>
      <c r="I483" s="14">
        <f t="shared" si="49"/>
        <v>76.362916666666663</v>
      </c>
      <c r="J483" s="13">
        <f t="shared" si="50"/>
        <v>75.76343477372896</v>
      </c>
      <c r="K483" s="3"/>
      <c r="L483" s="3"/>
    </row>
    <row r="484" spans="1:12" ht="16.5" thickBot="1">
      <c r="A484" s="50">
        <v>1987</v>
      </c>
      <c r="B484" s="49">
        <v>2</v>
      </c>
      <c r="D484" s="38">
        <v>3.4</v>
      </c>
      <c r="E484" s="52">
        <f t="shared" si="46"/>
        <v>68.119935746933592</v>
      </c>
      <c r="F484" s="42">
        <f t="shared" si="47"/>
        <v>1.0625576346618522</v>
      </c>
      <c r="G484" s="5">
        <v>69.790000000000006</v>
      </c>
      <c r="H484" s="42">
        <f t="shared" si="48"/>
        <v>68.119935746933592</v>
      </c>
      <c r="I484" s="14">
        <f t="shared" si="49"/>
        <v>77.889583333333334</v>
      </c>
      <c r="J484" s="13">
        <f t="shared" si="50"/>
        <v>77.048255301022849</v>
      </c>
      <c r="K484" s="3"/>
      <c r="L484" s="3"/>
    </row>
    <row r="485" spans="1:12" ht="16.5" thickBot="1">
      <c r="A485" s="50">
        <v>1987</v>
      </c>
      <c r="B485" s="49">
        <v>3</v>
      </c>
      <c r="D485" s="38">
        <v>17.399999999999999</v>
      </c>
      <c r="E485" s="52">
        <f t="shared" si="46"/>
        <v>73.912451408761228</v>
      </c>
      <c r="F485" s="42">
        <f t="shared" si="47"/>
        <v>1.2815074914277385</v>
      </c>
      <c r="G485" s="5">
        <v>73.25</v>
      </c>
      <c r="H485" s="42">
        <f t="shared" si="48"/>
        <v>73.912451408761228</v>
      </c>
      <c r="I485" s="14">
        <f t="shared" si="49"/>
        <v>79.545000000000002</v>
      </c>
      <c r="J485" s="13">
        <f t="shared" si="50"/>
        <v>78.660576919930449</v>
      </c>
      <c r="K485" s="3"/>
      <c r="L485" s="3"/>
    </row>
    <row r="486" spans="1:12" ht="16.5" thickBot="1">
      <c r="A486" s="50">
        <v>1987</v>
      </c>
      <c r="B486" s="49">
        <v>4</v>
      </c>
      <c r="D486" s="38">
        <v>46</v>
      </c>
      <c r="E486" s="52">
        <f t="shared" si="46"/>
        <v>89.569600173766659</v>
      </c>
      <c r="F486" s="42">
        <f t="shared" si="47"/>
        <v>1.5827209098013089</v>
      </c>
      <c r="G486" s="5">
        <v>85.49</v>
      </c>
      <c r="H486" s="42">
        <f t="shared" si="48"/>
        <v>89.569600173766659</v>
      </c>
      <c r="I486" s="14">
        <f t="shared" si="49"/>
        <v>80.906666666666666</v>
      </c>
      <c r="J486" s="13">
        <f t="shared" si="50"/>
        <v>80.032471174799426</v>
      </c>
      <c r="K486" s="3"/>
      <c r="L486" s="3"/>
    </row>
    <row r="487" spans="1:12" ht="16.5" thickBot="1">
      <c r="A487" s="50">
        <v>1987</v>
      </c>
      <c r="B487" s="49">
        <v>5</v>
      </c>
      <c r="D487" s="38">
        <v>39.1</v>
      </c>
      <c r="E487" s="52">
        <f t="shared" si="46"/>
        <v>85.475648919066799</v>
      </c>
      <c r="F487" s="42">
        <f t="shared" si="47"/>
        <v>1.5242677105079452</v>
      </c>
      <c r="G487" s="5">
        <v>89.73</v>
      </c>
      <c r="H487" s="42">
        <f t="shared" si="48"/>
        <v>85.475648919066799</v>
      </c>
      <c r="I487" s="14">
        <f t="shared" si="49"/>
        <v>82.517083333333332</v>
      </c>
      <c r="J487" s="13">
        <f t="shared" si="50"/>
        <v>81.392530048159799</v>
      </c>
      <c r="K487" s="3"/>
      <c r="L487" s="3"/>
    </row>
    <row r="488" spans="1:12" ht="16.5" thickBot="1">
      <c r="A488" s="50">
        <v>1987</v>
      </c>
      <c r="B488" s="49">
        <v>6</v>
      </c>
      <c r="D488" s="38">
        <v>18.8</v>
      </c>
      <c r="E488" s="52">
        <f t="shared" si="46"/>
        <v>74.578541456465999</v>
      </c>
      <c r="F488" s="42">
        <f t="shared" si="47"/>
        <v>1.300367442770419</v>
      </c>
      <c r="G488" s="5">
        <v>80.41</v>
      </c>
      <c r="H488" s="42">
        <f t="shared" si="48"/>
        <v>74.578541456465999</v>
      </c>
      <c r="I488" s="14">
        <f t="shared" si="49"/>
        <v>84.377500000000012</v>
      </c>
      <c r="J488" s="13">
        <f t="shared" si="50"/>
        <v>82.607204425762177</v>
      </c>
      <c r="K488" s="3"/>
      <c r="L488" s="3"/>
    </row>
    <row r="489" spans="1:12" ht="16.5" thickBot="1">
      <c r="A489" s="50">
        <v>1987</v>
      </c>
      <c r="B489" s="49">
        <v>7</v>
      </c>
      <c r="D489" s="38">
        <v>38.200000000000003</v>
      </c>
      <c r="E489" s="52">
        <f t="shared" si="46"/>
        <v>84.953214916837481</v>
      </c>
      <c r="F489" s="42">
        <f t="shared" si="47"/>
        <v>1.5160627357572605</v>
      </c>
      <c r="G489" s="5">
        <v>87</v>
      </c>
      <c r="H489" s="42">
        <f t="shared" si="48"/>
        <v>84.953214916837481</v>
      </c>
      <c r="I489" s="14">
        <f t="shared" si="49"/>
        <v>86.688750000000013</v>
      </c>
      <c r="J489" s="13">
        <f t="shared" si="50"/>
        <v>84.494586205964154</v>
      </c>
      <c r="K489" s="3"/>
      <c r="L489" s="3"/>
    </row>
    <row r="490" spans="1:12" ht="16.5" thickBot="1">
      <c r="A490" s="50">
        <v>1987</v>
      </c>
      <c r="B490" s="49">
        <v>8</v>
      </c>
      <c r="D490" s="38">
        <v>47.9</v>
      </c>
      <c r="E490" s="52">
        <f t="shared" si="46"/>
        <v>90.721515475660397</v>
      </c>
      <c r="F490" s="42">
        <f t="shared" si="47"/>
        <v>1.5975160263762134</v>
      </c>
      <c r="G490" s="5">
        <v>92.22</v>
      </c>
      <c r="H490" s="42">
        <f t="shared" si="48"/>
        <v>90.721515475660397</v>
      </c>
      <c r="I490" s="14">
        <f t="shared" si="49"/>
        <v>89.480833333333337</v>
      </c>
      <c r="J490" s="13">
        <f t="shared" si="50"/>
        <v>86.807849253764914</v>
      </c>
      <c r="K490" s="3"/>
      <c r="L490" s="3"/>
    </row>
    <row r="491" spans="1:12" ht="16.5" thickBot="1">
      <c r="A491" s="50">
        <v>1987</v>
      </c>
      <c r="B491" s="49">
        <v>9</v>
      </c>
      <c r="D491" s="38">
        <v>42.2</v>
      </c>
      <c r="E491" s="52">
        <f t="shared" si="46"/>
        <v>87.296449593288074</v>
      </c>
      <c r="F491" s="42">
        <f t="shared" si="47"/>
        <v>1.5514791005418189</v>
      </c>
      <c r="G491" s="5">
        <v>87.03</v>
      </c>
      <c r="H491" s="42">
        <f t="shared" si="48"/>
        <v>87.296449593288074</v>
      </c>
      <c r="I491" s="14">
        <f t="shared" si="49"/>
        <v>92.532083333333347</v>
      </c>
      <c r="J491" s="13">
        <f t="shared" si="50"/>
        <v>89.546237743387834</v>
      </c>
      <c r="K491" s="3"/>
      <c r="L491" s="3"/>
    </row>
    <row r="492" spans="1:12" ht="16.5" thickBot="1">
      <c r="A492" s="50">
        <v>1987</v>
      </c>
      <c r="B492" s="49">
        <v>10</v>
      </c>
      <c r="D492" s="38">
        <v>63.4</v>
      </c>
      <c r="E492" s="52">
        <f t="shared" si="46"/>
        <v>100.41549691166873</v>
      </c>
      <c r="F492" s="42">
        <f t="shared" si="47"/>
        <v>1.7001880997083914</v>
      </c>
      <c r="G492" s="5">
        <v>97.48</v>
      </c>
      <c r="H492" s="42">
        <f t="shared" si="48"/>
        <v>100.41549691166873</v>
      </c>
      <c r="I492" s="14">
        <f t="shared" si="49"/>
        <v>95.80916666666667</v>
      </c>
      <c r="J492" s="13">
        <f t="shared" si="50"/>
        <v>93.098398182519489</v>
      </c>
      <c r="K492" s="3"/>
      <c r="L492" s="3"/>
    </row>
    <row r="493" spans="1:12" ht="16.5" thickBot="1">
      <c r="A493" s="50">
        <v>1987</v>
      </c>
      <c r="B493" s="49">
        <v>11</v>
      </c>
      <c r="D493" s="38">
        <v>48.8</v>
      </c>
      <c r="E493" s="52">
        <f t="shared" si="46"/>
        <v>91.270455386030392</v>
      </c>
      <c r="F493" s="42">
        <f t="shared" si="47"/>
        <v>1.6043399911442622</v>
      </c>
      <c r="G493" s="5">
        <v>99.03</v>
      </c>
      <c r="H493" s="42">
        <f t="shared" si="48"/>
        <v>91.270455386030392</v>
      </c>
      <c r="I493" s="14">
        <f t="shared" si="49"/>
        <v>98.566666666666677</v>
      </c>
      <c r="J493" s="13">
        <f t="shared" si="50"/>
        <v>95.703811362154283</v>
      </c>
      <c r="K493" s="3"/>
      <c r="L493" s="3"/>
    </row>
    <row r="494" spans="1:12" ht="16.5" thickBot="1">
      <c r="A494" s="50">
        <v>1987</v>
      </c>
      <c r="B494" s="49">
        <v>12</v>
      </c>
      <c r="D494" s="38">
        <v>29.1</v>
      </c>
      <c r="E494" s="52">
        <f t="shared" si="46"/>
        <v>79.852407422379656</v>
      </c>
      <c r="F494" s="42">
        <f t="shared" si="47"/>
        <v>1.4247209203391695</v>
      </c>
      <c r="G494" s="5">
        <v>91.46</v>
      </c>
      <c r="H494" s="42">
        <f t="shared" si="48"/>
        <v>79.852407422379656</v>
      </c>
      <c r="I494" s="14">
        <f t="shared" si="49"/>
        <v>102.38000000000001</v>
      </c>
      <c r="J494" s="13">
        <f t="shared" si="50"/>
        <v>99.36076085974139</v>
      </c>
      <c r="K494" s="3"/>
      <c r="L494" s="3"/>
    </row>
    <row r="495" spans="1:12" ht="16.5" thickBot="1">
      <c r="A495" s="50">
        <v>1988</v>
      </c>
      <c r="B495" s="49">
        <v>1</v>
      </c>
      <c r="D495" s="38">
        <v>70.5</v>
      </c>
      <c r="E495" s="52">
        <f t="shared" si="46"/>
        <v>104.98450087918469</v>
      </c>
      <c r="F495" s="42">
        <f t="shared" si="47"/>
        <v>1.7380233758492194</v>
      </c>
      <c r="G495" s="5">
        <v>104.56</v>
      </c>
      <c r="H495" s="42">
        <f t="shared" si="48"/>
        <v>104.98450087918469</v>
      </c>
      <c r="I495" s="14">
        <f t="shared" si="49"/>
        <v>107.96541666666667</v>
      </c>
      <c r="J495" s="13">
        <f t="shared" si="50"/>
        <v>104.61138964804123</v>
      </c>
      <c r="K495" s="3"/>
      <c r="L495" s="3"/>
    </row>
    <row r="496" spans="1:12" ht="16.5" thickBot="1">
      <c r="A496" s="50">
        <v>1988</v>
      </c>
      <c r="B496" s="49">
        <v>2</v>
      </c>
      <c r="D496" s="38">
        <v>45.4</v>
      </c>
      <c r="E496" s="52">
        <f t="shared" si="46"/>
        <v>89.207881257204519</v>
      </c>
      <c r="F496" s="42">
        <f t="shared" si="47"/>
        <v>1.5779367100472166</v>
      </c>
      <c r="G496" s="5">
        <v>102.43</v>
      </c>
      <c r="H496" s="42">
        <f t="shared" si="48"/>
        <v>89.207881257204519</v>
      </c>
      <c r="I496" s="14">
        <f t="shared" si="49"/>
        <v>113.65166666666666</v>
      </c>
      <c r="J496" s="13">
        <f t="shared" si="50"/>
        <v>109.60342434093381</v>
      </c>
      <c r="K496" s="3"/>
      <c r="L496" s="3"/>
    </row>
    <row r="497" spans="1:12" ht="16.5" thickBot="1">
      <c r="A497" s="50">
        <v>1988</v>
      </c>
      <c r="B497" s="49">
        <v>3</v>
      </c>
      <c r="D497" s="38">
        <v>91.2</v>
      </c>
      <c r="E497" s="52">
        <f t="shared" si="46"/>
        <v>118.54582964944041</v>
      </c>
      <c r="F497" s="42">
        <f t="shared" si="47"/>
        <v>1.8232112920713215</v>
      </c>
      <c r="G497" s="5">
        <v>113.84</v>
      </c>
      <c r="H497" s="42">
        <f t="shared" si="48"/>
        <v>118.54582964944041</v>
      </c>
      <c r="I497" s="14">
        <f t="shared" si="49"/>
        <v>119.18916666666668</v>
      </c>
      <c r="J497" s="13">
        <f t="shared" si="50"/>
        <v>114.8070523095533</v>
      </c>
      <c r="K497" s="14">
        <f t="shared" ref="K497:K558" si="51">J497</f>
        <v>114.8070523095533</v>
      </c>
      <c r="L497" s="14">
        <f t="shared" ref="L497:L558" si="52">I497</f>
        <v>119.18916666666668</v>
      </c>
    </row>
    <row r="498" spans="1:12" ht="16.5" thickBot="1">
      <c r="A498" s="50">
        <v>1988</v>
      </c>
      <c r="B498" s="49">
        <v>4</v>
      </c>
      <c r="D498" s="38">
        <v>108.8</v>
      </c>
      <c r="E498" s="52">
        <f t="shared" si="46"/>
        <v>130.18807247224666</v>
      </c>
      <c r="F498" s="42">
        <f t="shared" si="47"/>
        <v>1.8734604029959279</v>
      </c>
      <c r="G498" s="5">
        <v>123.55</v>
      </c>
      <c r="H498" s="42">
        <f t="shared" si="48"/>
        <v>130.18807247224666</v>
      </c>
      <c r="I498" s="14">
        <f t="shared" si="49"/>
        <v>124.9525</v>
      </c>
      <c r="J498" s="13">
        <f t="shared" si="50"/>
        <v>120.07256084280355</v>
      </c>
      <c r="K498" s="14">
        <f t="shared" si="51"/>
        <v>120.07256084280355</v>
      </c>
      <c r="L498" s="14">
        <f t="shared" si="52"/>
        <v>124.9525</v>
      </c>
    </row>
    <row r="499" spans="1:12" ht="16.5" thickBot="1">
      <c r="A499" s="50">
        <v>1988</v>
      </c>
      <c r="B499" s="49">
        <v>5</v>
      </c>
      <c r="D499" s="38">
        <v>74.2</v>
      </c>
      <c r="E499" s="52">
        <f t="shared" si="46"/>
        <v>107.38709293182166</v>
      </c>
      <c r="F499" s="42">
        <f t="shared" si="47"/>
        <v>1.755807883306741</v>
      </c>
      <c r="G499" s="5">
        <v>117.85</v>
      </c>
      <c r="H499" s="42">
        <f t="shared" si="48"/>
        <v>107.38709293182166</v>
      </c>
      <c r="I499" s="14">
        <f t="shared" si="49"/>
        <v>130.16</v>
      </c>
      <c r="J499" s="13">
        <f t="shared" si="50"/>
        <v>125.55626291761342</v>
      </c>
      <c r="K499" s="14">
        <f t="shared" si="51"/>
        <v>125.55626291761342</v>
      </c>
      <c r="L499" s="14">
        <f t="shared" si="52"/>
        <v>130.16</v>
      </c>
    </row>
    <row r="500" spans="1:12" ht="16.5" thickBot="1">
      <c r="A500" s="50">
        <v>1988</v>
      </c>
      <c r="B500" s="49">
        <v>6</v>
      </c>
      <c r="D500" s="38">
        <v>124.3</v>
      </c>
      <c r="E500" s="52">
        <f t="shared" si="46"/>
        <v>140.433885385802</v>
      </c>
      <c r="F500" s="42">
        <f t="shared" si="47"/>
        <v>1.9057401548231905</v>
      </c>
      <c r="G500" s="5">
        <v>143.81</v>
      </c>
      <c r="H500" s="42">
        <f t="shared" si="48"/>
        <v>140.433885385802</v>
      </c>
      <c r="I500" s="14">
        <f t="shared" si="49"/>
        <v>136.65125</v>
      </c>
      <c r="J500" s="13">
        <f t="shared" si="50"/>
        <v>133.89292638574111</v>
      </c>
      <c r="K500" s="14">
        <f t="shared" si="51"/>
        <v>133.89292638574111</v>
      </c>
      <c r="L500" s="14">
        <f t="shared" si="52"/>
        <v>136.65125</v>
      </c>
    </row>
    <row r="501" spans="1:12" ht="16.5" thickBot="1">
      <c r="A501" s="50">
        <v>1988</v>
      </c>
      <c r="B501" s="49">
        <v>7</v>
      </c>
      <c r="D501" s="38">
        <v>131.4</v>
      </c>
      <c r="E501" s="52">
        <f t="shared" si="46"/>
        <v>145.11296190669799</v>
      </c>
      <c r="F501" s="42">
        <f t="shared" si="47"/>
        <v>1.9176354373913191</v>
      </c>
      <c r="G501" s="5">
        <v>157.65</v>
      </c>
      <c r="H501" s="42">
        <f t="shared" si="48"/>
        <v>145.11296190669799</v>
      </c>
      <c r="I501" s="14">
        <f t="shared" si="49"/>
        <v>146.04</v>
      </c>
      <c r="J501" s="13">
        <f t="shared" si="50"/>
        <v>143.08793363643278</v>
      </c>
      <c r="K501" s="14">
        <f t="shared" si="51"/>
        <v>143.08793363643278</v>
      </c>
      <c r="L501" s="14">
        <f t="shared" si="52"/>
        <v>146.04</v>
      </c>
    </row>
    <row r="502" spans="1:12" ht="16.5" thickBot="1">
      <c r="A502" s="50">
        <v>1988</v>
      </c>
      <c r="B502" s="49">
        <v>8</v>
      </c>
      <c r="D502" s="38">
        <v>139.4</v>
      </c>
      <c r="E502" s="52">
        <f t="shared" si="46"/>
        <v>150.37060111522106</v>
      </c>
      <c r="F502" s="42">
        <f t="shared" si="47"/>
        <v>1.9292498059707746</v>
      </c>
      <c r="G502" s="5">
        <v>158.04</v>
      </c>
      <c r="H502" s="42">
        <f t="shared" si="48"/>
        <v>150.37060111522106</v>
      </c>
      <c r="I502" s="14">
        <f t="shared" si="49"/>
        <v>155.94874999999999</v>
      </c>
      <c r="J502" s="13">
        <f t="shared" si="50"/>
        <v>151.29769168483514</v>
      </c>
      <c r="K502" s="14">
        <f t="shared" si="51"/>
        <v>151.29769168483514</v>
      </c>
      <c r="L502" s="14">
        <f t="shared" si="52"/>
        <v>155.94874999999999</v>
      </c>
    </row>
    <row r="503" spans="1:12" ht="16.5" thickBot="1">
      <c r="A503" s="50">
        <v>1988</v>
      </c>
      <c r="B503" s="49">
        <v>9</v>
      </c>
      <c r="D503" s="38">
        <v>142.69999999999999</v>
      </c>
      <c r="E503" s="52">
        <f t="shared" si="46"/>
        <v>152.53443520059599</v>
      </c>
      <c r="F503" s="42">
        <f t="shared" si="47"/>
        <v>1.9335496349344665</v>
      </c>
      <c r="G503" s="5">
        <v>154.11000000000001</v>
      </c>
      <c r="H503" s="42">
        <f t="shared" si="48"/>
        <v>152.53443520059599</v>
      </c>
      <c r="I503" s="14">
        <f t="shared" si="49"/>
        <v>164.43666666666664</v>
      </c>
      <c r="J503" s="13">
        <f t="shared" si="50"/>
        <v>157.88051324582312</v>
      </c>
      <c r="K503" s="14">
        <f t="shared" si="51"/>
        <v>157.88051324582312</v>
      </c>
      <c r="L503" s="14">
        <f t="shared" si="52"/>
        <v>164.43666666666664</v>
      </c>
    </row>
    <row r="504" spans="1:12" ht="16.5" thickBot="1">
      <c r="A504" s="50">
        <v>1988</v>
      </c>
      <c r="B504" s="49">
        <v>10</v>
      </c>
      <c r="D504" s="38">
        <v>156.5</v>
      </c>
      <c r="E504" s="52">
        <f t="shared" si="46"/>
        <v>161.54971610236674</v>
      </c>
      <c r="F504" s="42">
        <f t="shared" si="47"/>
        <v>1.9488759373877511</v>
      </c>
      <c r="G504" s="5">
        <v>168.72</v>
      </c>
      <c r="H504" s="42">
        <f t="shared" si="48"/>
        <v>161.54971610236674</v>
      </c>
      <c r="I504" s="14">
        <f t="shared" si="49"/>
        <v>170.96</v>
      </c>
      <c r="J504" s="13">
        <f t="shared" si="50"/>
        <v>161.62045085980048</v>
      </c>
      <c r="K504" s="14">
        <f t="shared" si="51"/>
        <v>161.62045085980048</v>
      </c>
      <c r="L504" s="14">
        <f t="shared" si="52"/>
        <v>170.96</v>
      </c>
    </row>
    <row r="505" spans="1:12" ht="16.5" thickBot="1">
      <c r="A505" s="50">
        <v>1988</v>
      </c>
      <c r="B505" s="49">
        <v>11</v>
      </c>
      <c r="D505" s="38">
        <v>156.80000000000001</v>
      </c>
      <c r="E505" s="52">
        <f t="shared" si="46"/>
        <v>161.74508599076933</v>
      </c>
      <c r="F505" s="42">
        <f t="shared" si="47"/>
        <v>1.9491665156099676</v>
      </c>
      <c r="G505" s="5">
        <v>152.77000000000001</v>
      </c>
      <c r="H505" s="42">
        <f t="shared" si="48"/>
        <v>161.74508599076933</v>
      </c>
      <c r="I505" s="14">
        <f t="shared" si="49"/>
        <v>176.95708333333332</v>
      </c>
      <c r="J505" s="13">
        <f t="shared" si="50"/>
        <v>166.49595721968984</v>
      </c>
      <c r="K505" s="14">
        <f t="shared" si="51"/>
        <v>166.49595721968984</v>
      </c>
      <c r="L505" s="14">
        <f t="shared" si="52"/>
        <v>176.95708333333332</v>
      </c>
    </row>
    <row r="506" spans="1:12" ht="16.5" thickBot="1">
      <c r="A506" s="50">
        <v>1988</v>
      </c>
      <c r="B506" s="49">
        <v>12</v>
      </c>
      <c r="D506" s="38">
        <v>231.2</v>
      </c>
      <c r="E506" s="52">
        <f t="shared" si="46"/>
        <v>209.45770005270552</v>
      </c>
      <c r="F506" s="42">
        <f t="shared" si="47"/>
        <v>1.9876339442558537</v>
      </c>
      <c r="G506" s="5">
        <v>193.51</v>
      </c>
      <c r="H506" s="42">
        <f t="shared" si="48"/>
        <v>209.45770005270552</v>
      </c>
      <c r="I506" s="14">
        <f t="shared" si="49"/>
        <v>184.45458333333332</v>
      </c>
      <c r="J506" s="13">
        <f t="shared" si="50"/>
        <v>174.0727078531703</v>
      </c>
      <c r="K506" s="14">
        <f t="shared" si="51"/>
        <v>174.0727078531703</v>
      </c>
      <c r="L506" s="14">
        <f t="shared" si="52"/>
        <v>184.45458333333332</v>
      </c>
    </row>
    <row r="507" spans="1:12" ht="16.5" thickBot="1">
      <c r="A507" s="50">
        <v>1989</v>
      </c>
      <c r="B507" s="49">
        <v>1</v>
      </c>
      <c r="D507" s="38">
        <v>210.1</v>
      </c>
      <c r="E507" s="52">
        <f t="shared" si="46"/>
        <v>196.05938226545814</v>
      </c>
      <c r="F507" s="42">
        <f t="shared" si="47"/>
        <v>1.9815354019661626</v>
      </c>
      <c r="G507" s="5">
        <v>227.84</v>
      </c>
      <c r="H507" s="42">
        <f t="shared" si="48"/>
        <v>196.05938226545814</v>
      </c>
      <c r="I507" s="14">
        <f t="shared" si="49"/>
        <v>190.01916666666671</v>
      </c>
      <c r="J507" s="13">
        <f t="shared" si="50"/>
        <v>179.67870285748145</v>
      </c>
      <c r="K507" s="14">
        <f t="shared" si="51"/>
        <v>179.67870285748145</v>
      </c>
      <c r="L507" s="14">
        <f t="shared" si="52"/>
        <v>190.01916666666671</v>
      </c>
    </row>
    <row r="508" spans="1:12" ht="16.5" thickBot="1">
      <c r="A508" s="50">
        <v>1989</v>
      </c>
      <c r="B508" s="49">
        <v>2</v>
      </c>
      <c r="D508" s="38">
        <v>208.7</v>
      </c>
      <c r="E508" s="52">
        <f t="shared" si="46"/>
        <v>195.16719303258768</v>
      </c>
      <c r="F508" s="42">
        <f t="shared" si="47"/>
        <v>1.9810376529450775</v>
      </c>
      <c r="G508" s="5">
        <v>216.96</v>
      </c>
      <c r="H508" s="42">
        <f t="shared" si="48"/>
        <v>195.16719303258768</v>
      </c>
      <c r="I508" s="14">
        <f t="shared" si="49"/>
        <v>193.9629166666667</v>
      </c>
      <c r="J508" s="13">
        <f t="shared" si="50"/>
        <v>183.49442655744096</v>
      </c>
      <c r="K508" s="14">
        <f t="shared" si="51"/>
        <v>183.49442655744096</v>
      </c>
      <c r="L508" s="14">
        <f t="shared" si="52"/>
        <v>193.9629166666667</v>
      </c>
    </row>
    <row r="509" spans="1:12" ht="16.5" thickBot="1">
      <c r="A509" s="50">
        <v>1989</v>
      </c>
      <c r="B509" s="49">
        <v>3</v>
      </c>
      <c r="D509" s="38">
        <v>170.4</v>
      </c>
      <c r="E509" s="52">
        <f t="shared" si="46"/>
        <v>170.5742353377689</v>
      </c>
      <c r="F509" s="42">
        <f t="shared" si="47"/>
        <v>1.9607419986704697</v>
      </c>
      <c r="G509" s="5">
        <v>203.02</v>
      </c>
      <c r="H509" s="42">
        <f t="shared" si="48"/>
        <v>170.5742353377689</v>
      </c>
      <c r="I509" s="14">
        <f t="shared" si="49"/>
        <v>199.74583333333337</v>
      </c>
      <c r="J509" s="13">
        <f t="shared" si="50"/>
        <v>188.18826235740423</v>
      </c>
      <c r="K509" s="14">
        <f t="shared" si="51"/>
        <v>188.18826235740423</v>
      </c>
      <c r="L509" s="14">
        <f t="shared" si="52"/>
        <v>199.74583333333337</v>
      </c>
    </row>
    <row r="510" spans="1:12" ht="16.5" thickBot="1">
      <c r="A510" s="50">
        <v>1989</v>
      </c>
      <c r="B510" s="49">
        <v>4</v>
      </c>
      <c r="D510" s="38">
        <v>166.3</v>
      </c>
      <c r="E510" s="52">
        <f t="shared" si="46"/>
        <v>167.91816951937474</v>
      </c>
      <c r="F510" s="42">
        <f t="shared" si="47"/>
        <v>1.9575615292878152</v>
      </c>
      <c r="G510" s="5">
        <v>190.93</v>
      </c>
      <c r="H510" s="42">
        <f t="shared" si="48"/>
        <v>167.91816951937474</v>
      </c>
      <c r="I510" s="14">
        <f t="shared" si="49"/>
        <v>204.45125000000004</v>
      </c>
      <c r="J510" s="13">
        <f t="shared" si="50"/>
        <v>191.8926692964709</v>
      </c>
      <c r="K510" s="14">
        <f t="shared" si="51"/>
        <v>191.8926692964709</v>
      </c>
      <c r="L510" s="14">
        <f t="shared" si="52"/>
        <v>204.45125000000004</v>
      </c>
    </row>
    <row r="511" spans="1:12" ht="16.5" thickBot="1">
      <c r="A511" s="50">
        <v>1989</v>
      </c>
      <c r="B511" s="49">
        <v>5</v>
      </c>
      <c r="D511" s="38">
        <v>195.4</v>
      </c>
      <c r="E511" s="52">
        <f t="shared" si="46"/>
        <v>186.66914852203848</v>
      </c>
      <c r="F511" s="42">
        <f t="shared" si="47"/>
        <v>1.9755860356264812</v>
      </c>
      <c r="G511" s="5">
        <v>194.4</v>
      </c>
      <c r="H511" s="42">
        <f t="shared" si="48"/>
        <v>186.66914852203848</v>
      </c>
      <c r="I511" s="14">
        <f t="shared" si="49"/>
        <v>209.27874999999997</v>
      </c>
      <c r="J511" s="13">
        <f t="shared" si="50"/>
        <v>195.55877981575452</v>
      </c>
      <c r="K511" s="14">
        <f t="shared" si="51"/>
        <v>195.55877981575452</v>
      </c>
      <c r="L511" s="14">
        <f t="shared" si="52"/>
        <v>209.27874999999997</v>
      </c>
    </row>
    <row r="512" spans="1:12" ht="16.5" thickBot="1">
      <c r="A512" s="50">
        <v>1989</v>
      </c>
      <c r="B512" s="49">
        <v>6</v>
      </c>
      <c r="D512" s="39">
        <v>284.5</v>
      </c>
      <c r="E512" s="52">
        <f t="shared" si="46"/>
        <v>242.99384499911571</v>
      </c>
      <c r="F512" s="42">
        <f t="shared" si="47"/>
        <v>1.995508192064354</v>
      </c>
      <c r="G512" s="5">
        <v>247.2</v>
      </c>
      <c r="H512" s="42">
        <f t="shared" si="48"/>
        <v>242.99384499911571</v>
      </c>
      <c r="I512" s="15">
        <f t="shared" si="49"/>
        <v>213.03166666666672</v>
      </c>
      <c r="J512" s="13">
        <f t="shared" si="50"/>
        <v>197.20749898865833</v>
      </c>
      <c r="K512" s="14">
        <f t="shared" si="51"/>
        <v>197.20749898865833</v>
      </c>
      <c r="L512" s="14">
        <f t="shared" si="52"/>
        <v>213.03166666666672</v>
      </c>
    </row>
    <row r="513" spans="1:12" ht="16.5" thickBot="1">
      <c r="A513" s="50">
        <v>1989</v>
      </c>
      <c r="B513" s="49">
        <v>7</v>
      </c>
      <c r="D513" s="38">
        <v>180.5</v>
      </c>
      <c r="E513" s="52">
        <f t="shared" si="46"/>
        <v>177.09688239685235</v>
      </c>
      <c r="F513" s="42">
        <f t="shared" si="47"/>
        <v>1.967596861707664</v>
      </c>
      <c r="G513" s="5">
        <v>187.81</v>
      </c>
      <c r="H513" s="42">
        <f t="shared" si="48"/>
        <v>177.09688239685235</v>
      </c>
      <c r="I513" s="14">
        <f t="shared" si="49"/>
        <v>212.54874999999996</v>
      </c>
      <c r="J513" s="13">
        <f t="shared" si="50"/>
        <v>197.14172321560864</v>
      </c>
      <c r="K513" s="14">
        <f t="shared" si="51"/>
        <v>197.14172321560864</v>
      </c>
      <c r="L513" s="14">
        <f t="shared" si="52"/>
        <v>212.54874999999996</v>
      </c>
    </row>
    <row r="514" spans="1:12" ht="16.5" thickBot="1">
      <c r="A514" s="50">
        <v>1989</v>
      </c>
      <c r="B514" s="49">
        <v>8</v>
      </c>
      <c r="D514" s="38">
        <v>232</v>
      </c>
      <c r="E514" s="52">
        <f t="shared" si="46"/>
        <v>209.96404942409453</v>
      </c>
      <c r="F514" s="42">
        <f t="shared" si="47"/>
        <v>1.9878204869868537</v>
      </c>
      <c r="G514" s="5">
        <v>222.53</v>
      </c>
      <c r="H514" s="42">
        <f t="shared" si="48"/>
        <v>209.96404942409453</v>
      </c>
      <c r="I514" s="14">
        <f t="shared" si="49"/>
        <v>209.74458333333334</v>
      </c>
      <c r="J514" s="13">
        <f t="shared" si="50"/>
        <v>196.61274424170247</v>
      </c>
      <c r="K514" s="14">
        <f t="shared" si="51"/>
        <v>196.61274424170247</v>
      </c>
      <c r="L514" s="14">
        <f t="shared" si="52"/>
        <v>209.74458333333334</v>
      </c>
    </row>
    <row r="515" spans="1:12" ht="16.5" thickBot="1">
      <c r="A515" s="50">
        <v>1989</v>
      </c>
      <c r="B515" s="49">
        <v>9</v>
      </c>
      <c r="D515" s="38">
        <v>225.1</v>
      </c>
      <c r="E515" s="52">
        <f t="shared" si="46"/>
        <v>205.5930460908412</v>
      </c>
      <c r="F515" s="42">
        <f t="shared" si="47"/>
        <v>1.9861143590782766</v>
      </c>
      <c r="G515" s="5">
        <v>228.41</v>
      </c>
      <c r="H515" s="42">
        <f t="shared" si="48"/>
        <v>205.5930460908412</v>
      </c>
      <c r="I515" s="14">
        <f t="shared" si="49"/>
        <v>207.29041666666663</v>
      </c>
      <c r="J515" s="13">
        <f t="shared" si="50"/>
        <v>196.19758329308877</v>
      </c>
      <c r="K515" s="14">
        <f t="shared" si="51"/>
        <v>196.19758329308877</v>
      </c>
      <c r="L515" s="14">
        <f t="shared" si="52"/>
        <v>207.29041666666663</v>
      </c>
    </row>
    <row r="516" spans="1:12" ht="16.5" thickBot="1">
      <c r="A516" s="50">
        <v>1989</v>
      </c>
      <c r="B516" s="49">
        <v>10</v>
      </c>
      <c r="D516" s="38">
        <v>212.2</v>
      </c>
      <c r="E516" s="52">
        <f t="shared" si="46"/>
        <v>197.39687174972161</v>
      </c>
      <c r="F516" s="42">
        <f t="shared" si="47"/>
        <v>1.9822576350631116</v>
      </c>
      <c r="G516" s="5">
        <v>207.35</v>
      </c>
      <c r="H516" s="42">
        <f t="shared" si="48"/>
        <v>197.39687174972161</v>
      </c>
      <c r="I516" s="14">
        <f t="shared" si="49"/>
        <v>206.44291666666666</v>
      </c>
      <c r="J516" s="13">
        <f t="shared" si="50"/>
        <v>197.39838119195727</v>
      </c>
      <c r="K516" s="14">
        <f t="shared" si="51"/>
        <v>197.39838119195727</v>
      </c>
      <c r="L516" s="14">
        <f t="shared" si="52"/>
        <v>206.44291666666666</v>
      </c>
    </row>
    <row r="517" spans="1:12" ht="16.5" thickBot="1">
      <c r="A517" s="50">
        <v>1989</v>
      </c>
      <c r="B517" s="49">
        <v>11</v>
      </c>
      <c r="D517" s="38">
        <v>238.2</v>
      </c>
      <c r="E517" s="52">
        <f t="shared" si="46"/>
        <v>213.88458280622143</v>
      </c>
      <c r="F517" s="42">
        <f t="shared" si="47"/>
        <v>1.9891739498689287</v>
      </c>
      <c r="G517" s="5">
        <v>230</v>
      </c>
      <c r="H517" s="42">
        <f t="shared" si="48"/>
        <v>213.88458280622143</v>
      </c>
      <c r="I517" s="14">
        <f t="shared" si="49"/>
        <v>206.24625</v>
      </c>
      <c r="J517" s="15">
        <f t="shared" si="50"/>
        <v>197.48606540089065</v>
      </c>
      <c r="K517" s="14">
        <f t="shared" si="51"/>
        <v>197.48606540089065</v>
      </c>
      <c r="L517" s="14">
        <f t="shared" si="52"/>
        <v>206.24625</v>
      </c>
    </row>
    <row r="518" spans="1:12" ht="16.5" thickBot="1">
      <c r="A518" s="50">
        <v>1989</v>
      </c>
      <c r="B518" s="49">
        <v>12</v>
      </c>
      <c r="D518" s="38">
        <v>211.4</v>
      </c>
      <c r="E518" s="52">
        <f t="shared" ref="E518:E581" si="53">F518*0.31*D518+67</f>
        <v>196.88746338694511</v>
      </c>
      <c r="F518" s="42">
        <f t="shared" ref="F518:F581" si="54">(2-EXP(-0.019*D518))</f>
        <v>1.9819858910938615</v>
      </c>
      <c r="G518" s="5">
        <v>206.35</v>
      </c>
      <c r="H518" s="42">
        <f t="shared" ref="H518:H581" si="55">E518</f>
        <v>196.88746338694511</v>
      </c>
      <c r="I518" s="14">
        <f t="shared" si="49"/>
        <v>203.27666666666664</v>
      </c>
      <c r="J518" s="13">
        <f t="shared" si="50"/>
        <v>193.46434904751069</v>
      </c>
      <c r="K518" s="14">
        <f t="shared" si="51"/>
        <v>193.46434904751069</v>
      </c>
      <c r="L518" s="14">
        <f t="shared" si="52"/>
        <v>203.27666666666664</v>
      </c>
    </row>
    <row r="519" spans="1:12" ht="16.5" thickBot="1">
      <c r="A519" s="50">
        <v>1990</v>
      </c>
      <c r="B519" s="49">
        <v>1</v>
      </c>
      <c r="C519">
        <v>1990</v>
      </c>
      <c r="D519" s="38">
        <v>227.4</v>
      </c>
      <c r="E519" s="52">
        <f t="shared" si="53"/>
        <v>207.05100037802583</v>
      </c>
      <c r="F519" s="42">
        <f t="shared" si="54"/>
        <v>1.9867080939941815</v>
      </c>
      <c r="G519" s="5">
        <v>203.41</v>
      </c>
      <c r="H519" s="42">
        <f t="shared" si="55"/>
        <v>207.05100037802583</v>
      </c>
      <c r="I519" s="14">
        <f t="shared" si="49"/>
        <v>200.2741666666667</v>
      </c>
      <c r="J519" s="13">
        <f t="shared" si="50"/>
        <v>190.26793116438853</v>
      </c>
      <c r="K519" s="14">
        <f t="shared" si="51"/>
        <v>190.26793116438853</v>
      </c>
      <c r="L519" s="14">
        <f t="shared" si="52"/>
        <v>200.2741666666667</v>
      </c>
    </row>
    <row r="520" spans="1:12" ht="16.5" thickBot="1">
      <c r="A520" s="50">
        <v>1990</v>
      </c>
      <c r="B520" s="49">
        <v>2</v>
      </c>
      <c r="D520" s="38">
        <v>171.8</v>
      </c>
      <c r="E520" s="52">
        <f t="shared" si="53"/>
        <v>171.48007954627124</v>
      </c>
      <c r="F520" s="42">
        <f t="shared" si="54"/>
        <v>1.9617724951419737</v>
      </c>
      <c r="G520" s="5">
        <v>174.09</v>
      </c>
      <c r="H520" s="42">
        <f t="shared" si="55"/>
        <v>171.48007954627124</v>
      </c>
      <c r="I520" s="14">
        <f t="shared" si="49"/>
        <v>200.45583333333335</v>
      </c>
      <c r="J520" s="13">
        <f t="shared" si="50"/>
        <v>191.08059550607388</v>
      </c>
      <c r="K520" s="14">
        <f t="shared" si="51"/>
        <v>191.08059550607388</v>
      </c>
      <c r="L520" s="14">
        <f t="shared" si="52"/>
        <v>200.45583333333335</v>
      </c>
    </row>
    <row r="521" spans="1:12" ht="16.5" thickBot="1">
      <c r="A521" s="50">
        <v>1990</v>
      </c>
      <c r="B521" s="49">
        <v>3</v>
      </c>
      <c r="D521" s="38">
        <v>191.7</v>
      </c>
      <c r="E521" s="52">
        <f t="shared" si="53"/>
        <v>184.29748605735668</v>
      </c>
      <c r="F521" s="42">
        <f t="shared" si="54"/>
        <v>1.9738079670411881</v>
      </c>
      <c r="G521" s="5">
        <v>186.99</v>
      </c>
      <c r="H521" s="42">
        <f t="shared" si="55"/>
        <v>184.29748605735668</v>
      </c>
      <c r="I521" s="14">
        <f t="shared" si="49"/>
        <v>198.64000000000001</v>
      </c>
      <c r="J521" s="13">
        <f t="shared" si="50"/>
        <v>190.11508737271501</v>
      </c>
      <c r="K521" s="14">
        <f t="shared" si="51"/>
        <v>190.11508737271501</v>
      </c>
      <c r="L521" s="14">
        <f t="shared" si="52"/>
        <v>198.64000000000001</v>
      </c>
    </row>
    <row r="522" spans="1:12" ht="16.5" thickBot="1">
      <c r="A522" s="50">
        <v>1990</v>
      </c>
      <c r="B522" s="49">
        <v>4</v>
      </c>
      <c r="D522" s="38">
        <v>189.7</v>
      </c>
      <c r="E522" s="52">
        <f t="shared" si="53"/>
        <v>183.01406837263141</v>
      </c>
      <c r="F522" s="42">
        <f t="shared" si="54"/>
        <v>1.972793517313099</v>
      </c>
      <c r="G522" s="5">
        <v>186.62</v>
      </c>
      <c r="H522" s="42">
        <f t="shared" si="55"/>
        <v>183.01406837263141</v>
      </c>
      <c r="I522" s="14">
        <f t="shared" si="49"/>
        <v>195.48833333333334</v>
      </c>
      <c r="J522" s="13">
        <f t="shared" si="50"/>
        <v>188.28058708021271</v>
      </c>
      <c r="K522" s="14">
        <f t="shared" si="51"/>
        <v>188.28058708021271</v>
      </c>
      <c r="L522" s="14">
        <f t="shared" si="52"/>
        <v>195.48833333333334</v>
      </c>
    </row>
    <row r="523" spans="1:12" ht="16.5" thickBot="1">
      <c r="A523" s="50">
        <v>1990</v>
      </c>
      <c r="B523" s="49">
        <v>5</v>
      </c>
      <c r="D523" s="38">
        <v>175.2</v>
      </c>
      <c r="E523" s="52">
        <f t="shared" si="53"/>
        <v>173.67767068318204</v>
      </c>
      <c r="F523" s="42">
        <f t="shared" si="54"/>
        <v>1.9641639174249164</v>
      </c>
      <c r="G523" s="5">
        <v>193.99</v>
      </c>
      <c r="H523" s="42">
        <f t="shared" si="55"/>
        <v>173.67767068318204</v>
      </c>
      <c r="I523" s="14">
        <f t="shared" ref="I523:I586" si="56">(G517/2+G518+G519+G520+G521+G522+G523+G524+G525+G526+G527+G528+G529/2)/12</f>
        <v>192.3116666666667</v>
      </c>
      <c r="J523" s="13">
        <f t="shared" ref="J523:J586" si="57">(H517/2+H518+H519+H520+H521+H522+H523+H524+H525+H526+H527+H528+H529/2)/12</f>
        <v>186.3617897378775</v>
      </c>
      <c r="K523" s="14">
        <f t="shared" si="51"/>
        <v>186.3617897378775</v>
      </c>
      <c r="L523" s="14">
        <f t="shared" si="52"/>
        <v>192.3116666666667</v>
      </c>
    </row>
    <row r="524" spans="1:12" ht="16.5" thickBot="1">
      <c r="A524" s="50">
        <v>1990</v>
      </c>
      <c r="B524" s="49">
        <v>6</v>
      </c>
      <c r="D524" s="38">
        <v>153.30000000000001</v>
      </c>
      <c r="E524" s="52">
        <f t="shared" si="53"/>
        <v>159.46413035685339</v>
      </c>
      <c r="F524" s="42">
        <f t="shared" si="54"/>
        <v>1.9456711562160087</v>
      </c>
      <c r="G524" s="5">
        <v>176.34</v>
      </c>
      <c r="H524" s="42">
        <f t="shared" si="55"/>
        <v>159.46413035685339</v>
      </c>
      <c r="I524" s="14">
        <f t="shared" si="56"/>
        <v>189.91374999999996</v>
      </c>
      <c r="J524" s="13">
        <f t="shared" si="57"/>
        <v>184.40290009077785</v>
      </c>
      <c r="K524" s="14">
        <f t="shared" si="51"/>
        <v>184.40290009077785</v>
      </c>
      <c r="L524" s="14">
        <f t="shared" si="52"/>
        <v>189.91374999999996</v>
      </c>
    </row>
    <row r="525" spans="1:12" ht="16.5" thickBot="1">
      <c r="A525" s="50">
        <v>1990</v>
      </c>
      <c r="B525" s="49">
        <v>7</v>
      </c>
      <c r="D525" s="38">
        <v>191.1</v>
      </c>
      <c r="E525" s="52">
        <f t="shared" si="53"/>
        <v>183.91256784418368</v>
      </c>
      <c r="F525" s="42">
        <f t="shared" si="54"/>
        <v>1.9735076694212401</v>
      </c>
      <c r="G525" s="5">
        <v>186.61</v>
      </c>
      <c r="H525" s="42">
        <f t="shared" si="55"/>
        <v>183.91256784418368</v>
      </c>
      <c r="I525" s="14">
        <f t="shared" si="56"/>
        <v>190.36749999999998</v>
      </c>
      <c r="J525" s="13">
        <f t="shared" si="57"/>
        <v>183.17058032189311</v>
      </c>
      <c r="K525" s="14">
        <f t="shared" si="51"/>
        <v>183.17058032189311</v>
      </c>
      <c r="L525" s="14">
        <f t="shared" si="52"/>
        <v>190.36749999999998</v>
      </c>
    </row>
    <row r="526" spans="1:12" ht="16.5" thickBot="1">
      <c r="A526" s="50">
        <v>1990</v>
      </c>
      <c r="B526" s="49">
        <v>8</v>
      </c>
      <c r="D526" s="38">
        <v>252.1</v>
      </c>
      <c r="E526" s="52">
        <f t="shared" si="53"/>
        <v>222.65230817721138</v>
      </c>
      <c r="F526" s="42">
        <f t="shared" si="54"/>
        <v>1.991686711330775</v>
      </c>
      <c r="G526" s="5">
        <v>228.09</v>
      </c>
      <c r="H526" s="42">
        <f t="shared" si="55"/>
        <v>222.65230817721138</v>
      </c>
      <c r="I526" s="14">
        <f t="shared" si="56"/>
        <v>193.77624999999998</v>
      </c>
      <c r="J526" s="13">
        <f t="shared" si="57"/>
        <v>184.14079256704557</v>
      </c>
      <c r="K526" s="14">
        <f t="shared" si="51"/>
        <v>184.14079256704557</v>
      </c>
      <c r="L526" s="14">
        <f t="shared" si="52"/>
        <v>193.77624999999998</v>
      </c>
    </row>
    <row r="527" spans="1:12" ht="16.5" thickBot="1">
      <c r="A527" s="50">
        <v>1990</v>
      </c>
      <c r="B527" s="49">
        <v>9</v>
      </c>
      <c r="D527" s="38">
        <v>169.1</v>
      </c>
      <c r="E527" s="52">
        <f t="shared" si="53"/>
        <v>169.73259213710992</v>
      </c>
      <c r="F527" s="42">
        <f t="shared" si="54"/>
        <v>1.959760251370823</v>
      </c>
      <c r="G527" s="5">
        <v>179.27</v>
      </c>
      <c r="H527" s="42">
        <f t="shared" si="55"/>
        <v>169.73259213710992</v>
      </c>
      <c r="I527" s="14">
        <f t="shared" si="56"/>
        <v>198.09916666666663</v>
      </c>
      <c r="J527" s="13">
        <f t="shared" si="57"/>
        <v>186.10442574572957</v>
      </c>
      <c r="K527" s="14">
        <f t="shared" si="51"/>
        <v>186.10442574572957</v>
      </c>
      <c r="L527" s="14">
        <f t="shared" si="52"/>
        <v>198.09916666666663</v>
      </c>
    </row>
    <row r="528" spans="1:12" ht="16.5" thickBot="1">
      <c r="A528" s="50">
        <v>1990</v>
      </c>
      <c r="B528" s="49">
        <v>10</v>
      </c>
      <c r="D528" s="38">
        <v>199.4</v>
      </c>
      <c r="E528" s="52">
        <f t="shared" si="53"/>
        <v>189.22931868339975</v>
      </c>
      <c r="F528" s="42">
        <f t="shared" si="54"/>
        <v>1.9773727421522593</v>
      </c>
      <c r="G528" s="5">
        <v>180.85</v>
      </c>
      <c r="H528" s="42">
        <f t="shared" si="55"/>
        <v>189.22931868339975</v>
      </c>
      <c r="I528" s="14">
        <f t="shared" si="56"/>
        <v>200.35291666666663</v>
      </c>
      <c r="J528" s="13">
        <f t="shared" si="57"/>
        <v>186.45691948107</v>
      </c>
      <c r="K528" s="14">
        <f t="shared" si="51"/>
        <v>186.45691948107</v>
      </c>
      <c r="L528" s="14">
        <f t="shared" si="52"/>
        <v>200.35291666666663</v>
      </c>
    </row>
    <row r="529" spans="1:12" ht="16.5" thickBot="1">
      <c r="A529" s="50">
        <v>1990</v>
      </c>
      <c r="B529" s="49">
        <v>11</v>
      </c>
      <c r="D529" s="38">
        <v>178.8</v>
      </c>
      <c r="E529" s="52">
        <f t="shared" si="53"/>
        <v>176.0009996564965</v>
      </c>
      <c r="F529" s="42">
        <f t="shared" si="54"/>
        <v>1.9665331539383797</v>
      </c>
      <c r="G529" s="5">
        <v>180.26</v>
      </c>
      <c r="H529" s="42">
        <f t="shared" si="55"/>
        <v>176.0009996564965</v>
      </c>
      <c r="I529" s="14">
        <f t="shared" si="56"/>
        <v>200.93500000000003</v>
      </c>
      <c r="J529" s="13">
        <f t="shared" si="57"/>
        <v>186.44413396911679</v>
      </c>
      <c r="K529" s="14">
        <f t="shared" si="51"/>
        <v>186.44413396911679</v>
      </c>
      <c r="L529" s="14">
        <f t="shared" si="52"/>
        <v>200.93500000000003</v>
      </c>
    </row>
    <row r="530" spans="1:12" ht="16.5" thickBot="1">
      <c r="A530" s="50">
        <v>1990</v>
      </c>
      <c r="B530" s="49">
        <v>12</v>
      </c>
      <c r="D530" s="38">
        <v>197.1</v>
      </c>
      <c r="E530" s="52">
        <f t="shared" si="53"/>
        <v>187.75769500627973</v>
      </c>
      <c r="F530" s="42">
        <f t="shared" si="54"/>
        <v>1.9763620072712347</v>
      </c>
      <c r="G530" s="5">
        <v>198.54</v>
      </c>
      <c r="H530" s="42">
        <f t="shared" si="55"/>
        <v>187.75769500627973</v>
      </c>
      <c r="I530" s="14">
        <f t="shared" si="56"/>
        <v>202.4979166666667</v>
      </c>
      <c r="J530" s="13">
        <f t="shared" si="57"/>
        <v>188.13183201004003</v>
      </c>
      <c r="K530" s="14">
        <f t="shared" si="51"/>
        <v>188.13183201004003</v>
      </c>
      <c r="L530" s="14">
        <f t="shared" si="52"/>
        <v>202.4979166666667</v>
      </c>
    </row>
    <row r="531" spans="1:12" ht="16.5" thickBot="1">
      <c r="A531" s="50">
        <v>1991</v>
      </c>
      <c r="B531" s="49">
        <v>1</v>
      </c>
      <c r="D531" s="38">
        <v>195.3</v>
      </c>
      <c r="E531" s="52">
        <f t="shared" si="53"/>
        <v>186.6050943054571</v>
      </c>
      <c r="F531" s="42">
        <f t="shared" si="54"/>
        <v>1.9755396049990432</v>
      </c>
      <c r="G531" s="5">
        <v>222.11</v>
      </c>
      <c r="H531" s="42">
        <f t="shared" si="55"/>
        <v>186.6050943054571</v>
      </c>
      <c r="I531" s="14">
        <f t="shared" si="56"/>
        <v>205.38416666666669</v>
      </c>
      <c r="J531" s="13">
        <f t="shared" si="57"/>
        <v>191.34477449289443</v>
      </c>
      <c r="K531" s="14">
        <f t="shared" si="51"/>
        <v>191.34477449289443</v>
      </c>
      <c r="L531" s="14">
        <f t="shared" si="52"/>
        <v>205.38416666666669</v>
      </c>
    </row>
    <row r="532" spans="1:12" ht="16.5" thickBot="1">
      <c r="A532" s="50">
        <v>1991</v>
      </c>
      <c r="B532" s="49">
        <v>2</v>
      </c>
      <c r="D532" s="38">
        <v>240.3</v>
      </c>
      <c r="E532" s="52">
        <f t="shared" si="53"/>
        <v>215.21107950249899</v>
      </c>
      <c r="F532" s="42">
        <f t="shared" si="54"/>
        <v>1.9895974051588603</v>
      </c>
      <c r="G532" s="5">
        <v>237.2</v>
      </c>
      <c r="H532" s="42">
        <f t="shared" si="55"/>
        <v>215.21107950249899</v>
      </c>
      <c r="I532" s="14">
        <f t="shared" si="56"/>
        <v>206.20541666666665</v>
      </c>
      <c r="J532" s="13">
        <f t="shared" si="57"/>
        <v>192.3493520786767</v>
      </c>
      <c r="K532" s="14">
        <f t="shared" si="51"/>
        <v>192.3493520786767</v>
      </c>
      <c r="L532" s="14">
        <f t="shared" si="52"/>
        <v>206.20541666666665</v>
      </c>
    </row>
    <row r="533" spans="1:12" ht="16.5" thickBot="1">
      <c r="A533" s="50">
        <v>1991</v>
      </c>
      <c r="B533" s="49">
        <v>3</v>
      </c>
      <c r="D533" s="38">
        <v>197</v>
      </c>
      <c r="E533" s="52">
        <f t="shared" si="53"/>
        <v>187.69368238954513</v>
      </c>
      <c r="F533" s="42">
        <f t="shared" si="54"/>
        <v>1.9763170523914382</v>
      </c>
      <c r="G533" s="5">
        <v>227.63</v>
      </c>
      <c r="H533" s="42">
        <f t="shared" si="55"/>
        <v>187.69368238954513</v>
      </c>
      <c r="I533" s="14">
        <f t="shared" si="56"/>
        <v>205.81791666666663</v>
      </c>
      <c r="J533" s="13">
        <f t="shared" si="57"/>
        <v>192.0470593461396</v>
      </c>
      <c r="K533" s="14">
        <f t="shared" si="51"/>
        <v>192.0470593461396</v>
      </c>
      <c r="L533" s="14">
        <f t="shared" si="52"/>
        <v>205.81791666666663</v>
      </c>
    </row>
    <row r="534" spans="1:12" ht="16.5" thickBot="1">
      <c r="A534" s="50">
        <v>1991</v>
      </c>
      <c r="B534" s="49">
        <v>4</v>
      </c>
      <c r="D534" s="38">
        <v>197.6</v>
      </c>
      <c r="E534" s="52">
        <f t="shared" si="53"/>
        <v>188.07772168861379</v>
      </c>
      <c r="F534" s="42">
        <f t="shared" si="54"/>
        <v>1.9765855049074998</v>
      </c>
      <c r="G534" s="5">
        <v>200.07</v>
      </c>
      <c r="H534" s="42">
        <f t="shared" si="55"/>
        <v>188.07772168861379</v>
      </c>
      <c r="I534" s="14">
        <f t="shared" si="56"/>
        <v>206.7508333333333</v>
      </c>
      <c r="J534" s="13">
        <f t="shared" si="57"/>
        <v>191.98034474975222</v>
      </c>
      <c r="K534" s="14">
        <f t="shared" si="51"/>
        <v>191.98034474975222</v>
      </c>
      <c r="L534" s="14">
        <f t="shared" si="52"/>
        <v>206.7508333333333</v>
      </c>
    </row>
    <row r="535" spans="1:12" ht="16.5" thickBot="1">
      <c r="A535" s="50">
        <v>1991</v>
      </c>
      <c r="B535" s="49">
        <v>5</v>
      </c>
      <c r="D535" s="38">
        <v>166.9</v>
      </c>
      <c r="E535" s="52">
        <f t="shared" si="53"/>
        <v>168.30716508032211</v>
      </c>
      <c r="F535" s="42">
        <f t="shared" si="54"/>
        <v>1.9580425806513868</v>
      </c>
      <c r="G535" s="5">
        <v>194.51</v>
      </c>
      <c r="H535" s="42">
        <f t="shared" si="55"/>
        <v>168.30716508032211</v>
      </c>
      <c r="I535" s="14">
        <f t="shared" si="56"/>
        <v>207.05083333333332</v>
      </c>
      <c r="J535" s="13">
        <f t="shared" si="57"/>
        <v>191.39824492158695</v>
      </c>
      <c r="K535" s="14">
        <f t="shared" si="51"/>
        <v>191.39824492158695</v>
      </c>
      <c r="L535" s="14">
        <f t="shared" si="52"/>
        <v>207.05083333333332</v>
      </c>
    </row>
    <row r="536" spans="1:12" ht="16.5" thickBot="1">
      <c r="A536" s="50">
        <v>1991</v>
      </c>
      <c r="B536" s="49">
        <v>6</v>
      </c>
      <c r="D536" s="38">
        <v>224.7</v>
      </c>
      <c r="E536" s="52">
        <f t="shared" si="53"/>
        <v>205.33938894187122</v>
      </c>
      <c r="F536" s="42">
        <f t="shared" si="54"/>
        <v>1.986008426172118</v>
      </c>
      <c r="G536" s="5">
        <v>213.33</v>
      </c>
      <c r="H536" s="42">
        <f t="shared" si="55"/>
        <v>205.33938894187122</v>
      </c>
      <c r="I536" s="14">
        <f t="shared" si="56"/>
        <v>207.32124999999996</v>
      </c>
      <c r="J536" s="13">
        <f t="shared" si="57"/>
        <v>191.28970565915509</v>
      </c>
      <c r="K536" s="14">
        <f t="shared" si="51"/>
        <v>191.28970565915509</v>
      </c>
      <c r="L536" s="14">
        <f t="shared" si="52"/>
        <v>207.32124999999996</v>
      </c>
    </row>
    <row r="537" spans="1:12" ht="16.5" thickBot="1">
      <c r="A537" s="50">
        <v>1991</v>
      </c>
      <c r="B537" s="49">
        <v>7</v>
      </c>
      <c r="D537" s="38">
        <v>240.2</v>
      </c>
      <c r="E537" s="52">
        <f t="shared" si="53"/>
        <v>215.1479288476713</v>
      </c>
      <c r="F537" s="42">
        <f t="shared" si="54"/>
        <v>1.9895776214400809</v>
      </c>
      <c r="G537" s="5">
        <v>218.89</v>
      </c>
      <c r="H537" s="42">
        <f t="shared" si="55"/>
        <v>215.1479288476713</v>
      </c>
      <c r="I537" s="14">
        <f t="shared" si="56"/>
        <v>207.61083333333329</v>
      </c>
      <c r="J537" s="13">
        <f t="shared" si="57"/>
        <v>191.78197203726768</v>
      </c>
      <c r="K537" s="14">
        <f t="shared" si="51"/>
        <v>191.78197203726768</v>
      </c>
      <c r="L537" s="14">
        <f t="shared" si="52"/>
        <v>207.61083333333329</v>
      </c>
    </row>
    <row r="538" spans="1:12" ht="16.5" thickBot="1">
      <c r="A538" s="50">
        <v>1991</v>
      </c>
      <c r="B538" s="49">
        <v>8</v>
      </c>
      <c r="D538" s="38">
        <v>240.8</v>
      </c>
      <c r="E538" s="52">
        <f t="shared" si="53"/>
        <v>215.52680923249895</v>
      </c>
      <c r="F538" s="42">
        <f t="shared" si="54"/>
        <v>1.9896957618757227</v>
      </c>
      <c r="G538" s="5">
        <v>215.52</v>
      </c>
      <c r="H538" s="42">
        <f t="shared" si="55"/>
        <v>215.52680923249895</v>
      </c>
      <c r="I538" s="14">
        <f t="shared" si="56"/>
        <v>206.68583333333333</v>
      </c>
      <c r="J538" s="13">
        <f t="shared" si="57"/>
        <v>191.60908282010578</v>
      </c>
      <c r="K538" s="14">
        <f t="shared" si="51"/>
        <v>191.60908282010578</v>
      </c>
      <c r="L538" s="14">
        <f t="shared" si="52"/>
        <v>206.68583333333333</v>
      </c>
    </row>
    <row r="539" spans="1:12" ht="16.5" thickBot="1">
      <c r="A539" s="50">
        <v>1991</v>
      </c>
      <c r="B539" s="49">
        <v>9</v>
      </c>
      <c r="D539" s="38">
        <v>168.9</v>
      </c>
      <c r="E539" s="52">
        <f t="shared" si="53"/>
        <v>169.60306550093213</v>
      </c>
      <c r="F539" s="42">
        <f t="shared" si="54"/>
        <v>1.9596070494266913</v>
      </c>
      <c r="G539" s="5">
        <v>182.54</v>
      </c>
      <c r="H539" s="42">
        <f t="shared" si="55"/>
        <v>169.60306550093213</v>
      </c>
      <c r="I539" s="14">
        <f t="shared" si="56"/>
        <v>203.82249999999999</v>
      </c>
      <c r="J539" s="13">
        <f t="shared" si="57"/>
        <v>190.1174028645606</v>
      </c>
      <c r="K539" s="14">
        <f t="shared" si="51"/>
        <v>190.1174028645606</v>
      </c>
      <c r="L539" s="14">
        <f t="shared" si="52"/>
        <v>203.82249999999999</v>
      </c>
    </row>
    <row r="540" spans="1:12" ht="16.5" thickBot="1">
      <c r="A540" s="50">
        <v>1991</v>
      </c>
      <c r="B540" s="49">
        <v>10</v>
      </c>
      <c r="D540" s="38">
        <v>197.1</v>
      </c>
      <c r="E540" s="52">
        <f t="shared" si="53"/>
        <v>187.75769500627973</v>
      </c>
      <c r="F540" s="42">
        <f t="shared" si="54"/>
        <v>1.9763620072712347</v>
      </c>
      <c r="G540" s="5">
        <v>199.97</v>
      </c>
      <c r="H540" s="42">
        <f t="shared" si="55"/>
        <v>187.75769500627973</v>
      </c>
      <c r="I540" s="14">
        <f t="shared" si="56"/>
        <v>199.72375000000002</v>
      </c>
      <c r="J540" s="13">
        <f t="shared" si="57"/>
        <v>187.3840127875396</v>
      </c>
      <c r="K540" s="14">
        <f t="shared" si="51"/>
        <v>187.3840127875396</v>
      </c>
      <c r="L540" s="14">
        <f t="shared" si="52"/>
        <v>199.72375000000002</v>
      </c>
    </row>
    <row r="541" spans="1:12" ht="16.5" thickBot="1">
      <c r="A541" s="50">
        <v>1991</v>
      </c>
      <c r="B541" s="49">
        <v>11</v>
      </c>
      <c r="D541" s="38">
        <v>159.5</v>
      </c>
      <c r="E541" s="52">
        <f t="shared" si="53"/>
        <v>163.50222745764907</v>
      </c>
      <c r="F541" s="42">
        <f t="shared" si="54"/>
        <v>1.9517085136545469</v>
      </c>
      <c r="G541" s="5">
        <v>168.34</v>
      </c>
      <c r="H541" s="42">
        <f t="shared" si="55"/>
        <v>163.50222745764907</v>
      </c>
      <c r="I541" s="14">
        <f t="shared" si="56"/>
        <v>195.27583333333328</v>
      </c>
      <c r="J541" s="13">
        <f t="shared" si="57"/>
        <v>183.90132242082629</v>
      </c>
      <c r="K541" s="14">
        <f t="shared" si="51"/>
        <v>183.90132242082629</v>
      </c>
      <c r="L541" s="14">
        <f t="shared" si="52"/>
        <v>195.27583333333328</v>
      </c>
    </row>
    <row r="542" spans="1:12" ht="16.5" thickBot="1">
      <c r="A542" s="50">
        <v>1991</v>
      </c>
      <c r="B542" s="49">
        <v>12</v>
      </c>
      <c r="D542" s="38">
        <v>212.6</v>
      </c>
      <c r="E542" s="52">
        <f t="shared" si="53"/>
        <v>197.65152490676374</v>
      </c>
      <c r="F542" s="42">
        <f t="shared" si="54"/>
        <v>1.9823919659327487</v>
      </c>
      <c r="G542" s="5">
        <v>216.95</v>
      </c>
      <c r="H542" s="42">
        <f t="shared" si="55"/>
        <v>197.65152490676374</v>
      </c>
      <c r="I542" s="14">
        <f t="shared" si="56"/>
        <v>188.64000000000001</v>
      </c>
      <c r="J542" s="13">
        <f t="shared" si="57"/>
        <v>178.49790065008622</v>
      </c>
      <c r="K542" s="14">
        <f t="shared" si="51"/>
        <v>178.49790065008622</v>
      </c>
      <c r="L542" s="14">
        <f t="shared" si="52"/>
        <v>188.64000000000001</v>
      </c>
    </row>
    <row r="543" spans="1:12" ht="16.5" thickBot="1">
      <c r="A543" s="50">
        <v>1992</v>
      </c>
      <c r="B543" s="49">
        <v>1</v>
      </c>
      <c r="D543" s="38">
        <v>198.3</v>
      </c>
      <c r="E543" s="52">
        <f t="shared" si="53"/>
        <v>188.52565747967503</v>
      </c>
      <c r="F543" s="42">
        <f t="shared" si="54"/>
        <v>1.9768948559477337</v>
      </c>
      <c r="G543" s="5">
        <v>210.65</v>
      </c>
      <c r="H543" s="42">
        <f t="shared" si="55"/>
        <v>188.52565747967503</v>
      </c>
      <c r="I543" s="14">
        <f t="shared" si="56"/>
        <v>181.33625000000004</v>
      </c>
      <c r="J543" s="13">
        <f t="shared" si="57"/>
        <v>171.69142755242953</v>
      </c>
      <c r="K543" s="14">
        <f t="shared" si="51"/>
        <v>171.69142755242953</v>
      </c>
      <c r="L543" s="14">
        <f t="shared" si="52"/>
        <v>181.33625000000004</v>
      </c>
    </row>
    <row r="544" spans="1:12" ht="16.5" thickBot="1">
      <c r="A544" s="50">
        <v>1992</v>
      </c>
      <c r="B544" s="49">
        <v>2</v>
      </c>
      <c r="D544" s="38">
        <v>230.7</v>
      </c>
      <c r="E544" s="52">
        <f t="shared" si="53"/>
        <v>209.141175116396</v>
      </c>
      <c r="F544" s="42">
        <f t="shared" si="54"/>
        <v>1.9875159069367563</v>
      </c>
      <c r="G544" s="5">
        <v>226.46</v>
      </c>
      <c r="H544" s="42">
        <f t="shared" si="55"/>
        <v>209.141175116396</v>
      </c>
      <c r="I544" s="14">
        <f t="shared" si="56"/>
        <v>174.13666666666668</v>
      </c>
      <c r="J544" s="13">
        <f t="shared" si="57"/>
        <v>164.27869198282031</v>
      </c>
      <c r="K544" s="14">
        <f t="shared" si="51"/>
        <v>164.27869198282031</v>
      </c>
      <c r="L544" s="14">
        <f t="shared" si="52"/>
        <v>174.13666666666668</v>
      </c>
    </row>
    <row r="545" spans="1:12" ht="16.5" thickBot="1">
      <c r="A545" s="50">
        <v>1992</v>
      </c>
      <c r="B545" s="49">
        <v>3</v>
      </c>
      <c r="D545" s="38">
        <v>151</v>
      </c>
      <c r="E545" s="52">
        <f t="shared" si="53"/>
        <v>157.96326784256331</v>
      </c>
      <c r="F545" s="42">
        <f t="shared" si="54"/>
        <v>1.9432443461346578</v>
      </c>
      <c r="G545" s="5">
        <v>169.65</v>
      </c>
      <c r="H545" s="42">
        <f t="shared" si="55"/>
        <v>157.96326784256331</v>
      </c>
      <c r="I545" s="14">
        <f t="shared" si="56"/>
        <v>167.68166666666667</v>
      </c>
      <c r="J545" s="13">
        <f t="shared" si="57"/>
        <v>158.20675094027311</v>
      </c>
      <c r="K545" s="14">
        <f t="shared" si="51"/>
        <v>158.20675094027311</v>
      </c>
      <c r="L545" s="14">
        <f t="shared" si="52"/>
        <v>167.68166666666667</v>
      </c>
    </row>
    <row r="546" spans="1:12" ht="16.5" thickBot="1">
      <c r="A546" s="50">
        <v>1992</v>
      </c>
      <c r="B546" s="49">
        <v>4</v>
      </c>
      <c r="D546" s="38">
        <v>142.19999999999999</v>
      </c>
      <c r="E546" s="52">
        <f t="shared" si="53"/>
        <v>152.20677438709077</v>
      </c>
      <c r="F546" s="42">
        <f t="shared" si="54"/>
        <v>1.9329153483755455</v>
      </c>
      <c r="G546" s="5">
        <v>159.68</v>
      </c>
      <c r="H546" s="42">
        <f t="shared" si="55"/>
        <v>152.20677438709077</v>
      </c>
      <c r="I546" s="14">
        <f t="shared" si="56"/>
        <v>162.10833333333338</v>
      </c>
      <c r="J546" s="13">
        <f t="shared" si="57"/>
        <v>154.43439343115747</v>
      </c>
      <c r="K546" s="14">
        <f t="shared" si="51"/>
        <v>154.43439343115747</v>
      </c>
      <c r="L546" s="14">
        <f t="shared" si="52"/>
        <v>162.10833333333338</v>
      </c>
    </row>
    <row r="547" spans="1:12" ht="16.5" thickBot="1">
      <c r="A547" s="50">
        <v>1992</v>
      </c>
      <c r="B547" s="49">
        <v>5</v>
      </c>
      <c r="D547" s="38">
        <v>94.3</v>
      </c>
      <c r="E547" s="52">
        <f t="shared" si="53"/>
        <v>120.5935435807271</v>
      </c>
      <c r="F547" s="42">
        <f t="shared" si="54"/>
        <v>1.8333234215006025</v>
      </c>
      <c r="G547" s="5">
        <v>128.15</v>
      </c>
      <c r="H547" s="42">
        <f t="shared" si="55"/>
        <v>120.5935435807271</v>
      </c>
      <c r="I547" s="14">
        <f t="shared" si="56"/>
        <v>158.12708333333336</v>
      </c>
      <c r="J547" s="13">
        <f t="shared" si="57"/>
        <v>151.89675886428785</v>
      </c>
      <c r="K547" s="14">
        <f t="shared" si="51"/>
        <v>151.89675886428785</v>
      </c>
      <c r="L547" s="14">
        <f t="shared" si="52"/>
        <v>158.12708333333336</v>
      </c>
    </row>
    <row r="548" spans="1:12" ht="16.5" thickBot="1">
      <c r="A548" s="50">
        <v>1992</v>
      </c>
      <c r="B548" s="49">
        <v>6</v>
      </c>
      <c r="D548" s="38">
        <v>98.5</v>
      </c>
      <c r="E548" s="52">
        <f t="shared" si="53"/>
        <v>123.3708879437047</v>
      </c>
      <c r="F548" s="42">
        <f t="shared" si="54"/>
        <v>1.8461073503751337</v>
      </c>
      <c r="G548" s="5">
        <v>120.43</v>
      </c>
      <c r="H548" s="42">
        <f t="shared" si="55"/>
        <v>123.3708879437047</v>
      </c>
      <c r="I548" s="14">
        <f t="shared" si="56"/>
        <v>153.60541666666666</v>
      </c>
      <c r="J548" s="13">
        <f t="shared" si="57"/>
        <v>148.63383774558318</v>
      </c>
      <c r="K548" s="14">
        <f t="shared" si="51"/>
        <v>148.63383774558318</v>
      </c>
      <c r="L548" s="14">
        <f t="shared" si="52"/>
        <v>153.60541666666666</v>
      </c>
    </row>
    <row r="549" spans="1:12" ht="16.5" thickBot="1">
      <c r="A549" s="50">
        <v>1992</v>
      </c>
      <c r="B549" s="49">
        <v>7</v>
      </c>
      <c r="D549" s="38">
        <v>114.2</v>
      </c>
      <c r="E549" s="52">
        <f t="shared" si="53"/>
        <v>133.7610755020761</v>
      </c>
      <c r="F549" s="42">
        <f t="shared" si="54"/>
        <v>1.8857995452820768</v>
      </c>
      <c r="G549" s="5">
        <v>136.5</v>
      </c>
      <c r="H549" s="42">
        <f t="shared" si="55"/>
        <v>133.7610755020761</v>
      </c>
      <c r="I549" s="14">
        <f t="shared" si="56"/>
        <v>146.28458333333333</v>
      </c>
      <c r="J549" s="13">
        <f t="shared" si="57"/>
        <v>143.00186122257455</v>
      </c>
      <c r="K549" s="14">
        <f t="shared" si="51"/>
        <v>143.00186122257455</v>
      </c>
      <c r="L549" s="14">
        <f t="shared" si="52"/>
        <v>146.28458333333333</v>
      </c>
    </row>
    <row r="550" spans="1:12" ht="16.5" thickBot="1">
      <c r="A550" s="50">
        <v>1992</v>
      </c>
      <c r="B550" s="49">
        <v>8</v>
      </c>
      <c r="D550" s="38">
        <v>91.9</v>
      </c>
      <c r="E550" s="52">
        <f t="shared" si="53"/>
        <v>119.00800890747374</v>
      </c>
      <c r="F550" s="42">
        <f t="shared" si="54"/>
        <v>1.8255470148995658</v>
      </c>
      <c r="G550" s="5">
        <v>125.12</v>
      </c>
      <c r="H550" s="42">
        <f t="shared" si="55"/>
        <v>119.00800890747374</v>
      </c>
      <c r="I550" s="14">
        <f t="shared" si="56"/>
        <v>138.75083333333336</v>
      </c>
      <c r="J550" s="13">
        <f t="shared" si="57"/>
        <v>137.05056680979703</v>
      </c>
      <c r="K550" s="14">
        <f t="shared" si="51"/>
        <v>137.05056680979703</v>
      </c>
      <c r="L550" s="14">
        <f t="shared" si="52"/>
        <v>138.75083333333336</v>
      </c>
    </row>
    <row r="551" spans="1:12" ht="16.5" thickBot="1">
      <c r="A551" s="50">
        <v>1992</v>
      </c>
      <c r="B551" s="49">
        <v>9</v>
      </c>
      <c r="D551" s="38">
        <v>94</v>
      </c>
      <c r="E551" s="52">
        <f t="shared" si="53"/>
        <v>120.39528080482368</v>
      </c>
      <c r="F551" s="42">
        <f t="shared" si="54"/>
        <v>1.832370652190243</v>
      </c>
      <c r="G551" s="5">
        <v>118.02</v>
      </c>
      <c r="H551" s="42">
        <f t="shared" si="55"/>
        <v>120.39528080482368</v>
      </c>
      <c r="I551" s="14">
        <f t="shared" si="56"/>
        <v>133.66916666666668</v>
      </c>
      <c r="J551" s="13">
        <f t="shared" si="57"/>
        <v>132.95011540119816</v>
      </c>
      <c r="K551" s="14">
        <f t="shared" si="51"/>
        <v>132.95011540119816</v>
      </c>
      <c r="L551" s="14">
        <f t="shared" si="52"/>
        <v>133.66916666666668</v>
      </c>
    </row>
    <row r="552" spans="1:12" ht="16.5" thickBot="1">
      <c r="A552" s="50">
        <v>1992</v>
      </c>
      <c r="B552" s="49">
        <v>10</v>
      </c>
      <c r="D552" s="38">
        <v>133.4</v>
      </c>
      <c r="E552" s="52">
        <f t="shared" si="53"/>
        <v>146.42889948361278</v>
      </c>
      <c r="F552" s="42">
        <f t="shared" si="54"/>
        <v>1.9207065697057795</v>
      </c>
      <c r="G552" s="5">
        <v>130.72999999999999</v>
      </c>
      <c r="H552" s="42">
        <f t="shared" si="55"/>
        <v>146.42889948361278</v>
      </c>
      <c r="I552" s="14">
        <f t="shared" si="56"/>
        <v>130.43375</v>
      </c>
      <c r="J552" s="13">
        <f t="shared" si="57"/>
        <v>130.3018374520482</v>
      </c>
      <c r="K552" s="14">
        <f t="shared" si="51"/>
        <v>130.3018374520482</v>
      </c>
      <c r="L552" s="14">
        <f t="shared" si="52"/>
        <v>130.43375</v>
      </c>
    </row>
    <row r="553" spans="1:12" ht="16.5" thickBot="1">
      <c r="A553" s="50">
        <v>1992</v>
      </c>
      <c r="B553" s="49">
        <v>11</v>
      </c>
      <c r="D553" s="38">
        <v>129.6</v>
      </c>
      <c r="E553" s="52">
        <f t="shared" si="53"/>
        <v>143.92779337544502</v>
      </c>
      <c r="F553" s="42">
        <f t="shared" si="54"/>
        <v>1.9147698470590657</v>
      </c>
      <c r="G553" s="5">
        <v>142.03</v>
      </c>
      <c r="H553" s="42">
        <f t="shared" si="55"/>
        <v>143.92779337544502</v>
      </c>
      <c r="I553" s="14">
        <f t="shared" si="56"/>
        <v>128.0879166666667</v>
      </c>
      <c r="J553" s="13">
        <f t="shared" si="57"/>
        <v>128.56222956206628</v>
      </c>
      <c r="K553" s="14">
        <f t="shared" si="51"/>
        <v>128.56222956206628</v>
      </c>
      <c r="L553" s="14">
        <f t="shared" si="52"/>
        <v>128.0879166666667</v>
      </c>
    </row>
    <row r="554" spans="1:12" ht="16.5" thickBot="1">
      <c r="A554" s="50">
        <v>1992</v>
      </c>
      <c r="B554" s="49">
        <v>12</v>
      </c>
      <c r="D554" s="38">
        <v>122</v>
      </c>
      <c r="E554" s="52">
        <f t="shared" si="53"/>
        <v>138.91585214005585</v>
      </c>
      <c r="F554" s="42">
        <f t="shared" si="54"/>
        <v>1.9015296705461615</v>
      </c>
      <c r="G554" s="5">
        <v>134.74</v>
      </c>
      <c r="H554" s="42">
        <f t="shared" si="55"/>
        <v>138.91585214005585</v>
      </c>
      <c r="I554" s="14">
        <f t="shared" si="56"/>
        <v>127.21499999999999</v>
      </c>
      <c r="J554" s="13">
        <f t="shared" si="57"/>
        <v>127.34671984693068</v>
      </c>
      <c r="K554" s="14">
        <f t="shared" si="51"/>
        <v>127.34671984693068</v>
      </c>
      <c r="L554" s="14">
        <f t="shared" si="52"/>
        <v>127.21499999999999</v>
      </c>
    </row>
    <row r="555" spans="1:12" ht="16.5" thickBot="1">
      <c r="A555" s="50">
        <v>1993</v>
      </c>
      <c r="B555" s="49">
        <v>1</v>
      </c>
      <c r="D555" s="38">
        <v>81.400000000000006</v>
      </c>
      <c r="E555" s="52">
        <f t="shared" si="53"/>
        <v>112.09389369417654</v>
      </c>
      <c r="F555" s="42">
        <f t="shared" si="54"/>
        <v>1.7870291548774089</v>
      </c>
      <c r="G555" s="5">
        <v>117.16</v>
      </c>
      <c r="H555" s="42">
        <f t="shared" si="55"/>
        <v>112.09389369417654</v>
      </c>
      <c r="I555" s="14">
        <f t="shared" si="56"/>
        <v>125.46749999999997</v>
      </c>
      <c r="J555" s="13">
        <f t="shared" si="57"/>
        <v>125.62622978143553</v>
      </c>
      <c r="K555" s="14">
        <f t="shared" si="51"/>
        <v>125.62622978143553</v>
      </c>
      <c r="L555" s="14">
        <f t="shared" si="52"/>
        <v>125.46749999999997</v>
      </c>
    </row>
    <row r="556" spans="1:12" ht="16.5" thickBot="1">
      <c r="A556" s="50">
        <v>1993</v>
      </c>
      <c r="B556" s="49">
        <v>2</v>
      </c>
      <c r="D556" s="38">
        <v>127.8</v>
      </c>
      <c r="E556" s="52">
        <f t="shared" si="53"/>
        <v>142.74187299523396</v>
      </c>
      <c r="F556" s="42">
        <f t="shared" si="54"/>
        <v>1.9118045584137</v>
      </c>
      <c r="G556" s="5">
        <v>139.13999999999999</v>
      </c>
      <c r="H556" s="42">
        <f t="shared" si="55"/>
        <v>142.74187299523396</v>
      </c>
      <c r="I556" s="14">
        <f t="shared" si="56"/>
        <v>122.82499999999999</v>
      </c>
      <c r="J556" s="13">
        <f t="shared" si="57"/>
        <v>123.89747858455804</v>
      </c>
      <c r="K556" s="14">
        <f t="shared" si="51"/>
        <v>123.89747858455804</v>
      </c>
      <c r="L556" s="14">
        <f t="shared" si="52"/>
        <v>122.82499999999999</v>
      </c>
    </row>
    <row r="557" spans="1:12" ht="16.5" thickBot="1">
      <c r="A557" s="50">
        <v>1993</v>
      </c>
      <c r="B557" s="49">
        <v>3</v>
      </c>
      <c r="D557" s="38">
        <v>102.4</v>
      </c>
      <c r="E557" s="52">
        <f t="shared" si="53"/>
        <v>125.951736157352</v>
      </c>
      <c r="F557" s="42">
        <f t="shared" si="54"/>
        <v>1.8570985432633564</v>
      </c>
      <c r="G557" s="5">
        <v>135.01</v>
      </c>
      <c r="H557" s="42">
        <f t="shared" si="55"/>
        <v>125.951736157352</v>
      </c>
      <c r="I557" s="14">
        <f t="shared" si="56"/>
        <v>120.35583333333334</v>
      </c>
      <c r="J557" s="13">
        <f t="shared" si="57"/>
        <v>121.4572788644944</v>
      </c>
      <c r="K557" s="14">
        <f t="shared" si="51"/>
        <v>121.4572788644944</v>
      </c>
      <c r="L557" s="14">
        <f t="shared" si="52"/>
        <v>120.35583333333334</v>
      </c>
    </row>
    <row r="558" spans="1:12" ht="16.5" thickBot="1">
      <c r="A558" s="50">
        <v>1993</v>
      </c>
      <c r="B558" s="49">
        <v>4</v>
      </c>
      <c r="D558" s="38">
        <v>94.4</v>
      </c>
      <c r="E558" s="52">
        <f t="shared" si="53"/>
        <v>120.6596352927038</v>
      </c>
      <c r="F558" s="42">
        <f t="shared" si="54"/>
        <v>1.8336398063389758</v>
      </c>
      <c r="G558" s="5">
        <v>116.67</v>
      </c>
      <c r="H558" s="42">
        <f t="shared" si="55"/>
        <v>120.6596352927038</v>
      </c>
      <c r="I558" s="14">
        <f t="shared" si="56"/>
        <v>117.80708333333332</v>
      </c>
      <c r="J558" s="13">
        <f t="shared" si="57"/>
        <v>118.10505315244852</v>
      </c>
      <c r="K558" s="14">
        <f t="shared" si="51"/>
        <v>118.10505315244852</v>
      </c>
      <c r="L558" s="14">
        <f t="shared" si="52"/>
        <v>117.80708333333332</v>
      </c>
    </row>
    <row r="559" spans="1:12" ht="16.5" thickBot="1">
      <c r="A559" s="50">
        <v>1993</v>
      </c>
      <c r="B559" s="49">
        <v>5</v>
      </c>
      <c r="D559" s="38">
        <v>78.8</v>
      </c>
      <c r="E559" s="52">
        <f t="shared" si="53"/>
        <v>110.39009331554796</v>
      </c>
      <c r="F559" s="42">
        <f t="shared" si="54"/>
        <v>1.7762441999159961</v>
      </c>
      <c r="G559" s="5">
        <v>114.86</v>
      </c>
      <c r="H559" s="42">
        <f t="shared" si="55"/>
        <v>110.39009331554796</v>
      </c>
      <c r="I559" s="14">
        <f t="shared" si="56"/>
        <v>114.50416666666666</v>
      </c>
      <c r="J559" s="13">
        <f t="shared" si="57"/>
        <v>114.18508644576885</v>
      </c>
      <c r="K559" s="15">
        <f>AVERAGE(K497:K558)</f>
        <v>169.66460039175919</v>
      </c>
      <c r="L559" s="15">
        <f>AVERAGE(L497:L558)</f>
        <v>178.34004704301083</v>
      </c>
    </row>
    <row r="560" spans="1:12" ht="16.5" thickBot="1">
      <c r="A560" s="50">
        <v>1993</v>
      </c>
      <c r="B560" s="49">
        <v>6</v>
      </c>
      <c r="D560" s="38">
        <v>69.599999999999994</v>
      </c>
      <c r="E560" s="52">
        <f t="shared" si="53"/>
        <v>104.40210504562847</v>
      </c>
      <c r="F560" s="42">
        <f t="shared" si="54"/>
        <v>1.7335050540243087</v>
      </c>
      <c r="G560" s="5">
        <v>112.77</v>
      </c>
      <c r="H560" s="42">
        <f t="shared" si="55"/>
        <v>104.40210504562847</v>
      </c>
      <c r="I560" s="14">
        <f t="shared" si="56"/>
        <v>111.11083333333333</v>
      </c>
      <c r="J560" s="13">
        <f t="shared" si="57"/>
        <v>110.50540080622487</v>
      </c>
      <c r="K560" s="3"/>
      <c r="L560" s="3"/>
    </row>
    <row r="561" spans="1:12" ht="16.5" thickBot="1">
      <c r="A561" s="50">
        <v>1993</v>
      </c>
      <c r="B561" s="49">
        <v>7</v>
      </c>
      <c r="D561" s="38">
        <v>80.400000000000006</v>
      </c>
      <c r="E561" s="52">
        <f t="shared" si="53"/>
        <v>111.43809682826787</v>
      </c>
      <c r="F561" s="42">
        <f t="shared" si="54"/>
        <v>1.7829440229605149</v>
      </c>
      <c r="G561" s="5">
        <v>102.22</v>
      </c>
      <c r="H561" s="42">
        <f t="shared" si="55"/>
        <v>111.43809682826787</v>
      </c>
      <c r="I561" s="14">
        <f t="shared" si="56"/>
        <v>109.48374999999999</v>
      </c>
      <c r="J561" s="13">
        <f t="shared" si="57"/>
        <v>109.13084327712996</v>
      </c>
      <c r="K561" s="4" t="s">
        <v>16</v>
      </c>
      <c r="L561" s="4"/>
    </row>
    <row r="562" spans="1:12" ht="16.5" thickBot="1">
      <c r="A562" s="50">
        <v>1993</v>
      </c>
      <c r="B562" s="49">
        <v>8</v>
      </c>
      <c r="D562" s="38">
        <v>62.5</v>
      </c>
      <c r="E562" s="52">
        <f t="shared" si="53"/>
        <v>99.840958856223224</v>
      </c>
      <c r="F562" s="42">
        <f t="shared" si="54"/>
        <v>1.6950172312889407</v>
      </c>
      <c r="G562" s="5">
        <v>95.98</v>
      </c>
      <c r="H562" s="42">
        <f t="shared" si="55"/>
        <v>99.840958856223224</v>
      </c>
      <c r="I562" s="14">
        <f t="shared" si="56"/>
        <v>107.49208333333333</v>
      </c>
      <c r="J562" s="13">
        <f t="shared" si="57"/>
        <v>107.23912862411537</v>
      </c>
      <c r="K562" s="14">
        <f>K559/L559*100-100</f>
        <v>-4.8645533042611362</v>
      </c>
      <c r="L562" s="3"/>
    </row>
    <row r="563" spans="1:12" ht="16.5" thickBot="1">
      <c r="A563" s="50">
        <v>1993</v>
      </c>
      <c r="B563" s="49">
        <v>9</v>
      </c>
      <c r="D563" s="38">
        <v>31.2</v>
      </c>
      <c r="E563" s="52">
        <f t="shared" si="53"/>
        <v>80.997537574546442</v>
      </c>
      <c r="F563" s="42">
        <f t="shared" si="54"/>
        <v>1.4472226607264733</v>
      </c>
      <c r="G563" s="5">
        <v>87.9</v>
      </c>
      <c r="H563" s="42">
        <f t="shared" si="55"/>
        <v>80.997537574546442</v>
      </c>
      <c r="I563" s="14">
        <f t="shared" si="56"/>
        <v>103.84708333333333</v>
      </c>
      <c r="J563" s="13">
        <f t="shared" si="57"/>
        <v>103.7735358963633</v>
      </c>
      <c r="K563" s="3" t="s">
        <v>911</v>
      </c>
      <c r="L563" s="3" t="s">
        <v>911</v>
      </c>
    </row>
    <row r="564" spans="1:12" ht="16.5" thickBot="1">
      <c r="A564" s="50">
        <v>1993</v>
      </c>
      <c r="B564" s="49">
        <v>10</v>
      </c>
      <c r="D564" s="38">
        <v>71.099999999999994</v>
      </c>
      <c r="E564" s="52">
        <f t="shared" si="53"/>
        <v>105.37322562478897</v>
      </c>
      <c r="F564" s="42">
        <f t="shared" si="54"/>
        <v>1.7409929506278747</v>
      </c>
      <c r="G564" s="5">
        <v>99.68</v>
      </c>
      <c r="H564" s="42">
        <f t="shared" si="55"/>
        <v>105.37322562478897</v>
      </c>
      <c r="I564" s="14">
        <f t="shared" si="56"/>
        <v>100.40916666666665</v>
      </c>
      <c r="J564" s="13">
        <f t="shared" si="57"/>
        <v>100.55720297695315</v>
      </c>
      <c r="K564" s="3" t="s">
        <v>910</v>
      </c>
      <c r="L564" s="3" t="s">
        <v>910</v>
      </c>
    </row>
    <row r="565" spans="1:12" ht="16.5" thickBot="1">
      <c r="A565" s="50">
        <v>1993</v>
      </c>
      <c r="B565" s="49">
        <v>11</v>
      </c>
      <c r="D565" s="38">
        <v>48.2</v>
      </c>
      <c r="E565" s="52">
        <f t="shared" si="53"/>
        <v>90.904266273956978</v>
      </c>
      <c r="F565" s="42">
        <f t="shared" si="54"/>
        <v>1.599803659078904</v>
      </c>
      <c r="G565" s="5">
        <v>93.81</v>
      </c>
      <c r="H565" s="42">
        <f t="shared" si="55"/>
        <v>90.904266273956978</v>
      </c>
      <c r="I565" s="14">
        <f t="shared" si="56"/>
        <v>97.484583333333333</v>
      </c>
      <c r="J565" s="13">
        <f t="shared" si="57"/>
        <v>97.562337504522233</v>
      </c>
      <c r="K565" s="3">
        <f>_xlfn.STDEV.S(K497:K558)/SQRT(COUNT(K497:K558))</f>
        <v>3.4017220488970215</v>
      </c>
      <c r="L565" s="3">
        <f>_xlfn.STDEV.S(L497:L558)/SQRT(COUNT(L497:L558))</f>
        <v>3.9734112046379408</v>
      </c>
    </row>
    <row r="566" spans="1:12" ht="16.5" thickBot="1">
      <c r="A566" s="50">
        <v>1993</v>
      </c>
      <c r="B566" s="49">
        <v>12</v>
      </c>
      <c r="D566" s="38">
        <v>68.400000000000006</v>
      </c>
      <c r="E566" s="52">
        <f t="shared" si="53"/>
        <v>103.62692389248822</v>
      </c>
      <c r="F566" s="42">
        <f t="shared" si="54"/>
        <v>1.727359172443323</v>
      </c>
      <c r="G566" s="5">
        <v>101.52</v>
      </c>
      <c r="H566" s="42">
        <f t="shared" si="55"/>
        <v>103.62692389248822</v>
      </c>
      <c r="I566" s="14">
        <f t="shared" si="56"/>
        <v>94.725833333333341</v>
      </c>
      <c r="J566" s="13">
        <f t="shared" si="57"/>
        <v>95.531717349939584</v>
      </c>
      <c r="K566" s="3"/>
      <c r="L566" s="3"/>
    </row>
    <row r="567" spans="1:12" ht="16.5" thickBot="1">
      <c r="A567" s="50">
        <v>1994</v>
      </c>
      <c r="B567" s="49">
        <v>1</v>
      </c>
      <c r="D567" s="38">
        <v>84.9</v>
      </c>
      <c r="E567" s="52">
        <f t="shared" si="53"/>
        <v>114.39344124346665</v>
      </c>
      <c r="F567" s="42">
        <f t="shared" si="54"/>
        <v>1.8007310780602095</v>
      </c>
      <c r="G567" s="5">
        <v>111.33</v>
      </c>
      <c r="H567" s="42">
        <f t="shared" si="55"/>
        <v>114.39344124346665</v>
      </c>
      <c r="I567" s="14">
        <f t="shared" si="56"/>
        <v>92.555416666666659</v>
      </c>
      <c r="J567" s="13">
        <f t="shared" si="57"/>
        <v>93.963370340230952</v>
      </c>
      <c r="K567" s="64">
        <v>0.95</v>
      </c>
      <c r="L567" s="64">
        <v>0.95</v>
      </c>
    </row>
    <row r="568" spans="1:12" ht="16.5" thickBot="1">
      <c r="A568" s="50">
        <v>1994</v>
      </c>
      <c r="B568" s="49">
        <v>2</v>
      </c>
      <c r="D568" s="38">
        <v>54.9</v>
      </c>
      <c r="E568" s="52">
        <f t="shared" si="53"/>
        <v>95.041173773593727</v>
      </c>
      <c r="F568" s="42">
        <f t="shared" si="54"/>
        <v>1.6476393309591475</v>
      </c>
      <c r="G568" s="5">
        <v>97.17</v>
      </c>
      <c r="H568" s="42">
        <f t="shared" si="55"/>
        <v>95.041173773593727</v>
      </c>
      <c r="I568" s="14">
        <f t="shared" si="56"/>
        <v>91.011666666666656</v>
      </c>
      <c r="J568" s="13">
        <f t="shared" si="57"/>
        <v>92.455862210842838</v>
      </c>
      <c r="K568" s="3" t="s">
        <v>912</v>
      </c>
      <c r="L568" s="3" t="s">
        <v>912</v>
      </c>
    </row>
    <row r="569" spans="1:12" ht="16.5" thickBot="1">
      <c r="A569" s="50">
        <v>1994</v>
      </c>
      <c r="B569" s="49">
        <v>3</v>
      </c>
      <c r="D569" s="38">
        <v>47.5</v>
      </c>
      <c r="E569" s="52">
        <f t="shared" si="53"/>
        <v>90.478209912942603</v>
      </c>
      <c r="F569" s="42">
        <f t="shared" si="54"/>
        <v>1.5944454949366795</v>
      </c>
      <c r="G569" s="5">
        <v>89.5</v>
      </c>
      <c r="H569" s="42">
        <f t="shared" si="55"/>
        <v>90.478209912942603</v>
      </c>
      <c r="I569" s="14">
        <f t="shared" si="56"/>
        <v>89.929583333333312</v>
      </c>
      <c r="J569" s="13">
        <f t="shared" si="57"/>
        <v>91.963361502348008</v>
      </c>
      <c r="K569" s="3">
        <f>K559-2*K565</f>
        <v>162.86115629396514</v>
      </c>
      <c r="L569" s="3">
        <f>L559-2*L565</f>
        <v>170.39322463373495</v>
      </c>
    </row>
    <row r="570" spans="1:12" ht="16.5" thickBot="1">
      <c r="A570" s="50">
        <v>1994</v>
      </c>
      <c r="B570" s="49">
        <v>4</v>
      </c>
      <c r="D570" s="38">
        <v>27.4</v>
      </c>
      <c r="E570" s="52">
        <f t="shared" si="53"/>
        <v>78.941171471269257</v>
      </c>
      <c r="F570" s="42">
        <f t="shared" si="54"/>
        <v>1.4058360573662887</v>
      </c>
      <c r="G570" s="5">
        <v>79.67</v>
      </c>
      <c r="H570" s="42">
        <f t="shared" si="55"/>
        <v>78.941171471269257</v>
      </c>
      <c r="I570" s="14">
        <f t="shared" si="56"/>
        <v>89.073333333333323</v>
      </c>
      <c r="J570" s="13">
        <f t="shared" si="57"/>
        <v>92.076368818736569</v>
      </c>
      <c r="K570" s="3" t="s">
        <v>913</v>
      </c>
      <c r="L570" s="3" t="s">
        <v>913</v>
      </c>
    </row>
    <row r="571" spans="1:12" ht="16.5" thickBot="1">
      <c r="A571" s="50">
        <v>1994</v>
      </c>
      <c r="B571" s="49">
        <v>5</v>
      </c>
      <c r="D571" s="38">
        <v>29.8</v>
      </c>
      <c r="E571" s="52">
        <f t="shared" si="53"/>
        <v>80.231785798640487</v>
      </c>
      <c r="F571" s="42">
        <f t="shared" si="54"/>
        <v>1.4323214763629015</v>
      </c>
      <c r="G571" s="5">
        <v>81.67</v>
      </c>
      <c r="H571" s="42">
        <f t="shared" si="55"/>
        <v>80.231785798640487</v>
      </c>
      <c r="I571" s="14">
        <f t="shared" si="56"/>
        <v>87.938749999999985</v>
      </c>
      <c r="J571" s="13">
        <f t="shared" si="57"/>
        <v>91.517218300801275</v>
      </c>
      <c r="K571" s="3">
        <f>K559+2*K565</f>
        <v>176.46804448955325</v>
      </c>
      <c r="L571" s="3">
        <f>L559+2*L565</f>
        <v>186.28686945228671</v>
      </c>
    </row>
    <row r="572" spans="1:12" ht="16.5" thickBot="1">
      <c r="A572" s="50">
        <v>1994</v>
      </c>
      <c r="B572" s="49">
        <v>6</v>
      </c>
      <c r="D572" s="38">
        <v>39.700000000000003</v>
      </c>
      <c r="E572" s="52">
        <f t="shared" si="53"/>
        <v>85.825528852552637</v>
      </c>
      <c r="F572" s="42">
        <f t="shared" si="54"/>
        <v>1.5296602626596765</v>
      </c>
      <c r="G572" s="5">
        <v>79.75</v>
      </c>
      <c r="H572" s="42">
        <f t="shared" si="55"/>
        <v>85.825528852552637</v>
      </c>
      <c r="I572" s="14">
        <f t="shared" si="56"/>
        <v>86.492499999999993</v>
      </c>
      <c r="J572" s="13">
        <f t="shared" si="57"/>
        <v>90.145874121636709</v>
      </c>
      <c r="K572" s="3"/>
      <c r="L572" s="3"/>
    </row>
    <row r="573" spans="1:12" ht="16.5" thickBot="1">
      <c r="A573" s="50">
        <v>1994</v>
      </c>
      <c r="B573" s="49">
        <v>7</v>
      </c>
      <c r="D573" s="38">
        <v>50.6</v>
      </c>
      <c r="E573" s="52">
        <f t="shared" si="53"/>
        <v>92.374344788336714</v>
      </c>
      <c r="F573" s="42">
        <f t="shared" si="54"/>
        <v>1.6176427890052734</v>
      </c>
      <c r="G573" s="5">
        <v>83.15</v>
      </c>
      <c r="H573" s="42">
        <f t="shared" si="55"/>
        <v>92.374344788336714</v>
      </c>
      <c r="I573" s="14">
        <f t="shared" si="56"/>
        <v>84.352916666666673</v>
      </c>
      <c r="J573" s="13">
        <f t="shared" si="57"/>
        <v>87.866787916381057</v>
      </c>
      <c r="K573" s="3"/>
      <c r="L573" s="3"/>
    </row>
    <row r="574" spans="1:12" ht="16.5" thickBot="1">
      <c r="A574" s="50">
        <v>1994</v>
      </c>
      <c r="B574" s="49">
        <v>8</v>
      </c>
      <c r="D574" s="38">
        <v>34.299999999999997</v>
      </c>
      <c r="E574" s="52">
        <f t="shared" si="53"/>
        <v>82.724515790839845</v>
      </c>
      <c r="F574" s="42">
        <f t="shared" si="54"/>
        <v>1.478840947130617</v>
      </c>
      <c r="G574" s="5">
        <v>78</v>
      </c>
      <c r="H574" s="42">
        <f t="shared" si="55"/>
        <v>82.724515790839845</v>
      </c>
      <c r="I574" s="14">
        <f t="shared" si="56"/>
        <v>82.478333333333339</v>
      </c>
      <c r="J574" s="13">
        <f t="shared" si="57"/>
        <v>86.274561711281066</v>
      </c>
      <c r="K574" s="3"/>
      <c r="L574" s="3"/>
    </row>
    <row r="575" spans="1:12" ht="16.5" thickBot="1">
      <c r="A575" s="50">
        <v>1994</v>
      </c>
      <c r="B575" s="49">
        <v>9</v>
      </c>
      <c r="D575" s="38">
        <v>40.5</v>
      </c>
      <c r="E575" s="52">
        <f t="shared" si="53"/>
        <v>86.293963636053945</v>
      </c>
      <c r="F575" s="42">
        <f t="shared" si="54"/>
        <v>1.5367553672683354</v>
      </c>
      <c r="G575" s="5">
        <v>79.91</v>
      </c>
      <c r="H575" s="42">
        <f t="shared" si="55"/>
        <v>86.293963636053945</v>
      </c>
      <c r="I575" s="14">
        <f t="shared" si="56"/>
        <v>81.687083333333334</v>
      </c>
      <c r="J575" s="13">
        <f t="shared" si="57"/>
        <v>86.011243642117449</v>
      </c>
      <c r="K575" s="3"/>
      <c r="L575" s="3"/>
    </row>
    <row r="576" spans="1:12" ht="16.5" thickBot="1">
      <c r="A576" s="50">
        <v>1994</v>
      </c>
      <c r="B576" s="49">
        <v>10</v>
      </c>
      <c r="D576" s="38">
        <v>67.099999999999994</v>
      </c>
      <c r="E576" s="52">
        <f t="shared" si="53"/>
        <v>102.78897515660633</v>
      </c>
      <c r="F576" s="42">
        <f t="shared" si="54"/>
        <v>1.7205410872845692</v>
      </c>
      <c r="G576" s="5">
        <v>87.12</v>
      </c>
      <c r="H576" s="42">
        <f t="shared" si="55"/>
        <v>102.78897515660633</v>
      </c>
      <c r="I576" s="14">
        <f t="shared" si="56"/>
        <v>81.404999999999987</v>
      </c>
      <c r="J576" s="13">
        <f t="shared" si="57"/>
        <v>85.856303154334739</v>
      </c>
      <c r="K576" s="3"/>
      <c r="L576" s="3"/>
    </row>
    <row r="577" spans="1:12" ht="16.5" thickBot="1">
      <c r="A577" s="50">
        <v>1994</v>
      </c>
      <c r="B577" s="49">
        <v>11</v>
      </c>
      <c r="D577" s="38">
        <v>29.5</v>
      </c>
      <c r="E577" s="52">
        <f t="shared" si="53"/>
        <v>80.068904311692492</v>
      </c>
      <c r="F577" s="42">
        <f t="shared" si="54"/>
        <v>1.4290764692938751</v>
      </c>
      <c r="G577" s="5">
        <v>79.14</v>
      </c>
      <c r="H577" s="42">
        <f t="shared" si="55"/>
        <v>80.068904311692492</v>
      </c>
      <c r="I577" s="14">
        <f t="shared" si="56"/>
        <v>81.155416666666682</v>
      </c>
      <c r="J577" s="13">
        <f t="shared" si="57"/>
        <v>85.508183228352735</v>
      </c>
      <c r="K577" s="3"/>
      <c r="L577" s="3"/>
    </row>
    <row r="578" spans="1:12" ht="16.5" thickBot="1">
      <c r="A578" s="50">
        <v>1994</v>
      </c>
      <c r="B578" s="49">
        <v>12</v>
      </c>
      <c r="D578" s="38">
        <v>32.200000000000003</v>
      </c>
      <c r="E578" s="52">
        <f t="shared" si="53"/>
        <v>81.550025554803057</v>
      </c>
      <c r="F578" s="42">
        <f t="shared" si="54"/>
        <v>1.457626282789326</v>
      </c>
      <c r="G578" s="5">
        <v>81.48</v>
      </c>
      <c r="H578" s="42">
        <f t="shared" si="55"/>
        <v>81.550025554803057</v>
      </c>
      <c r="I578" s="14">
        <f t="shared" si="56"/>
        <v>80.89791666666666</v>
      </c>
      <c r="J578" s="13">
        <f t="shared" si="57"/>
        <v>84.892022016926276</v>
      </c>
      <c r="K578" s="3"/>
      <c r="L578" s="3"/>
    </row>
    <row r="579" spans="1:12" ht="16.5" thickBot="1">
      <c r="A579" s="50">
        <v>1995</v>
      </c>
      <c r="B579" s="49">
        <v>1</v>
      </c>
      <c r="D579" s="38">
        <v>32.6</v>
      </c>
      <c r="E579" s="52">
        <f t="shared" si="53"/>
        <v>81.772270655016712</v>
      </c>
      <c r="F579" s="42">
        <f t="shared" si="54"/>
        <v>1.461732698893401</v>
      </c>
      <c r="G579" s="5">
        <v>80.02</v>
      </c>
      <c r="H579" s="42">
        <f t="shared" si="55"/>
        <v>81.772270655016712</v>
      </c>
      <c r="I579" s="14">
        <f t="shared" si="56"/>
        <v>80.545000000000002</v>
      </c>
      <c r="J579" s="13">
        <f t="shared" si="57"/>
        <v>83.790250011353535</v>
      </c>
      <c r="K579" s="3"/>
      <c r="L579" s="3"/>
    </row>
    <row r="580" spans="1:12" ht="16.5" thickBot="1">
      <c r="A580" s="50">
        <v>1995</v>
      </c>
      <c r="B580" s="49">
        <v>2</v>
      </c>
      <c r="D580" s="38">
        <v>45.8</v>
      </c>
      <c r="E580" s="52">
        <f t="shared" si="53"/>
        <v>89.448915439643713</v>
      </c>
      <c r="F580" s="42">
        <f t="shared" si="54"/>
        <v>1.5811322326837383</v>
      </c>
      <c r="G580" s="5">
        <v>83.49</v>
      </c>
      <c r="H580" s="42">
        <f t="shared" si="55"/>
        <v>89.448915439643713</v>
      </c>
      <c r="I580" s="14">
        <f t="shared" si="56"/>
        <v>80.162916666666675</v>
      </c>
      <c r="J580" s="13">
        <f t="shared" si="57"/>
        <v>82.729773320424485</v>
      </c>
      <c r="K580" s="3"/>
      <c r="L580" s="3"/>
    </row>
    <row r="581" spans="1:12" ht="16.5" thickBot="1">
      <c r="A581" s="50">
        <v>1995</v>
      </c>
      <c r="B581" s="49">
        <v>3</v>
      </c>
      <c r="D581" s="38">
        <v>46.3</v>
      </c>
      <c r="E581" s="52">
        <f t="shared" si="53"/>
        <v>89.750834586965993</v>
      </c>
      <c r="F581" s="42">
        <f t="shared" si="54"/>
        <v>1.5850926347778165</v>
      </c>
      <c r="G581" s="5">
        <v>84.19</v>
      </c>
      <c r="H581" s="42">
        <f t="shared" si="55"/>
        <v>89.750834586965993</v>
      </c>
      <c r="I581" s="14">
        <f t="shared" si="56"/>
        <v>79.766666666666666</v>
      </c>
      <c r="J581" s="13">
        <f t="shared" si="57"/>
        <v>81.829574976049273</v>
      </c>
      <c r="K581" s="3"/>
      <c r="L581" s="3"/>
    </row>
    <row r="582" spans="1:12" ht="16.5" thickBot="1">
      <c r="A582" s="50">
        <v>1995</v>
      </c>
      <c r="B582" s="49">
        <v>4</v>
      </c>
      <c r="D582" s="38">
        <v>21.6</v>
      </c>
      <c r="E582" s="52">
        <f t="shared" ref="E582:E645" si="58">F582*0.31*D582+67</f>
        <v>75.949975090460399</v>
      </c>
      <c r="F582" s="42">
        <f t="shared" ref="F582:F645" si="59">(2-EXP(-0.019*D582))</f>
        <v>1.3366151568787934</v>
      </c>
      <c r="G582" s="5">
        <v>78.209999999999994</v>
      </c>
      <c r="H582" s="42">
        <f t="shared" ref="H582:H645" si="60">E582</f>
        <v>75.949975090460399</v>
      </c>
      <c r="I582" s="14">
        <f t="shared" si="56"/>
        <v>79.065416666666678</v>
      </c>
      <c r="J582" s="13">
        <f t="shared" si="57"/>
        <v>80.359058260420042</v>
      </c>
      <c r="K582" s="3"/>
      <c r="L582" s="3"/>
    </row>
    <row r="583" spans="1:12" ht="16.5" thickBot="1">
      <c r="A583" s="50">
        <v>1995</v>
      </c>
      <c r="B583" s="49">
        <v>5</v>
      </c>
      <c r="D583" s="38">
        <v>19.399999999999999</v>
      </c>
      <c r="E583" s="52">
        <f t="shared" si="58"/>
        <v>74.868103955881509</v>
      </c>
      <c r="F583" s="42">
        <f t="shared" si="59"/>
        <v>1.3082979640641026</v>
      </c>
      <c r="G583" s="5">
        <v>77.14</v>
      </c>
      <c r="H583" s="42">
        <f t="shared" si="60"/>
        <v>74.868103955881509</v>
      </c>
      <c r="I583" s="14">
        <f t="shared" si="56"/>
        <v>78.389166666666668</v>
      </c>
      <c r="J583" s="13">
        <f t="shared" si="57"/>
        <v>79.115891980621342</v>
      </c>
      <c r="K583" s="3"/>
      <c r="L583" s="3"/>
    </row>
    <row r="584" spans="1:12" ht="16.5" thickBot="1">
      <c r="A584" s="50">
        <v>1995</v>
      </c>
      <c r="B584" s="49">
        <v>6</v>
      </c>
      <c r="D584" s="38">
        <v>22.5</v>
      </c>
      <c r="E584" s="52">
        <f t="shared" si="58"/>
        <v>76.401341621076924</v>
      </c>
      <c r="F584" s="42">
        <f t="shared" si="59"/>
        <v>1.3478625980038608</v>
      </c>
      <c r="G584" s="5">
        <v>78.099999999999994</v>
      </c>
      <c r="H584" s="42">
        <f t="shared" si="60"/>
        <v>76.401341621076924</v>
      </c>
      <c r="I584" s="14">
        <f t="shared" si="56"/>
        <v>77.649166666666673</v>
      </c>
      <c r="J584" s="13">
        <f t="shared" si="57"/>
        <v>78.428082166180246</v>
      </c>
      <c r="K584" s="3"/>
      <c r="L584" s="3"/>
    </row>
    <row r="585" spans="1:12" ht="16.5" thickBot="1">
      <c r="A585" s="50">
        <v>1995</v>
      </c>
      <c r="B585" s="49">
        <v>7</v>
      </c>
      <c r="D585" s="38">
        <v>20.399999999999999</v>
      </c>
      <c r="E585" s="52">
        <f t="shared" si="58"/>
        <v>75.356003886066148</v>
      </c>
      <c r="F585" s="42">
        <f t="shared" si="59"/>
        <v>1.3213162375183658</v>
      </c>
      <c r="G585" s="5">
        <v>76.33</v>
      </c>
      <c r="H585" s="42">
        <f t="shared" si="60"/>
        <v>75.356003886066148</v>
      </c>
      <c r="I585" s="14">
        <f t="shared" si="56"/>
        <v>76.853750000000005</v>
      </c>
      <c r="J585" s="13">
        <f t="shared" si="57"/>
        <v>77.656382428242168</v>
      </c>
      <c r="K585" s="3"/>
      <c r="L585" s="3"/>
    </row>
    <row r="586" spans="1:12" ht="16.5" thickBot="1">
      <c r="A586" s="50">
        <v>1995</v>
      </c>
      <c r="B586" s="49">
        <v>8</v>
      </c>
      <c r="D586" s="38">
        <v>18.2</v>
      </c>
      <c r="E586" s="52">
        <f t="shared" si="58"/>
        <v>74.291416110813628</v>
      </c>
      <c r="F586" s="42">
        <f t="shared" si="59"/>
        <v>1.292345996244884</v>
      </c>
      <c r="G586" s="5">
        <v>75.650000000000006</v>
      </c>
      <c r="H586" s="42">
        <f t="shared" si="60"/>
        <v>74.291416110813628</v>
      </c>
      <c r="I586" s="14">
        <f t="shared" si="56"/>
        <v>75.974583333333342</v>
      </c>
      <c r="J586" s="13">
        <f t="shared" si="57"/>
        <v>76.428647035092013</v>
      </c>
      <c r="K586" s="3"/>
      <c r="L586" s="3"/>
    </row>
    <row r="587" spans="1:12" ht="16.5" thickBot="1">
      <c r="A587" s="50">
        <v>1995</v>
      </c>
      <c r="B587" s="49">
        <v>9</v>
      </c>
      <c r="D587" s="38">
        <v>15.7</v>
      </c>
      <c r="E587" s="52">
        <f t="shared" si="58"/>
        <v>73.12230305107488</v>
      </c>
      <c r="F587" s="42">
        <f t="shared" si="59"/>
        <v>1.2579213172539299</v>
      </c>
      <c r="G587" s="5">
        <v>72.75</v>
      </c>
      <c r="H587" s="42">
        <f t="shared" si="60"/>
        <v>73.12230305107488</v>
      </c>
      <c r="I587" s="14">
        <f t="shared" ref="I587:I650" si="61">(G581/2+G582+G583+G584+G585+G586+G587+G588+G589+G590+G591+G592+G593/2)/12</f>
        <v>74.832499999999996</v>
      </c>
      <c r="J587" s="13">
        <f t="shared" ref="J587:J650" si="62">(H581/2+H582+H583+H584+H585+H586+H587+H588+H589+H590+H591+H592+H593/2)/12</f>
        <v>74.855718357877478</v>
      </c>
      <c r="K587" s="3"/>
      <c r="L587" s="3"/>
    </row>
    <row r="588" spans="1:12" ht="16.5" thickBot="1">
      <c r="A588" s="50">
        <v>1995</v>
      </c>
      <c r="B588" s="49">
        <v>10</v>
      </c>
      <c r="D588" s="38">
        <v>30.6</v>
      </c>
      <c r="E588" s="52">
        <f t="shared" si="58"/>
        <v>80.668234566484074</v>
      </c>
      <c r="F588" s="42">
        <f t="shared" si="59"/>
        <v>1.4408849427033608</v>
      </c>
      <c r="G588" s="5">
        <v>77.45</v>
      </c>
      <c r="H588" s="42">
        <f t="shared" si="60"/>
        <v>80.668234566484074</v>
      </c>
      <c r="I588" s="14">
        <f t="shared" si="61"/>
        <v>73.896249999999995</v>
      </c>
      <c r="J588" s="13">
        <f t="shared" si="62"/>
        <v>73.830729658794908</v>
      </c>
      <c r="K588" s="3"/>
      <c r="L588" s="3"/>
    </row>
    <row r="589" spans="1:12" ht="16.5" thickBot="1">
      <c r="A589" s="50">
        <v>1995</v>
      </c>
      <c r="B589" s="49">
        <v>11</v>
      </c>
      <c r="D589" s="38">
        <v>14</v>
      </c>
      <c r="E589" s="52">
        <f t="shared" si="58"/>
        <v>72.353654186645571</v>
      </c>
      <c r="F589" s="42">
        <f t="shared" si="59"/>
        <v>1.2335608724989808</v>
      </c>
      <c r="G589" s="5">
        <v>72.58</v>
      </c>
      <c r="H589" s="42">
        <f t="shared" si="60"/>
        <v>72.353654186645571</v>
      </c>
      <c r="I589" s="14">
        <f t="shared" si="61"/>
        <v>73.325000000000003</v>
      </c>
      <c r="J589" s="13">
        <f t="shared" si="62"/>
        <v>73.339821270780831</v>
      </c>
      <c r="K589" s="3"/>
      <c r="L589" s="3"/>
    </row>
    <row r="590" spans="1:12" ht="16.5" thickBot="1">
      <c r="A590" s="50">
        <v>1995</v>
      </c>
      <c r="B590" s="49">
        <v>12</v>
      </c>
      <c r="D590" s="38">
        <v>14.9</v>
      </c>
      <c r="E590" s="52">
        <f t="shared" si="58"/>
        <v>72.757840133264025</v>
      </c>
      <c r="F590" s="42">
        <f t="shared" si="59"/>
        <v>1.2465555603515954</v>
      </c>
      <c r="G590" s="5">
        <v>70.28</v>
      </c>
      <c r="H590" s="42">
        <f t="shared" si="60"/>
        <v>72.757840133264025</v>
      </c>
      <c r="I590" s="14">
        <f t="shared" si="61"/>
        <v>72.847083333333316</v>
      </c>
      <c r="J590" s="13">
        <f t="shared" si="62"/>
        <v>73.002107318257657</v>
      </c>
      <c r="K590" s="3"/>
      <c r="L590" s="3"/>
    </row>
    <row r="591" spans="1:12" ht="16.5" thickBot="1">
      <c r="A591" s="50">
        <v>1996</v>
      </c>
      <c r="B591" s="49">
        <v>1</v>
      </c>
      <c r="D591" s="38">
        <v>13.3</v>
      </c>
      <c r="E591" s="52">
        <f t="shared" si="58"/>
        <v>72.043662366041332</v>
      </c>
      <c r="F591" s="42">
        <f t="shared" si="59"/>
        <v>1.223299142867166</v>
      </c>
      <c r="G591" s="5">
        <v>72.13</v>
      </c>
      <c r="H591" s="42">
        <f t="shared" si="60"/>
        <v>72.043662366041332</v>
      </c>
      <c r="I591" s="14">
        <f t="shared" si="61"/>
        <v>72.490833333333327</v>
      </c>
      <c r="J591" s="13">
        <f t="shared" si="62"/>
        <v>72.715726937141341</v>
      </c>
      <c r="K591" s="3"/>
      <c r="L591" s="3"/>
    </row>
    <row r="592" spans="1:12" ht="16.5" thickBot="1">
      <c r="A592" s="50">
        <v>1996</v>
      </c>
      <c r="B592" s="49">
        <v>2</v>
      </c>
      <c r="D592" s="38">
        <v>7.7</v>
      </c>
      <c r="E592" s="52">
        <f t="shared" si="58"/>
        <v>69.711874293015285</v>
      </c>
      <c r="F592" s="42">
        <f t="shared" si="59"/>
        <v>1.1361015052431043</v>
      </c>
      <c r="G592" s="5">
        <v>70.28</v>
      </c>
      <c r="H592" s="42">
        <f t="shared" si="60"/>
        <v>69.711874293015285</v>
      </c>
      <c r="I592" s="14">
        <f t="shared" si="61"/>
        <v>72.328749999999985</v>
      </c>
      <c r="J592" s="13">
        <f t="shared" si="62"/>
        <v>72.58068757109919</v>
      </c>
      <c r="K592" s="3"/>
      <c r="L592" s="3"/>
    </row>
    <row r="593" spans="1:12" ht="16.5" thickBot="1">
      <c r="A593" s="50">
        <v>1996</v>
      </c>
      <c r="B593" s="49">
        <v>3</v>
      </c>
      <c r="D593" s="38">
        <v>12.6</v>
      </c>
      <c r="E593" s="52">
        <f t="shared" si="58"/>
        <v>71.737587480445896</v>
      </c>
      <c r="F593" s="42">
        <f t="shared" si="59"/>
        <v>1.2129000205954688</v>
      </c>
      <c r="G593" s="5">
        <v>69.989999999999995</v>
      </c>
      <c r="H593" s="42">
        <f t="shared" si="60"/>
        <v>71.737587480445896</v>
      </c>
      <c r="I593" s="14">
        <f t="shared" si="61"/>
        <v>72.16458333333334</v>
      </c>
      <c r="J593" s="13">
        <f t="shared" si="62"/>
        <v>72.396587304703942</v>
      </c>
      <c r="K593" s="3"/>
      <c r="L593" s="3"/>
    </row>
    <row r="594" spans="1:12" ht="16.5" thickBot="1">
      <c r="A594" s="50">
        <v>1996</v>
      </c>
      <c r="B594" s="49">
        <v>4</v>
      </c>
      <c r="D594" s="38">
        <v>6.8</v>
      </c>
      <c r="E594" s="52">
        <f t="shared" si="58"/>
        <v>69.363493418998715</v>
      </c>
      <c r="F594" s="42">
        <f t="shared" si="59"/>
        <v>1.1212018116692186</v>
      </c>
      <c r="G594" s="5">
        <v>69.94</v>
      </c>
      <c r="H594" s="42">
        <f t="shared" si="60"/>
        <v>69.363493418998715</v>
      </c>
      <c r="I594" s="14">
        <f t="shared" si="61"/>
        <v>71.696249999999992</v>
      </c>
      <c r="J594" s="13">
        <f t="shared" si="62"/>
        <v>71.622039675127681</v>
      </c>
      <c r="K594" s="3"/>
      <c r="L594" s="3"/>
    </row>
    <row r="595" spans="1:12" ht="16.5" thickBot="1">
      <c r="A595" s="50">
        <v>1996</v>
      </c>
      <c r="B595" s="49">
        <v>5</v>
      </c>
      <c r="D595" s="38">
        <v>7.6</v>
      </c>
      <c r="E595" s="52">
        <f t="shared" si="58"/>
        <v>69.672784315005515</v>
      </c>
      <c r="F595" s="42">
        <f t="shared" si="59"/>
        <v>1.1344585377782339</v>
      </c>
      <c r="G595" s="5">
        <v>71.7</v>
      </c>
      <c r="H595" s="42">
        <f t="shared" si="60"/>
        <v>69.672784315005515</v>
      </c>
      <c r="I595" s="14">
        <f t="shared" si="61"/>
        <v>71.530416666666667</v>
      </c>
      <c r="J595" s="13">
        <f t="shared" si="62"/>
        <v>71.281477933033642</v>
      </c>
      <c r="K595" s="3"/>
      <c r="L595" s="3"/>
    </row>
    <row r="596" spans="1:12" ht="16.5" thickBot="1">
      <c r="A596" s="50">
        <v>1996</v>
      </c>
      <c r="B596" s="49">
        <v>6</v>
      </c>
      <c r="D596" s="38">
        <v>16.5</v>
      </c>
      <c r="E596" s="52">
        <f t="shared" si="58"/>
        <v>73.49152640139657</v>
      </c>
      <c r="F596" s="42">
        <f t="shared" si="59"/>
        <v>1.2691156209963959</v>
      </c>
      <c r="G596" s="5">
        <v>72.069999999999993</v>
      </c>
      <c r="H596" s="42">
        <f t="shared" si="60"/>
        <v>73.49152640139657</v>
      </c>
      <c r="I596" s="14">
        <f t="shared" si="61"/>
        <v>71.852916666666658</v>
      </c>
      <c r="J596" s="13">
        <f t="shared" si="62"/>
        <v>71.48442375875733</v>
      </c>
      <c r="K596" s="3"/>
      <c r="L596" s="3"/>
    </row>
    <row r="597" spans="1:12" ht="16.5" thickBot="1">
      <c r="A597" s="50">
        <v>1996</v>
      </c>
      <c r="B597" s="49">
        <v>7</v>
      </c>
      <c r="D597" s="38">
        <v>11.8</v>
      </c>
      <c r="E597" s="52">
        <f t="shared" si="58"/>
        <v>71.392689958955174</v>
      </c>
      <c r="F597" s="42">
        <f t="shared" si="59"/>
        <v>1.2008447126722719</v>
      </c>
      <c r="G597" s="5">
        <v>73.81</v>
      </c>
      <c r="H597" s="42">
        <f t="shared" si="60"/>
        <v>71.392689958955174</v>
      </c>
      <c r="I597" s="14">
        <f t="shared" si="61"/>
        <v>71.943333333333342</v>
      </c>
      <c r="J597" s="13">
        <f t="shared" si="62"/>
        <v>71.365550430470122</v>
      </c>
      <c r="K597" s="3"/>
      <c r="L597" s="3"/>
    </row>
    <row r="598" spans="1:12" ht="16.5" thickBot="1">
      <c r="A598" s="50">
        <v>1996</v>
      </c>
      <c r="B598" s="49">
        <v>8</v>
      </c>
      <c r="D598" s="38">
        <v>19.7</v>
      </c>
      <c r="E598" s="52">
        <f t="shared" si="58"/>
        <v>75.01378525291311</v>
      </c>
      <c r="F598" s="42">
        <f t="shared" si="59"/>
        <v>1.312229450288704</v>
      </c>
      <c r="G598" s="5">
        <v>74.28</v>
      </c>
      <c r="H598" s="42">
        <f t="shared" si="60"/>
        <v>75.01378525291311</v>
      </c>
      <c r="I598" s="14">
        <f t="shared" si="61"/>
        <v>71.973749999999995</v>
      </c>
      <c r="J598" s="13">
        <f t="shared" si="62"/>
        <v>71.319404348018722</v>
      </c>
      <c r="K598" s="3"/>
      <c r="L598" s="3"/>
    </row>
    <row r="599" spans="1:12" ht="16.5" thickBot="1">
      <c r="A599" s="50">
        <v>1996</v>
      </c>
      <c r="B599" s="49">
        <v>9</v>
      </c>
      <c r="D599" s="38">
        <v>3</v>
      </c>
      <c r="E599" s="52">
        <f t="shared" si="58"/>
        <v>67.981527515489134</v>
      </c>
      <c r="F599" s="42">
        <f t="shared" si="59"/>
        <v>1.0554059306334767</v>
      </c>
      <c r="G599" s="5">
        <v>70.180000000000007</v>
      </c>
      <c r="H599" s="42">
        <f t="shared" si="60"/>
        <v>67.981527515489134</v>
      </c>
      <c r="I599" s="14">
        <f t="shared" si="61"/>
        <v>72.146666666666661</v>
      </c>
      <c r="J599" s="13">
        <f t="shared" si="62"/>
        <v>71.366282968249905</v>
      </c>
      <c r="K599" s="3"/>
      <c r="L599" s="3"/>
    </row>
    <row r="600" spans="1:12" ht="16.5" thickBot="1">
      <c r="A600" s="50">
        <v>1996</v>
      </c>
      <c r="B600" s="49">
        <v>10</v>
      </c>
      <c r="D600" s="38">
        <v>0.7</v>
      </c>
      <c r="E600" s="52">
        <f t="shared" si="58"/>
        <v>67.219866992239872</v>
      </c>
      <c r="F600" s="42">
        <f t="shared" si="59"/>
        <v>1.0132119458058739</v>
      </c>
      <c r="G600" s="5">
        <v>68.78</v>
      </c>
      <c r="H600" s="42">
        <f t="shared" si="60"/>
        <v>67.219866992239872</v>
      </c>
      <c r="I600" s="14">
        <f t="shared" si="61"/>
        <v>72.466666666666669</v>
      </c>
      <c r="J600" s="13">
        <f t="shared" si="62"/>
        <v>71.661055851881216</v>
      </c>
      <c r="K600" s="3"/>
      <c r="L600" s="3"/>
    </row>
    <row r="601" spans="1:12" ht="16.5" thickBot="1">
      <c r="A601" s="50">
        <v>1996</v>
      </c>
      <c r="B601" s="49">
        <v>11</v>
      </c>
      <c r="D601" s="38">
        <v>24.9</v>
      </c>
      <c r="E601" s="52">
        <f t="shared" si="58"/>
        <v>77.6285399506327</v>
      </c>
      <c r="F601" s="42">
        <f t="shared" si="59"/>
        <v>1.3769322387139133</v>
      </c>
      <c r="G601" s="5">
        <v>77.27</v>
      </c>
      <c r="H601" s="42">
        <f t="shared" si="60"/>
        <v>77.6285399506327</v>
      </c>
      <c r="I601" s="14">
        <f t="shared" si="61"/>
        <v>72.877916666666678</v>
      </c>
      <c r="J601" s="13">
        <f t="shared" si="62"/>
        <v>72.307151562712662</v>
      </c>
      <c r="K601" s="3"/>
      <c r="L601" s="3"/>
    </row>
    <row r="602" spans="1:12" ht="16.5" thickBot="1">
      <c r="A602" s="50">
        <v>1996</v>
      </c>
      <c r="B602" s="49">
        <v>12</v>
      </c>
      <c r="D602" s="38">
        <v>14</v>
      </c>
      <c r="E602" s="52">
        <f t="shared" si="58"/>
        <v>72.353654186645571</v>
      </c>
      <c r="F602" s="42">
        <f t="shared" si="59"/>
        <v>1.2335608724989808</v>
      </c>
      <c r="G602" s="5">
        <v>73.33</v>
      </c>
      <c r="H602" s="42">
        <f t="shared" si="60"/>
        <v>72.353654186645571</v>
      </c>
      <c r="I602" s="14">
        <f t="shared" si="61"/>
        <v>73.162916666666675</v>
      </c>
      <c r="J602" s="13">
        <f t="shared" si="62"/>
        <v>72.735360736935348</v>
      </c>
      <c r="K602" s="3"/>
      <c r="L602" s="3"/>
    </row>
    <row r="603" spans="1:12" ht="16.5" thickBot="1">
      <c r="A603" s="50">
        <v>1997</v>
      </c>
      <c r="B603" s="49">
        <v>1</v>
      </c>
      <c r="D603" s="38">
        <v>7.4</v>
      </c>
      <c r="E603" s="52">
        <f t="shared" si="58"/>
        <v>69.594888433766727</v>
      </c>
      <c r="F603" s="42">
        <f t="shared" si="59"/>
        <v>1.1311632230892434</v>
      </c>
      <c r="G603" s="5">
        <v>71.25</v>
      </c>
      <c r="H603" s="42">
        <f t="shared" si="60"/>
        <v>69.594888433766727</v>
      </c>
      <c r="I603" s="14">
        <f t="shared" si="61"/>
        <v>73.240833333333327</v>
      </c>
      <c r="J603" s="13">
        <f t="shared" si="62"/>
        <v>72.841070777641349</v>
      </c>
      <c r="K603" s="3"/>
      <c r="L603" s="3"/>
    </row>
    <row r="604" spans="1:12" ht="16.5" thickBot="1">
      <c r="A604" s="50">
        <v>1997</v>
      </c>
      <c r="B604" s="49">
        <v>2</v>
      </c>
      <c r="D604" s="38">
        <v>11</v>
      </c>
      <c r="E604" s="52">
        <f t="shared" si="58"/>
        <v>71.053142246455963</v>
      </c>
      <c r="F604" s="42">
        <f t="shared" si="59"/>
        <v>1.1886047643565885</v>
      </c>
      <c r="G604" s="5">
        <v>71.89</v>
      </c>
      <c r="H604" s="42">
        <f t="shared" si="60"/>
        <v>71.053142246455963</v>
      </c>
      <c r="I604" s="14">
        <f t="shared" si="61"/>
        <v>73.512083333333337</v>
      </c>
      <c r="J604" s="13">
        <f t="shared" si="62"/>
        <v>73.215217966197045</v>
      </c>
      <c r="K604" s="3"/>
      <c r="L604" s="3"/>
    </row>
    <row r="605" spans="1:12" ht="16.5" thickBot="1">
      <c r="A605" s="50">
        <v>1997</v>
      </c>
      <c r="B605" s="49">
        <v>3</v>
      </c>
      <c r="D605" s="38">
        <v>12.1</v>
      </c>
      <c r="E605" s="52">
        <f t="shared" si="58"/>
        <v>71.521406412553716</v>
      </c>
      <c r="F605" s="42">
        <f t="shared" si="59"/>
        <v>1.2053869401636153</v>
      </c>
      <c r="G605" s="5">
        <v>72.53</v>
      </c>
      <c r="H605" s="42">
        <f t="shared" si="60"/>
        <v>71.521406412553716</v>
      </c>
      <c r="I605" s="14">
        <f t="shared" si="61"/>
        <v>74.915416666666673</v>
      </c>
      <c r="J605" s="13">
        <f t="shared" si="62"/>
        <v>74.822871832056407</v>
      </c>
      <c r="K605" s="3"/>
      <c r="L605" s="3"/>
    </row>
    <row r="606" spans="1:12" ht="16.5" thickBot="1">
      <c r="A606" s="50">
        <v>1997</v>
      </c>
      <c r="B606" s="49">
        <v>4</v>
      </c>
      <c r="D606" s="38">
        <v>23</v>
      </c>
      <c r="E606" s="52">
        <f t="shared" si="58"/>
        <v>76.654223694042244</v>
      </c>
      <c r="F606" s="42">
        <f t="shared" si="59"/>
        <v>1.3540285685893756</v>
      </c>
      <c r="G606" s="5">
        <v>75.08</v>
      </c>
      <c r="H606" s="42">
        <f t="shared" si="60"/>
        <v>76.654223694042244</v>
      </c>
      <c r="I606" s="14">
        <f t="shared" si="61"/>
        <v>76.69041666666665</v>
      </c>
      <c r="J606" s="13">
        <f t="shared" si="62"/>
        <v>76.687185884031564</v>
      </c>
      <c r="K606" s="3"/>
      <c r="L606" s="3"/>
    </row>
    <row r="607" spans="1:12" ht="16.5" thickBot="1">
      <c r="A607" s="50">
        <v>1997</v>
      </c>
      <c r="B607" s="49">
        <v>5</v>
      </c>
      <c r="D607" s="38">
        <v>25.4</v>
      </c>
      <c r="E607" s="52">
        <f t="shared" si="58"/>
        <v>77.888351099916733</v>
      </c>
      <c r="F607" s="42">
        <f t="shared" si="59"/>
        <v>1.382823355336136</v>
      </c>
      <c r="G607" s="5">
        <v>76.430000000000007</v>
      </c>
      <c r="H607" s="42">
        <f t="shared" si="60"/>
        <v>77.888351099916733</v>
      </c>
      <c r="I607" s="14">
        <f t="shared" si="61"/>
        <v>78.157499999999999</v>
      </c>
      <c r="J607" s="13">
        <f t="shared" si="62"/>
        <v>77.907459059171046</v>
      </c>
      <c r="K607" s="3"/>
      <c r="L607" s="3"/>
    </row>
    <row r="608" spans="1:12" ht="16.5" thickBot="1">
      <c r="A608" s="50">
        <v>1997</v>
      </c>
      <c r="B608" s="49">
        <v>6</v>
      </c>
      <c r="D608" s="38">
        <v>20.8</v>
      </c>
      <c r="E608" s="52">
        <f t="shared" si="58"/>
        <v>75.552979797829934</v>
      </c>
      <c r="F608" s="42">
        <f t="shared" si="59"/>
        <v>1.3264546832862796</v>
      </c>
      <c r="G608" s="5">
        <v>74.180000000000007</v>
      </c>
      <c r="H608" s="42">
        <f t="shared" si="60"/>
        <v>75.552979797829934</v>
      </c>
      <c r="I608" s="14">
        <f t="shared" si="61"/>
        <v>79.82916666666668</v>
      </c>
      <c r="J608" s="13">
        <f t="shared" si="62"/>
        <v>79.477686801628636</v>
      </c>
      <c r="K608" s="3"/>
      <c r="L608" s="3"/>
    </row>
    <row r="609" spans="1:12" ht="16.5" thickBot="1">
      <c r="A609" s="50">
        <v>1997</v>
      </c>
      <c r="B609" s="49">
        <v>7</v>
      </c>
      <c r="D609" s="38">
        <v>12.9</v>
      </c>
      <c r="E609" s="52">
        <f t="shared" si="58"/>
        <v>71.868277539465964</v>
      </c>
      <c r="F609" s="42">
        <f t="shared" si="59"/>
        <v>1.2173737282985639</v>
      </c>
      <c r="G609" s="5">
        <v>73.569999999999993</v>
      </c>
      <c r="H609" s="42">
        <f t="shared" si="60"/>
        <v>71.868277539465964</v>
      </c>
      <c r="I609" s="14">
        <f t="shared" si="61"/>
        <v>81.457083333333344</v>
      </c>
      <c r="J609" s="13">
        <f t="shared" si="62"/>
        <v>81.233313008638603</v>
      </c>
      <c r="K609" s="3"/>
      <c r="L609" s="3"/>
    </row>
    <row r="610" spans="1:12" ht="16.5" thickBot="1">
      <c r="A610" s="50">
        <v>1997</v>
      </c>
      <c r="B610" s="49">
        <v>8</v>
      </c>
      <c r="D610" s="38">
        <v>35.700000000000003</v>
      </c>
      <c r="E610" s="52">
        <f t="shared" si="58"/>
        <v>83.517730197739212</v>
      </c>
      <c r="F610" s="42">
        <f t="shared" si="59"/>
        <v>1.4925210262708237</v>
      </c>
      <c r="G610" s="5">
        <v>81.03</v>
      </c>
      <c r="H610" s="42">
        <f t="shared" si="60"/>
        <v>83.517730197739212</v>
      </c>
      <c r="I610" s="14">
        <f t="shared" si="61"/>
        <v>83.023333333333326</v>
      </c>
      <c r="J610" s="13">
        <f t="shared" si="62"/>
        <v>82.906127619125741</v>
      </c>
      <c r="K610" s="3"/>
      <c r="L610" s="3"/>
    </row>
    <row r="611" spans="1:12" ht="16.5" thickBot="1">
      <c r="A611" s="50">
        <v>1997</v>
      </c>
      <c r="B611" s="49">
        <v>9</v>
      </c>
      <c r="D611" s="38">
        <v>59.7</v>
      </c>
      <c r="E611" s="52">
        <f t="shared" si="58"/>
        <v>98.061275351287634</v>
      </c>
      <c r="F611" s="42">
        <f t="shared" si="59"/>
        <v>1.6783528044138771</v>
      </c>
      <c r="G611" s="5">
        <v>97.11</v>
      </c>
      <c r="H611" s="42">
        <f t="shared" si="60"/>
        <v>98.061275351287634</v>
      </c>
      <c r="I611" s="14">
        <f t="shared" si="61"/>
        <v>85.298333333333346</v>
      </c>
      <c r="J611" s="13">
        <f t="shared" si="62"/>
        <v>85.491188509122026</v>
      </c>
      <c r="K611" s="3"/>
      <c r="L611" s="3"/>
    </row>
    <row r="612" spans="1:12" ht="16.5" thickBot="1">
      <c r="A612" s="50">
        <v>1997</v>
      </c>
      <c r="B612" s="49">
        <v>10</v>
      </c>
      <c r="D612" s="38">
        <v>32.799999999999997</v>
      </c>
      <c r="E612" s="52">
        <f t="shared" si="58"/>
        <v>81.883656403845151</v>
      </c>
      <c r="F612" s="42">
        <f t="shared" si="59"/>
        <v>1.4637742332656529</v>
      </c>
      <c r="G612" s="5">
        <v>84.45</v>
      </c>
      <c r="H612" s="42">
        <f t="shared" si="60"/>
        <v>81.883656403845151</v>
      </c>
      <c r="I612" s="14">
        <f t="shared" si="61"/>
        <v>88.435416666666683</v>
      </c>
      <c r="J612" s="13">
        <f t="shared" si="62"/>
        <v>88.381241846419201</v>
      </c>
      <c r="K612" s="3"/>
      <c r="L612" s="3"/>
    </row>
    <row r="613" spans="1:12" ht="16.5" thickBot="1">
      <c r="A613" s="50">
        <v>1997</v>
      </c>
      <c r="B613" s="49">
        <v>11</v>
      </c>
      <c r="D613" s="38">
        <v>50.4</v>
      </c>
      <c r="E613" s="52">
        <f t="shared" si="58"/>
        <v>92.251306742375036</v>
      </c>
      <c r="F613" s="42">
        <f t="shared" si="59"/>
        <v>1.6161870674843213</v>
      </c>
      <c r="G613" s="5">
        <v>96.81</v>
      </c>
      <c r="H613" s="42">
        <f t="shared" si="60"/>
        <v>92.251306742375036</v>
      </c>
      <c r="I613" s="14">
        <f t="shared" si="61"/>
        <v>91.471249999999998</v>
      </c>
      <c r="J613" s="13">
        <f t="shared" si="62"/>
        <v>90.788058262161655</v>
      </c>
      <c r="K613" s="3"/>
      <c r="L613" s="3"/>
    </row>
    <row r="614" spans="1:12" ht="16.5" thickBot="1">
      <c r="A614" s="50">
        <v>1997</v>
      </c>
      <c r="B614" s="49">
        <v>12</v>
      </c>
      <c r="D614" s="38">
        <v>55.5</v>
      </c>
      <c r="E614" s="52">
        <f t="shared" si="58"/>
        <v>95.416353213884804</v>
      </c>
      <c r="F614" s="42">
        <f t="shared" si="59"/>
        <v>1.6516334329488411</v>
      </c>
      <c r="G614" s="5">
        <v>93.91</v>
      </c>
      <c r="H614" s="42">
        <f t="shared" si="60"/>
        <v>95.416353213884804</v>
      </c>
      <c r="I614" s="14">
        <f t="shared" si="61"/>
        <v>94.424999999999997</v>
      </c>
      <c r="J614" s="13">
        <f t="shared" si="62"/>
        <v>93.783864990326734</v>
      </c>
      <c r="K614" s="3"/>
      <c r="L614" s="3"/>
    </row>
    <row r="615" spans="1:12" ht="16.5" thickBot="1">
      <c r="A615" s="50">
        <v>1998</v>
      </c>
      <c r="B615" s="49">
        <v>1</v>
      </c>
      <c r="D615" s="38">
        <v>44.5</v>
      </c>
      <c r="E615" s="52">
        <f t="shared" si="58"/>
        <v>88.667218374766577</v>
      </c>
      <c r="F615" s="42">
        <f t="shared" si="59"/>
        <v>1.5706573667826444</v>
      </c>
      <c r="G615" s="5">
        <v>89.74</v>
      </c>
      <c r="H615" s="42">
        <f t="shared" si="60"/>
        <v>88.667218374766577</v>
      </c>
      <c r="I615" s="14">
        <f t="shared" si="61"/>
        <v>97.83541666666666</v>
      </c>
      <c r="J615" s="13">
        <f t="shared" si="62"/>
        <v>97.652314478003021</v>
      </c>
      <c r="K615" s="3"/>
      <c r="L615" s="3"/>
    </row>
    <row r="616" spans="1:12" ht="16.5" thickBot="1">
      <c r="A616" s="50">
        <v>1998</v>
      </c>
      <c r="B616" s="49">
        <v>2</v>
      </c>
      <c r="D616" s="38">
        <v>50.2</v>
      </c>
      <c r="E616" s="52">
        <f t="shared" si="58"/>
        <v>92.128362957147573</v>
      </c>
      <c r="F616" s="42">
        <f t="shared" si="59"/>
        <v>1.6147258036979546</v>
      </c>
      <c r="G616" s="5">
        <v>90.99</v>
      </c>
      <c r="H616" s="42">
        <f t="shared" si="60"/>
        <v>92.128362957147573</v>
      </c>
      <c r="I616" s="14">
        <f t="shared" si="61"/>
        <v>102.26583333333332</v>
      </c>
      <c r="J616" s="13">
        <f t="shared" si="62"/>
        <v>102.0321402789145</v>
      </c>
      <c r="K616" s="3"/>
      <c r="L616" s="3"/>
    </row>
    <row r="617" spans="1:12" ht="16.5" thickBot="1">
      <c r="A617" s="50">
        <v>1998</v>
      </c>
      <c r="B617" s="49">
        <v>3</v>
      </c>
      <c r="D617" s="38">
        <v>82</v>
      </c>
      <c r="E617" s="52">
        <f t="shared" si="58"/>
        <v>112.48764706177307</v>
      </c>
      <c r="F617" s="42">
        <f t="shared" si="59"/>
        <v>1.7894432361043697</v>
      </c>
      <c r="G617" s="5">
        <v>108.03</v>
      </c>
      <c r="H617" s="42">
        <f t="shared" si="60"/>
        <v>112.48764706177307</v>
      </c>
      <c r="I617" s="14">
        <f t="shared" si="61"/>
        <v>106.63</v>
      </c>
      <c r="J617" s="13">
        <f t="shared" si="62"/>
        <v>106.29257399193735</v>
      </c>
      <c r="K617" s="3"/>
      <c r="L617" s="3"/>
    </row>
    <row r="618" spans="1:12" ht="16.5" thickBot="1">
      <c r="A618" s="50">
        <v>1998</v>
      </c>
      <c r="B618" s="49">
        <v>4</v>
      </c>
      <c r="D618" s="38">
        <v>70.599999999999994</v>
      </c>
      <c r="E618" s="52">
        <f t="shared" si="58"/>
        <v>105.04926313995529</v>
      </c>
      <c r="F618" s="42">
        <f t="shared" si="59"/>
        <v>1.7385206588666402</v>
      </c>
      <c r="G618" s="5">
        <v>114.87</v>
      </c>
      <c r="H618" s="42">
        <f t="shared" si="60"/>
        <v>105.04926313995529</v>
      </c>
      <c r="I618" s="14">
        <f t="shared" si="61"/>
        <v>109.75416666666666</v>
      </c>
      <c r="J618" s="13">
        <f t="shared" si="62"/>
        <v>109.4491027908079</v>
      </c>
      <c r="K618" s="3"/>
      <c r="L618" s="3"/>
    </row>
    <row r="619" spans="1:12" ht="16.5" thickBot="1">
      <c r="A619" s="50">
        <v>1998</v>
      </c>
      <c r="B619" s="49">
        <v>5</v>
      </c>
      <c r="D619" s="38">
        <v>74</v>
      </c>
      <c r="E619" s="52">
        <f t="shared" si="58"/>
        <v>107.25690563182265</v>
      </c>
      <c r="F619" s="42">
        <f t="shared" si="59"/>
        <v>1.7548781879608826</v>
      </c>
      <c r="G619" s="5">
        <v>109.5</v>
      </c>
      <c r="H619" s="42">
        <f t="shared" si="60"/>
        <v>107.25690563182265</v>
      </c>
      <c r="I619" s="14">
        <f t="shared" si="61"/>
        <v>112.77916666666665</v>
      </c>
      <c r="J619" s="13">
        <f t="shared" si="62"/>
        <v>111.89226527225601</v>
      </c>
      <c r="K619" s="3"/>
      <c r="L619" s="3"/>
    </row>
    <row r="620" spans="1:12" ht="16.5" thickBot="1">
      <c r="A620" s="50">
        <v>1998</v>
      </c>
      <c r="B620" s="49">
        <v>6</v>
      </c>
      <c r="D620" s="38">
        <v>90.5</v>
      </c>
      <c r="E620" s="52">
        <f t="shared" si="58"/>
        <v>118.08378674188596</v>
      </c>
      <c r="F620" s="42">
        <f t="shared" si="59"/>
        <v>1.8208442966275515</v>
      </c>
      <c r="G620" s="5">
        <v>112</v>
      </c>
      <c r="H620" s="42">
        <f t="shared" si="60"/>
        <v>118.08378674188596</v>
      </c>
      <c r="I620" s="14">
        <f t="shared" si="61"/>
        <v>116.59791666666668</v>
      </c>
      <c r="J620" s="13">
        <f t="shared" si="62"/>
        <v>114.89126239559958</v>
      </c>
      <c r="K620" s="14">
        <f>J620</f>
        <v>114.89126239559958</v>
      </c>
      <c r="L620" s="14">
        <f>I620</f>
        <v>116.59791666666668</v>
      </c>
    </row>
    <row r="621" spans="1:12" ht="16.5" thickBot="1">
      <c r="A621" s="50">
        <v>1998</v>
      </c>
      <c r="B621" s="49">
        <v>7</v>
      </c>
      <c r="D621" s="38">
        <v>96.7</v>
      </c>
      <c r="E621" s="52">
        <f t="shared" si="58"/>
        <v>122.18025829964067</v>
      </c>
      <c r="F621" s="42">
        <f t="shared" si="59"/>
        <v>1.84075318743172</v>
      </c>
      <c r="G621" s="5">
        <v>117.6</v>
      </c>
      <c r="H621" s="42">
        <f t="shared" si="60"/>
        <v>122.18025829964067</v>
      </c>
      <c r="I621" s="14">
        <f t="shared" si="61"/>
        <v>120.72583333333331</v>
      </c>
      <c r="J621" s="13">
        <f t="shared" si="62"/>
        <v>117.72877503327179</v>
      </c>
      <c r="K621" s="14">
        <f t="shared" ref="K621:K684" si="63">J621</f>
        <v>117.72877503327179</v>
      </c>
      <c r="L621" s="14">
        <f t="shared" ref="L621:L684" si="64">I621</f>
        <v>120.72583333333331</v>
      </c>
    </row>
    <row r="622" spans="1:12" ht="16.5" thickBot="1">
      <c r="A622" s="50">
        <v>1998</v>
      </c>
      <c r="B622" s="49">
        <v>8</v>
      </c>
      <c r="D622" s="38">
        <v>121.1</v>
      </c>
      <c r="E622" s="52">
        <f t="shared" si="58"/>
        <v>138.3215686594404</v>
      </c>
      <c r="F622" s="42">
        <f t="shared" si="59"/>
        <v>1.8998313486438938</v>
      </c>
      <c r="G622" s="5">
        <v>143.33000000000001</v>
      </c>
      <c r="H622" s="42">
        <f t="shared" si="60"/>
        <v>138.3215686594404</v>
      </c>
      <c r="I622" s="14">
        <f t="shared" si="61"/>
        <v>124.72458333333334</v>
      </c>
      <c r="J622" s="13">
        <f t="shared" si="62"/>
        <v>120.11885433016865</v>
      </c>
      <c r="K622" s="14">
        <f t="shared" si="63"/>
        <v>120.11885433016865</v>
      </c>
      <c r="L622" s="14">
        <f t="shared" si="64"/>
        <v>124.72458333333334</v>
      </c>
    </row>
    <row r="623" spans="1:12" ht="16.5" thickBot="1">
      <c r="A623" s="50">
        <v>1998</v>
      </c>
      <c r="B623" s="49">
        <v>9</v>
      </c>
      <c r="D623" s="38">
        <v>132</v>
      </c>
      <c r="E623" s="52">
        <f t="shared" si="58"/>
        <v>145.50784600213433</v>
      </c>
      <c r="F623" s="42">
        <f t="shared" si="59"/>
        <v>1.9185690616357363</v>
      </c>
      <c r="G623" s="5">
        <v>139.55000000000001</v>
      </c>
      <c r="H623" s="42">
        <f t="shared" si="60"/>
        <v>145.50784600213433</v>
      </c>
      <c r="I623" s="14">
        <f t="shared" si="61"/>
        <v>127.27499999999999</v>
      </c>
      <c r="J623" s="13">
        <f t="shared" si="62"/>
        <v>121.99818530354501</v>
      </c>
      <c r="K623" s="14">
        <f t="shared" si="63"/>
        <v>121.99818530354501</v>
      </c>
      <c r="L623" s="14">
        <f t="shared" si="64"/>
        <v>127.27499999999999</v>
      </c>
    </row>
    <row r="624" spans="1:12" ht="16.5" thickBot="1">
      <c r="A624" s="50">
        <v>1998</v>
      </c>
      <c r="B624" s="49">
        <v>10</v>
      </c>
      <c r="D624" s="38">
        <v>78.5</v>
      </c>
      <c r="E624" s="52">
        <f t="shared" si="58"/>
        <v>110.1937769258914</v>
      </c>
      <c r="F624" s="42">
        <f t="shared" si="59"/>
        <v>1.7749651500263575</v>
      </c>
      <c r="G624" s="5">
        <v>116.99</v>
      </c>
      <c r="H624" s="42">
        <f t="shared" si="60"/>
        <v>110.1937769258914</v>
      </c>
      <c r="I624" s="14">
        <f t="shared" si="61"/>
        <v>127.93833333333335</v>
      </c>
      <c r="J624" s="13">
        <f t="shared" si="62"/>
        <v>123.21793066176137</v>
      </c>
      <c r="K624" s="14">
        <f t="shared" si="63"/>
        <v>123.21793066176137</v>
      </c>
      <c r="L624" s="14">
        <f t="shared" si="64"/>
        <v>127.93833333333335</v>
      </c>
    </row>
    <row r="625" spans="1:12" ht="16.5" thickBot="1">
      <c r="A625" s="50">
        <v>1998</v>
      </c>
      <c r="B625" s="49">
        <v>11</v>
      </c>
      <c r="D625" s="38">
        <v>97.3</v>
      </c>
      <c r="E625" s="52">
        <f t="shared" si="58"/>
        <v>122.57708577508386</v>
      </c>
      <c r="F625" s="42">
        <f t="shared" si="59"/>
        <v>1.8425582924471655</v>
      </c>
      <c r="G625" s="5">
        <v>136.87</v>
      </c>
      <c r="H625" s="42">
        <f t="shared" si="60"/>
        <v>122.57708577508386</v>
      </c>
      <c r="I625" s="14">
        <f t="shared" si="61"/>
        <v>129.82624999999999</v>
      </c>
      <c r="J625" s="13">
        <f t="shared" si="62"/>
        <v>125.92100306959786</v>
      </c>
      <c r="K625" s="14">
        <f t="shared" si="63"/>
        <v>125.92100306959786</v>
      </c>
      <c r="L625" s="14">
        <f t="shared" si="64"/>
        <v>129.82624999999999</v>
      </c>
    </row>
    <row r="626" spans="1:12" ht="16.5" thickBot="1">
      <c r="A626" s="50">
        <v>1998</v>
      </c>
      <c r="B626" s="49">
        <v>12</v>
      </c>
      <c r="D626" s="38">
        <v>119.2</v>
      </c>
      <c r="E626" s="52">
        <f t="shared" si="58"/>
        <v>137.06650514142154</v>
      </c>
      <c r="F626" s="42">
        <f t="shared" si="59"/>
        <v>1.8961491973755558</v>
      </c>
      <c r="G626" s="5">
        <v>145.5</v>
      </c>
      <c r="H626" s="42">
        <f t="shared" si="60"/>
        <v>137.06650514142154</v>
      </c>
      <c r="I626" s="14">
        <f t="shared" si="61"/>
        <v>134.2195833333333</v>
      </c>
      <c r="J626" s="13">
        <f t="shared" si="62"/>
        <v>131.16763025693635</v>
      </c>
      <c r="K626" s="14">
        <f t="shared" si="63"/>
        <v>131.16763025693635</v>
      </c>
      <c r="L626" s="14">
        <f t="shared" si="64"/>
        <v>134.2195833333333</v>
      </c>
    </row>
    <row r="627" spans="1:12" ht="16.5" thickBot="1">
      <c r="A627" s="50">
        <v>1999</v>
      </c>
      <c r="B627" s="49">
        <v>1</v>
      </c>
      <c r="D627" s="38">
        <v>86</v>
      </c>
      <c r="E627" s="52">
        <f t="shared" si="58"/>
        <v>115.1173697513634</v>
      </c>
      <c r="F627" s="42">
        <f t="shared" si="59"/>
        <v>1.8048525788208325</v>
      </c>
      <c r="G627" s="5">
        <v>137.22</v>
      </c>
      <c r="H627" s="42">
        <f t="shared" si="60"/>
        <v>115.1173697513634</v>
      </c>
      <c r="I627" s="14">
        <f t="shared" si="61"/>
        <v>139.04375000000002</v>
      </c>
      <c r="J627" s="13">
        <f t="shared" si="62"/>
        <v>136.43954846135458</v>
      </c>
      <c r="K627" s="14">
        <f t="shared" si="63"/>
        <v>136.43954846135458</v>
      </c>
      <c r="L627" s="14">
        <f t="shared" si="64"/>
        <v>139.04375000000002</v>
      </c>
    </row>
    <row r="628" spans="1:12" ht="16.5" thickBot="1">
      <c r="A628" s="50">
        <v>1999</v>
      </c>
      <c r="B628" s="49">
        <v>2</v>
      </c>
      <c r="D628" s="38">
        <v>98</v>
      </c>
      <c r="E628" s="52">
        <f t="shared" si="58"/>
        <v>123.040114706075</v>
      </c>
      <c r="F628" s="42">
        <f t="shared" si="59"/>
        <v>1.8446384037549377</v>
      </c>
      <c r="G628" s="5">
        <v>139.47999999999999</v>
      </c>
      <c r="H628" s="42">
        <f t="shared" si="60"/>
        <v>123.040114706075</v>
      </c>
      <c r="I628" s="14">
        <f t="shared" si="61"/>
        <v>142.51208333333332</v>
      </c>
      <c r="J628" s="13">
        <f t="shared" si="62"/>
        <v>139.12078882211031</v>
      </c>
      <c r="K628" s="14">
        <f t="shared" si="63"/>
        <v>139.12078882211031</v>
      </c>
      <c r="L628" s="14">
        <f t="shared" si="64"/>
        <v>142.51208333333332</v>
      </c>
    </row>
    <row r="629" spans="1:12" ht="16.5" thickBot="1">
      <c r="A629" s="50">
        <v>1999</v>
      </c>
      <c r="B629" s="49">
        <v>3</v>
      </c>
      <c r="D629" s="38">
        <v>103.5</v>
      </c>
      <c r="E629" s="52">
        <f t="shared" si="58"/>
        <v>126.6798386738789</v>
      </c>
      <c r="F629" s="42">
        <f t="shared" si="59"/>
        <v>1.860054189617544</v>
      </c>
      <c r="G629" s="5">
        <v>120.75</v>
      </c>
      <c r="H629" s="42">
        <f t="shared" si="60"/>
        <v>126.6798386738789</v>
      </c>
      <c r="I629" s="14">
        <f t="shared" si="61"/>
        <v>143.69916666666666</v>
      </c>
      <c r="J629" s="13">
        <f t="shared" si="62"/>
        <v>138.99479675073206</v>
      </c>
      <c r="K629" s="14">
        <f t="shared" si="63"/>
        <v>138.99479675073206</v>
      </c>
      <c r="L629" s="14">
        <f t="shared" si="64"/>
        <v>143.69916666666666</v>
      </c>
    </row>
    <row r="630" spans="1:12" ht="16.5" thickBot="1">
      <c r="A630" s="50">
        <v>1999</v>
      </c>
      <c r="B630" s="49">
        <v>4</v>
      </c>
      <c r="D630" s="38">
        <v>93.6</v>
      </c>
      <c r="E630" s="52">
        <f t="shared" si="58"/>
        <v>120.1309601250411</v>
      </c>
      <c r="F630" s="42">
        <f t="shared" si="59"/>
        <v>1.8310918157237766</v>
      </c>
      <c r="G630" s="5">
        <v>118.07</v>
      </c>
      <c r="H630" s="42">
        <f t="shared" si="60"/>
        <v>120.1309601250411</v>
      </c>
      <c r="I630" s="14">
        <f t="shared" si="61"/>
        <v>145.57208333333332</v>
      </c>
      <c r="J630" s="13">
        <f t="shared" si="62"/>
        <v>140.75751330381797</v>
      </c>
      <c r="K630" s="14">
        <f t="shared" si="63"/>
        <v>140.75751330381797</v>
      </c>
      <c r="L630" s="14">
        <f t="shared" si="64"/>
        <v>145.57208333333332</v>
      </c>
    </row>
    <row r="631" spans="1:12" ht="16.5" thickBot="1">
      <c r="A631" s="50">
        <v>1999</v>
      </c>
      <c r="B631" s="49">
        <v>5</v>
      </c>
      <c r="D631" s="38">
        <v>149.6</v>
      </c>
      <c r="E631" s="52">
        <f t="shared" si="58"/>
        <v>157.04894643481259</v>
      </c>
      <c r="F631" s="42">
        <f t="shared" si="59"/>
        <v>1.9417143875024281</v>
      </c>
      <c r="G631" s="5">
        <v>151.61000000000001</v>
      </c>
      <c r="H631" s="42">
        <f t="shared" si="60"/>
        <v>157.04894643481259</v>
      </c>
      <c r="I631" s="14">
        <f t="shared" si="61"/>
        <v>149.66041666666669</v>
      </c>
      <c r="J631" s="13">
        <f t="shared" si="62"/>
        <v>145.7082520406145</v>
      </c>
      <c r="K631" s="14">
        <f t="shared" si="63"/>
        <v>145.7082520406145</v>
      </c>
      <c r="L631" s="14">
        <f t="shared" si="64"/>
        <v>149.66041666666669</v>
      </c>
    </row>
    <row r="632" spans="1:12" ht="16.5" thickBot="1">
      <c r="A632" s="50">
        <v>1999</v>
      </c>
      <c r="B632" s="49">
        <v>6</v>
      </c>
      <c r="D632" s="38">
        <v>207.2</v>
      </c>
      <c r="E632" s="52">
        <f t="shared" si="58"/>
        <v>194.2107984350198</v>
      </c>
      <c r="F632" s="42">
        <f t="shared" si="59"/>
        <v>1.9804894512862716</v>
      </c>
      <c r="G632" s="5">
        <v>175.33</v>
      </c>
      <c r="H632" s="42">
        <f t="shared" si="60"/>
        <v>194.2107984350198</v>
      </c>
      <c r="I632" s="14">
        <f t="shared" si="61"/>
        <v>152.595</v>
      </c>
      <c r="J632" s="13">
        <f t="shared" si="62"/>
        <v>148.12291071658748</v>
      </c>
      <c r="K632" s="14">
        <f t="shared" si="63"/>
        <v>148.12291071658748</v>
      </c>
      <c r="L632" s="14">
        <f t="shared" si="64"/>
        <v>152.595</v>
      </c>
    </row>
    <row r="633" spans="1:12" ht="16.5" thickBot="1">
      <c r="A633" s="50">
        <v>1999</v>
      </c>
      <c r="B633" s="49">
        <v>7</v>
      </c>
      <c r="D633" s="38">
        <v>173.5</v>
      </c>
      <c r="E633" s="52">
        <f t="shared" si="58"/>
        <v>172.57928351254381</v>
      </c>
      <c r="F633" s="42">
        <f t="shared" si="59"/>
        <v>1.9629875153396636</v>
      </c>
      <c r="G633" s="5">
        <v>170.05</v>
      </c>
      <c r="H633" s="42">
        <f t="shared" si="60"/>
        <v>172.57928351254381</v>
      </c>
      <c r="I633" s="14">
        <f t="shared" si="61"/>
        <v>154.09458333333333</v>
      </c>
      <c r="J633" s="13">
        <f t="shared" si="62"/>
        <v>149.35324533759015</v>
      </c>
      <c r="K633" s="14">
        <f t="shared" si="63"/>
        <v>149.35324533759015</v>
      </c>
      <c r="L633" s="14">
        <f t="shared" si="64"/>
        <v>154.09458333333333</v>
      </c>
    </row>
    <row r="634" spans="1:12" ht="16.5" thickBot="1">
      <c r="A634" s="50">
        <v>1999</v>
      </c>
      <c r="B634" s="49">
        <v>8</v>
      </c>
      <c r="D634" s="38">
        <v>142.30000000000001</v>
      </c>
      <c r="E634" s="52">
        <f t="shared" si="58"/>
        <v>152.27231210467636</v>
      </c>
      <c r="F634" s="42">
        <f t="shared" si="59"/>
        <v>1.9330426882024883</v>
      </c>
      <c r="G634" s="5">
        <v>174.12</v>
      </c>
      <c r="H634" s="42">
        <f t="shared" si="60"/>
        <v>152.27231210467636</v>
      </c>
      <c r="I634" s="14">
        <f t="shared" si="61"/>
        <v>155.99416666666667</v>
      </c>
      <c r="J634" s="13">
        <f t="shared" si="62"/>
        <v>152.50337687205848</v>
      </c>
      <c r="K634" s="14">
        <f t="shared" si="63"/>
        <v>152.50337687205848</v>
      </c>
      <c r="L634" s="14">
        <f t="shared" si="64"/>
        <v>155.99416666666667</v>
      </c>
    </row>
    <row r="635" spans="1:12" ht="16.5" thickBot="1">
      <c r="A635" s="50">
        <v>1999</v>
      </c>
      <c r="B635" s="49">
        <v>9</v>
      </c>
      <c r="D635" s="38">
        <v>106.3</v>
      </c>
      <c r="E635" s="52">
        <f t="shared" si="58"/>
        <v>128.53329284382005</v>
      </c>
      <c r="F635" s="42">
        <f t="shared" si="59"/>
        <v>1.8673047323102612</v>
      </c>
      <c r="G635" s="5">
        <v>137.25</v>
      </c>
      <c r="H635" s="42">
        <f t="shared" si="60"/>
        <v>128.53329284382005</v>
      </c>
      <c r="I635" s="14">
        <f t="shared" si="61"/>
        <v>160.79333333333335</v>
      </c>
      <c r="J635" s="13">
        <f t="shared" si="62"/>
        <v>157.44939968087229</v>
      </c>
      <c r="K635" s="14">
        <f t="shared" si="63"/>
        <v>157.44939968087229</v>
      </c>
      <c r="L635" s="14">
        <f t="shared" si="64"/>
        <v>160.79333333333335</v>
      </c>
    </row>
    <row r="636" spans="1:12" ht="16.5" thickBot="1">
      <c r="A636" s="50">
        <v>1999</v>
      </c>
      <c r="B636" s="49">
        <v>10</v>
      </c>
      <c r="D636" s="38">
        <v>168.7</v>
      </c>
      <c r="E636" s="52">
        <f t="shared" si="58"/>
        <v>169.47352735826752</v>
      </c>
      <c r="F636" s="42">
        <f t="shared" si="59"/>
        <v>1.9594532642076512</v>
      </c>
      <c r="G636" s="5">
        <v>164.24</v>
      </c>
      <c r="H636" s="42">
        <f t="shared" si="60"/>
        <v>169.47352735826752</v>
      </c>
      <c r="I636" s="14">
        <f t="shared" si="61"/>
        <v>167.1866666666667</v>
      </c>
      <c r="J636" s="13">
        <f t="shared" si="62"/>
        <v>163.20997561968167</v>
      </c>
      <c r="K636" s="14">
        <f t="shared" si="63"/>
        <v>163.20997561968167</v>
      </c>
      <c r="L636" s="14">
        <f t="shared" si="64"/>
        <v>167.1866666666667</v>
      </c>
    </row>
    <row r="637" spans="1:12" ht="16.5" thickBot="1">
      <c r="A637" s="50">
        <v>1999</v>
      </c>
      <c r="B637" s="49">
        <v>11</v>
      </c>
      <c r="D637" s="38">
        <v>188.3</v>
      </c>
      <c r="E637" s="52">
        <f t="shared" si="58"/>
        <v>182.11506502582353</v>
      </c>
      <c r="F637" s="42">
        <f t="shared" si="59"/>
        <v>1.9720601138509843</v>
      </c>
      <c r="G637" s="5">
        <v>187.74</v>
      </c>
      <c r="H637" s="42">
        <f t="shared" si="60"/>
        <v>182.11506502582353</v>
      </c>
      <c r="I637" s="14">
        <f t="shared" si="61"/>
        <v>171.81958333333333</v>
      </c>
      <c r="J637" s="13">
        <f t="shared" si="62"/>
        <v>166.32031165136581</v>
      </c>
      <c r="K637" s="14">
        <f t="shared" si="63"/>
        <v>166.32031165136581</v>
      </c>
      <c r="L637" s="14">
        <f t="shared" si="64"/>
        <v>171.81958333333333</v>
      </c>
    </row>
    <row r="638" spans="1:12" ht="16.5" thickBot="1">
      <c r="A638" s="50">
        <v>1999</v>
      </c>
      <c r="B638" s="49">
        <v>12</v>
      </c>
      <c r="D638" s="38">
        <v>116.8</v>
      </c>
      <c r="E638" s="52">
        <f t="shared" si="58"/>
        <v>135.48033411403446</v>
      </c>
      <c r="F638" s="42">
        <f t="shared" si="59"/>
        <v>1.8913039691237974</v>
      </c>
      <c r="G638" s="5">
        <v>165.06</v>
      </c>
      <c r="H638" s="42">
        <f t="shared" si="60"/>
        <v>135.48033411403446</v>
      </c>
      <c r="I638" s="14">
        <f t="shared" si="61"/>
        <v>174.09083333333331</v>
      </c>
      <c r="J638" s="13">
        <f t="shared" si="62"/>
        <v>166.25036963986068</v>
      </c>
      <c r="K638" s="14">
        <f t="shared" si="63"/>
        <v>166.25036963986068</v>
      </c>
      <c r="L638" s="14">
        <f t="shared" si="64"/>
        <v>174.09083333333331</v>
      </c>
    </row>
    <row r="639" spans="1:12" ht="16.5" thickBot="1">
      <c r="A639" s="50">
        <v>2000</v>
      </c>
      <c r="B639" s="49">
        <v>1</v>
      </c>
      <c r="C639">
        <v>2000</v>
      </c>
      <c r="D639" s="38">
        <v>133.1</v>
      </c>
      <c r="E639" s="52">
        <f t="shared" si="58"/>
        <v>146.23157168281406</v>
      </c>
      <c r="F639" s="42">
        <f t="shared" si="59"/>
        <v>1.9202533065804044</v>
      </c>
      <c r="G639" s="5">
        <v>153.65</v>
      </c>
      <c r="H639" s="42">
        <f t="shared" si="60"/>
        <v>146.23157168281406</v>
      </c>
      <c r="I639" s="14">
        <f t="shared" si="61"/>
        <v>176.29499999999996</v>
      </c>
      <c r="J639" s="13">
        <f t="shared" si="62"/>
        <v>167.61987419764355</v>
      </c>
      <c r="K639" s="14">
        <f t="shared" si="63"/>
        <v>167.61987419764355</v>
      </c>
      <c r="L639" s="14">
        <f t="shared" si="64"/>
        <v>176.29499999999996</v>
      </c>
    </row>
    <row r="640" spans="1:12" ht="16.5" thickBot="1">
      <c r="A640" s="50">
        <v>2000</v>
      </c>
      <c r="B640" s="49">
        <v>2</v>
      </c>
      <c r="D640" s="38">
        <v>165.7</v>
      </c>
      <c r="E640" s="52">
        <f t="shared" si="58"/>
        <v>167.52906960186363</v>
      </c>
      <c r="F640" s="42">
        <f t="shared" si="59"/>
        <v>1.9570749625608588</v>
      </c>
      <c r="G640" s="5">
        <v>168.64</v>
      </c>
      <c r="H640" s="42">
        <f t="shared" si="60"/>
        <v>167.52906960186363</v>
      </c>
      <c r="I640" s="14">
        <f t="shared" si="61"/>
        <v>177.78124999999997</v>
      </c>
      <c r="J640" s="13">
        <f t="shared" si="62"/>
        <v>170.53575431013633</v>
      </c>
      <c r="K640" s="14">
        <f t="shared" si="63"/>
        <v>170.53575431013633</v>
      </c>
      <c r="L640" s="14">
        <f t="shared" si="64"/>
        <v>177.78124999999997</v>
      </c>
    </row>
    <row r="641" spans="1:12" ht="16.5" thickBot="1">
      <c r="A641" s="50">
        <v>2000</v>
      </c>
      <c r="B641" s="49">
        <v>3</v>
      </c>
      <c r="D641" s="38">
        <v>217.7</v>
      </c>
      <c r="E641" s="52">
        <f t="shared" si="58"/>
        <v>200.89543118962308</v>
      </c>
      <c r="F641" s="42">
        <f t="shared" si="59"/>
        <v>1.9840181248184552</v>
      </c>
      <c r="G641" s="5">
        <v>206.77</v>
      </c>
      <c r="H641" s="42">
        <f t="shared" si="60"/>
        <v>200.89543118962308</v>
      </c>
      <c r="I641" s="14">
        <f t="shared" si="61"/>
        <v>179.48208333333332</v>
      </c>
      <c r="J641" s="13">
        <f t="shared" si="62"/>
        <v>172.93222591197889</v>
      </c>
      <c r="K641" s="14">
        <f t="shared" si="63"/>
        <v>172.93222591197889</v>
      </c>
      <c r="L641" s="14">
        <f t="shared" si="64"/>
        <v>179.48208333333332</v>
      </c>
    </row>
    <row r="642" spans="1:12" ht="16.5" thickBot="1">
      <c r="A642" s="50">
        <v>2000</v>
      </c>
      <c r="B642" s="49">
        <v>4</v>
      </c>
      <c r="D642" s="38">
        <v>191.5</v>
      </c>
      <c r="E642" s="52">
        <f t="shared" si="58"/>
        <v>184.16919014072147</v>
      </c>
      <c r="F642" s="42">
        <f t="shared" si="59"/>
        <v>1.9737082479697041</v>
      </c>
      <c r="G642" s="5">
        <v>185.49</v>
      </c>
      <c r="H642" s="42">
        <f t="shared" si="60"/>
        <v>184.16919014072147</v>
      </c>
      <c r="I642" s="14">
        <f t="shared" si="61"/>
        <v>181.57124999999996</v>
      </c>
      <c r="J642" s="13">
        <f t="shared" si="62"/>
        <v>173.55850552537296</v>
      </c>
      <c r="K642" s="14">
        <f t="shared" si="63"/>
        <v>173.55850552537296</v>
      </c>
      <c r="L642" s="14">
        <f t="shared" si="64"/>
        <v>181.57124999999996</v>
      </c>
    </row>
    <row r="643" spans="1:12" ht="16.5" thickBot="1">
      <c r="A643" s="50">
        <v>2000</v>
      </c>
      <c r="B643" s="49">
        <v>5</v>
      </c>
      <c r="D643" s="38">
        <v>165.9</v>
      </c>
      <c r="E643" s="52">
        <f t="shared" si="58"/>
        <v>167.65878117955171</v>
      </c>
      <c r="F643" s="42">
        <f t="shared" si="59"/>
        <v>1.9572377681765485</v>
      </c>
      <c r="G643" s="5">
        <v>195.38</v>
      </c>
      <c r="H643" s="42">
        <f t="shared" si="60"/>
        <v>167.65878117955171</v>
      </c>
      <c r="I643" s="14">
        <f t="shared" si="61"/>
        <v>181.22666666666669</v>
      </c>
      <c r="J643" s="13">
        <f t="shared" si="62"/>
        <v>172.00918391901769</v>
      </c>
      <c r="K643" s="14">
        <f t="shared" si="63"/>
        <v>172.00918391901769</v>
      </c>
      <c r="L643" s="14">
        <f t="shared" si="64"/>
        <v>181.22666666666669</v>
      </c>
    </row>
    <row r="644" spans="1:12" ht="16.5" thickBot="1">
      <c r="A644" s="50">
        <v>2000</v>
      </c>
      <c r="B644" s="49">
        <v>6</v>
      </c>
      <c r="D644" s="38">
        <v>188</v>
      </c>
      <c r="E644" s="52">
        <f t="shared" si="58"/>
        <v>181.92235541415761</v>
      </c>
      <c r="F644" s="42">
        <f t="shared" si="59"/>
        <v>1.9719004017528756</v>
      </c>
      <c r="G644" s="5">
        <v>186.07</v>
      </c>
      <c r="H644" s="42">
        <f t="shared" si="60"/>
        <v>181.92235541415761</v>
      </c>
      <c r="I644" s="14">
        <f t="shared" si="61"/>
        <v>180.89833333333331</v>
      </c>
      <c r="J644" s="13">
        <f t="shared" si="62"/>
        <v>171.92266396266606</v>
      </c>
      <c r="K644" s="14">
        <f t="shared" si="63"/>
        <v>171.92266396266606</v>
      </c>
      <c r="L644" s="14">
        <f t="shared" si="64"/>
        <v>180.89833333333331</v>
      </c>
    </row>
    <row r="645" spans="1:12" ht="16.5" thickBot="1">
      <c r="A645" s="50">
        <v>2000</v>
      </c>
      <c r="B645" s="49">
        <v>7</v>
      </c>
      <c r="D645" s="39">
        <v>244.3</v>
      </c>
      <c r="E645" s="52">
        <f t="shared" si="58"/>
        <v>217.7358359201946</v>
      </c>
      <c r="F645" s="42">
        <f t="shared" si="59"/>
        <v>1.9903587065109607</v>
      </c>
      <c r="G645" s="5">
        <v>212.21</v>
      </c>
      <c r="H645" s="42">
        <f t="shared" si="60"/>
        <v>217.7358359201946</v>
      </c>
      <c r="I645" s="14">
        <f t="shared" si="61"/>
        <v>181.38708333333332</v>
      </c>
      <c r="J645" s="13">
        <f t="shared" si="62"/>
        <v>172.90951975782636</v>
      </c>
      <c r="K645" s="14">
        <f t="shared" si="63"/>
        <v>172.90951975782636</v>
      </c>
      <c r="L645" s="14">
        <f t="shared" si="64"/>
        <v>181.38708333333332</v>
      </c>
    </row>
    <row r="646" spans="1:12" ht="16.5" thickBot="1">
      <c r="A646" s="50">
        <v>2000</v>
      </c>
      <c r="B646" s="49">
        <v>8</v>
      </c>
      <c r="D646" s="38">
        <v>180.5</v>
      </c>
      <c r="E646" s="52">
        <f t="shared" ref="E646:E709" si="65">F646*0.31*D646+67</f>
        <v>177.09688239685235</v>
      </c>
      <c r="F646" s="42">
        <f t="shared" ref="F646:F709" si="66">(2-EXP(-0.019*D646))</f>
        <v>1.967596861707664</v>
      </c>
      <c r="G646" s="5">
        <v>167.63</v>
      </c>
      <c r="H646" s="42">
        <f t="shared" ref="H646:H709" si="67">E646</f>
        <v>177.09688239685235</v>
      </c>
      <c r="I646" s="14">
        <f t="shared" si="61"/>
        <v>180.68083333333334</v>
      </c>
      <c r="J646" s="13">
        <f t="shared" si="62"/>
        <v>171.96343559331879</v>
      </c>
      <c r="K646" s="14">
        <f t="shared" si="63"/>
        <v>171.96343559331879</v>
      </c>
      <c r="L646" s="14">
        <f t="shared" si="64"/>
        <v>180.68083333333334</v>
      </c>
    </row>
    <row r="647" spans="1:12" ht="16.5" thickBot="1">
      <c r="A647" s="50">
        <v>2000</v>
      </c>
      <c r="B647" s="49">
        <v>9</v>
      </c>
      <c r="D647" s="38">
        <v>156</v>
      </c>
      <c r="E647" s="52">
        <f t="shared" si="65"/>
        <v>161.22404099586575</v>
      </c>
      <c r="F647" s="42">
        <f t="shared" si="66"/>
        <v>1.9483879444968104</v>
      </c>
      <c r="G647" s="5">
        <v>184.56</v>
      </c>
      <c r="H647" s="42">
        <f t="shared" si="67"/>
        <v>161.22404099586575</v>
      </c>
      <c r="I647" s="14">
        <f t="shared" si="61"/>
        <v>178.36166666666665</v>
      </c>
      <c r="J647" s="13">
        <f t="shared" si="62"/>
        <v>169.36989970956088</v>
      </c>
      <c r="K647" s="14">
        <f t="shared" si="63"/>
        <v>169.36989970956088</v>
      </c>
      <c r="L647" s="14">
        <f t="shared" si="64"/>
        <v>178.36166666666665</v>
      </c>
    </row>
    <row r="648" spans="1:12" ht="16.5" thickBot="1">
      <c r="A648" s="50">
        <v>2000</v>
      </c>
      <c r="B648" s="49">
        <v>10</v>
      </c>
      <c r="D648" s="38">
        <v>141.6</v>
      </c>
      <c r="E648" s="52">
        <f t="shared" si="65"/>
        <v>151.81348992767866</v>
      </c>
      <c r="F648" s="42">
        <f t="shared" si="66"/>
        <v>1.9321462075742362</v>
      </c>
      <c r="G648" s="5">
        <v>167.07</v>
      </c>
      <c r="H648" s="42">
        <f t="shared" si="67"/>
        <v>151.81348992767866</v>
      </c>
      <c r="I648" s="14">
        <f t="shared" si="61"/>
        <v>177.44666666666663</v>
      </c>
      <c r="J648" s="13">
        <f t="shared" si="62"/>
        <v>167.18080379807893</v>
      </c>
      <c r="K648" s="14">
        <f t="shared" si="63"/>
        <v>167.18080379807893</v>
      </c>
      <c r="L648" s="14">
        <f t="shared" si="64"/>
        <v>177.44666666666663</v>
      </c>
    </row>
    <row r="649" spans="1:12" ht="16.5" thickBot="1">
      <c r="A649" s="50">
        <v>2000</v>
      </c>
      <c r="B649" s="49">
        <v>11</v>
      </c>
      <c r="D649" s="38">
        <v>158.1</v>
      </c>
      <c r="E649" s="52">
        <f t="shared" si="65"/>
        <v>162.59138390388659</v>
      </c>
      <c r="F649" s="42">
        <f t="shared" si="66"/>
        <v>1.9504067230598561</v>
      </c>
      <c r="G649" s="5">
        <v>176.64</v>
      </c>
      <c r="H649" s="42">
        <f t="shared" si="67"/>
        <v>162.59138390388659</v>
      </c>
      <c r="I649" s="14">
        <f t="shared" si="61"/>
        <v>175.93208333333334</v>
      </c>
      <c r="J649" s="13">
        <f t="shared" si="62"/>
        <v>165.73270609762207</v>
      </c>
      <c r="K649" s="14">
        <f t="shared" si="63"/>
        <v>165.73270609762207</v>
      </c>
      <c r="L649" s="14">
        <f t="shared" si="64"/>
        <v>175.93208333333334</v>
      </c>
    </row>
    <row r="650" spans="1:12" ht="16.5" thickBot="1">
      <c r="A650" s="50">
        <v>2000</v>
      </c>
      <c r="B650" s="49">
        <v>12</v>
      </c>
      <c r="D650" s="38">
        <v>143.30000000000001</v>
      </c>
      <c r="E650" s="52">
        <f t="shared" si="65"/>
        <v>152.92753628353111</v>
      </c>
      <c r="F650" s="42">
        <f t="shared" si="66"/>
        <v>1.9343028675130247</v>
      </c>
      <c r="G650" s="5">
        <v>168.28</v>
      </c>
      <c r="H650" s="42">
        <f t="shared" si="67"/>
        <v>152.92753628353111</v>
      </c>
      <c r="I650" s="14">
        <f t="shared" si="61"/>
        <v>173.80625000000001</v>
      </c>
      <c r="J650" s="13">
        <f t="shared" si="62"/>
        <v>165.48380743101251</v>
      </c>
      <c r="K650" s="14">
        <f t="shared" si="63"/>
        <v>165.48380743101251</v>
      </c>
      <c r="L650" s="14">
        <f t="shared" si="64"/>
        <v>173.80625000000001</v>
      </c>
    </row>
    <row r="651" spans="1:12" ht="16.5" thickBot="1">
      <c r="A651" s="50">
        <v>2001</v>
      </c>
      <c r="B651" s="49">
        <v>1</v>
      </c>
      <c r="D651" s="38">
        <v>142.6</v>
      </c>
      <c r="E651" s="52">
        <f t="shared" si="65"/>
        <v>152.46890859716478</v>
      </c>
      <c r="F651" s="42">
        <f t="shared" si="66"/>
        <v>1.9334232592219331</v>
      </c>
      <c r="G651" s="5">
        <v>162.16</v>
      </c>
      <c r="H651" s="42">
        <f t="shared" si="67"/>
        <v>152.46890859716478</v>
      </c>
      <c r="I651" s="14">
        <f t="shared" ref="I651:I714" si="68">(G645/2+G646+G647+G648+G649+G650+G651+G652+G653+G654+G655+G656+G657/2)/12</f>
        <v>170.36333333333334</v>
      </c>
      <c r="J651" s="13">
        <f t="shared" ref="J651:J714" si="69">(H645/2+H646+H647+H648+H649+H650+H651+H652+H653+H654+H655+H656+H657/2)/12</f>
        <v>162.62481305830624</v>
      </c>
      <c r="K651" s="14">
        <f t="shared" si="63"/>
        <v>162.62481305830624</v>
      </c>
      <c r="L651" s="14">
        <f t="shared" si="64"/>
        <v>170.36333333333334</v>
      </c>
    </row>
    <row r="652" spans="1:12" ht="16.5" thickBot="1">
      <c r="A652" s="50">
        <v>2001</v>
      </c>
      <c r="B652" s="49">
        <v>2</v>
      </c>
      <c r="D652" s="38">
        <v>121.5</v>
      </c>
      <c r="E652" s="52">
        <f t="shared" si="65"/>
        <v>138.58571273933273</v>
      </c>
      <c r="F652" s="42">
        <f t="shared" si="66"/>
        <v>1.9005897448382514</v>
      </c>
      <c r="G652" s="5">
        <v>143.18</v>
      </c>
      <c r="H652" s="42">
        <f t="shared" si="67"/>
        <v>138.58571273933273</v>
      </c>
      <c r="I652" s="14">
        <f t="shared" si="68"/>
        <v>167.32541666666665</v>
      </c>
      <c r="J652" s="13">
        <f t="shared" si="69"/>
        <v>158.85588428860885</v>
      </c>
      <c r="K652" s="14">
        <f t="shared" si="63"/>
        <v>158.85588428860885</v>
      </c>
      <c r="L652" s="14">
        <f t="shared" si="64"/>
        <v>167.32541666666665</v>
      </c>
    </row>
    <row r="653" spans="1:12" ht="16.5" thickBot="1">
      <c r="A653" s="50">
        <v>2001</v>
      </c>
      <c r="B653" s="49">
        <v>3</v>
      </c>
      <c r="D653" s="38">
        <v>165.8</v>
      </c>
      <c r="E653" s="52">
        <f t="shared" si="65"/>
        <v>167.59392684196388</v>
      </c>
      <c r="F653" s="42">
        <f t="shared" si="66"/>
        <v>1.9571564427013479</v>
      </c>
      <c r="G653" s="5">
        <v>176.57</v>
      </c>
      <c r="H653" s="42">
        <f t="shared" si="67"/>
        <v>167.59392684196388</v>
      </c>
      <c r="I653" s="14">
        <f t="shared" si="68"/>
        <v>169.62541666666664</v>
      </c>
      <c r="J653" s="13">
        <f t="shared" si="69"/>
        <v>160.53780493723369</v>
      </c>
      <c r="K653" s="14">
        <f t="shared" si="63"/>
        <v>160.53780493723369</v>
      </c>
      <c r="L653" s="14">
        <f t="shared" si="64"/>
        <v>169.62541666666664</v>
      </c>
    </row>
    <row r="654" spans="1:12" ht="16.5" thickBot="1">
      <c r="A654" s="50">
        <v>2001</v>
      </c>
      <c r="B654" s="49">
        <v>4</v>
      </c>
      <c r="D654" s="38">
        <v>161.69999999999999</v>
      </c>
      <c r="E654" s="52">
        <f t="shared" si="65"/>
        <v>164.93239261281414</v>
      </c>
      <c r="F654" s="42">
        <f t="shared" si="66"/>
        <v>1.9536854911088666</v>
      </c>
      <c r="G654" s="5">
        <v>193.73</v>
      </c>
      <c r="H654" s="42">
        <f t="shared" si="67"/>
        <v>164.93239261281414</v>
      </c>
      <c r="I654" s="14">
        <f t="shared" si="68"/>
        <v>173.53791666666666</v>
      </c>
      <c r="J654" s="13">
        <f t="shared" si="69"/>
        <v>164.14960922025688</v>
      </c>
      <c r="K654" s="14">
        <f t="shared" si="63"/>
        <v>164.14960922025688</v>
      </c>
      <c r="L654" s="14">
        <f t="shared" si="64"/>
        <v>173.53791666666666</v>
      </c>
    </row>
    <row r="655" spans="1:12" ht="16.5" thickBot="1">
      <c r="A655" s="50">
        <v>2001</v>
      </c>
      <c r="B655" s="49">
        <v>5</v>
      </c>
      <c r="D655" s="38">
        <v>142.1</v>
      </c>
      <c r="E655" s="52">
        <f t="shared" si="65"/>
        <v>152.14123389649427</v>
      </c>
      <c r="F655" s="42">
        <f t="shared" si="66"/>
        <v>1.9327877663729376</v>
      </c>
      <c r="G655" s="5">
        <v>150.79</v>
      </c>
      <c r="H655" s="42">
        <f t="shared" si="67"/>
        <v>152.14123389649427</v>
      </c>
      <c r="I655" s="14">
        <f t="shared" si="68"/>
        <v>176.67458333333335</v>
      </c>
      <c r="J655" s="13">
        <f t="shared" si="69"/>
        <v>166.06681726218611</v>
      </c>
      <c r="K655" s="14">
        <f t="shared" si="63"/>
        <v>166.06681726218611</v>
      </c>
      <c r="L655" s="14">
        <f t="shared" si="64"/>
        <v>176.67458333333335</v>
      </c>
    </row>
    <row r="656" spans="1:12" ht="16.5" thickBot="1">
      <c r="A656" s="50">
        <v>2001</v>
      </c>
      <c r="B656" s="49">
        <v>6</v>
      </c>
      <c r="D656" s="38">
        <v>202.9</v>
      </c>
      <c r="E656" s="52">
        <f t="shared" si="65"/>
        <v>191.46633469858568</v>
      </c>
      <c r="F656" s="42">
        <f t="shared" si="66"/>
        <v>1.97882851394435</v>
      </c>
      <c r="G656" s="5">
        <v>179.64</v>
      </c>
      <c r="H656" s="42">
        <f t="shared" si="67"/>
        <v>191.46633469858568</v>
      </c>
      <c r="I656" s="14">
        <f t="shared" si="68"/>
        <v>180.78416666666666</v>
      </c>
      <c r="J656" s="13">
        <f t="shared" si="69"/>
        <v>168.45112666086166</v>
      </c>
      <c r="K656" s="14">
        <f t="shared" si="63"/>
        <v>168.45112666086166</v>
      </c>
      <c r="L656" s="14">
        <f t="shared" si="64"/>
        <v>180.78416666666666</v>
      </c>
    </row>
    <row r="657" spans="1:12" ht="16.5" thickBot="1">
      <c r="A657" s="50">
        <v>2001</v>
      </c>
      <c r="B657" s="49">
        <v>7</v>
      </c>
      <c r="D657" s="38">
        <v>123</v>
      </c>
      <c r="E657" s="52">
        <f t="shared" si="65"/>
        <v>139.5759916908155</v>
      </c>
      <c r="F657" s="42">
        <f t="shared" si="66"/>
        <v>1.9033829449466437</v>
      </c>
      <c r="G657" s="5">
        <v>136.01</v>
      </c>
      <c r="H657" s="42">
        <f t="shared" si="67"/>
        <v>139.5759916908155</v>
      </c>
      <c r="I657" s="14">
        <f t="shared" si="68"/>
        <v>185.9325</v>
      </c>
      <c r="J657" s="13">
        <f t="shared" si="69"/>
        <v>171.47199957933842</v>
      </c>
      <c r="K657" s="14">
        <f t="shared" si="63"/>
        <v>171.47199957933842</v>
      </c>
      <c r="L657" s="14">
        <f t="shared" si="64"/>
        <v>185.9325</v>
      </c>
    </row>
    <row r="658" spans="1:12" ht="16.5" thickBot="1">
      <c r="A658" s="50">
        <v>2001</v>
      </c>
      <c r="B658" s="49">
        <v>8</v>
      </c>
      <c r="D658" s="38">
        <v>161.5</v>
      </c>
      <c r="E658" s="52">
        <f t="shared" si="65"/>
        <v>164.80243615349349</v>
      </c>
      <c r="F658" s="42">
        <f t="shared" si="66"/>
        <v>1.9535091611603617</v>
      </c>
      <c r="G658" s="5">
        <v>170.92</v>
      </c>
      <c r="H658" s="42">
        <f t="shared" si="67"/>
        <v>164.80243615349349</v>
      </c>
      <c r="I658" s="14">
        <f t="shared" si="68"/>
        <v>190.73708333333335</v>
      </c>
      <c r="J658" s="13">
        <f t="shared" si="69"/>
        <v>173.93561737364453</v>
      </c>
      <c r="K658" s="14">
        <f t="shared" si="63"/>
        <v>173.93561737364453</v>
      </c>
      <c r="L658" s="14">
        <f t="shared" si="64"/>
        <v>190.73708333333335</v>
      </c>
    </row>
    <row r="659" spans="1:12" ht="16.5" thickBot="1">
      <c r="A659" s="50">
        <v>2001</v>
      </c>
      <c r="B659" s="49">
        <v>9</v>
      </c>
      <c r="D659" s="38">
        <v>238.2</v>
      </c>
      <c r="E659" s="52">
        <f t="shared" si="65"/>
        <v>213.88458280622143</v>
      </c>
      <c r="F659" s="42">
        <f t="shared" si="66"/>
        <v>1.9891739498689287</v>
      </c>
      <c r="G659" s="5">
        <v>236.47</v>
      </c>
      <c r="H659" s="42">
        <f t="shared" si="67"/>
        <v>213.88458280622143</v>
      </c>
      <c r="I659" s="14">
        <f t="shared" si="68"/>
        <v>193.21208333333334</v>
      </c>
      <c r="J659" s="13">
        <f t="shared" si="69"/>
        <v>174.75561594171702</v>
      </c>
      <c r="K659" s="14">
        <f t="shared" si="63"/>
        <v>174.75561594171702</v>
      </c>
      <c r="L659" s="14">
        <f t="shared" si="64"/>
        <v>193.21208333333334</v>
      </c>
    </row>
    <row r="660" spans="1:12" ht="16.5" thickBot="1">
      <c r="A660" s="50">
        <v>2001</v>
      </c>
      <c r="B660" s="49">
        <v>10</v>
      </c>
      <c r="D660" s="38">
        <v>194.1</v>
      </c>
      <c r="E660" s="52">
        <f t="shared" si="65"/>
        <v>185.83625090987877</v>
      </c>
      <c r="F660" s="42">
        <f t="shared" si="66"/>
        <v>1.974975501651606</v>
      </c>
      <c r="G660" s="5">
        <v>209.06</v>
      </c>
      <c r="H660" s="42">
        <f t="shared" si="67"/>
        <v>185.83625090987877</v>
      </c>
      <c r="I660" s="14">
        <f t="shared" si="68"/>
        <v>193.21166666666667</v>
      </c>
      <c r="J660" s="13">
        <f t="shared" si="69"/>
        <v>174.92661824413577</v>
      </c>
      <c r="K660" s="14">
        <f t="shared" si="63"/>
        <v>174.92661824413577</v>
      </c>
      <c r="L660" s="14">
        <f t="shared" si="64"/>
        <v>193.21166666666667</v>
      </c>
    </row>
    <row r="661" spans="1:12" ht="16.5" thickBot="1">
      <c r="A661" s="50">
        <v>2001</v>
      </c>
      <c r="B661" s="49">
        <v>11</v>
      </c>
      <c r="D661" s="38">
        <v>176.6</v>
      </c>
      <c r="E661" s="52">
        <f t="shared" si="65"/>
        <v>174.58161592798766</v>
      </c>
      <c r="F661" s="42">
        <f t="shared" si="66"/>
        <v>1.9651045908009288</v>
      </c>
      <c r="G661" s="5">
        <v>209.93</v>
      </c>
      <c r="H661" s="42">
        <f t="shared" si="67"/>
        <v>174.58161592798766</v>
      </c>
      <c r="I661" s="14">
        <f t="shared" si="68"/>
        <v>194.47583333333333</v>
      </c>
      <c r="J661" s="15">
        <f t="shared" si="69"/>
        <v>176.83257853416467</v>
      </c>
      <c r="K661" s="14">
        <f t="shared" si="63"/>
        <v>176.83257853416467</v>
      </c>
      <c r="L661" s="14">
        <f t="shared" si="64"/>
        <v>194.47583333333333</v>
      </c>
    </row>
    <row r="662" spans="1:12" ht="16.5" thickBot="1">
      <c r="A662" s="50">
        <v>2001</v>
      </c>
      <c r="B662" s="49">
        <v>12</v>
      </c>
      <c r="D662" s="38">
        <v>213.4</v>
      </c>
      <c r="E662" s="52">
        <f t="shared" si="65"/>
        <v>198.16072982764342</v>
      </c>
      <c r="F662" s="42">
        <f t="shared" si="66"/>
        <v>1.9826575842374372</v>
      </c>
      <c r="G662" s="5">
        <v>233.62</v>
      </c>
      <c r="H662" s="42">
        <f t="shared" si="67"/>
        <v>198.16072982764342</v>
      </c>
      <c r="I662" s="14">
        <f t="shared" si="68"/>
        <v>194.77208333333331</v>
      </c>
      <c r="J662" s="13">
        <f t="shared" si="69"/>
        <v>176.05734356533296</v>
      </c>
      <c r="K662" s="14">
        <f t="shared" si="63"/>
        <v>176.05734356533296</v>
      </c>
      <c r="L662" s="14">
        <f t="shared" si="64"/>
        <v>194.77208333333331</v>
      </c>
    </row>
    <row r="663" spans="1:12" ht="16.5" thickBot="1">
      <c r="A663" s="50">
        <v>2002</v>
      </c>
      <c r="B663" s="49">
        <v>1</v>
      </c>
      <c r="D663" s="38">
        <v>184.6</v>
      </c>
      <c r="E663" s="52">
        <f t="shared" si="65"/>
        <v>179.73666509649377</v>
      </c>
      <c r="F663" s="42">
        <f t="shared" si="66"/>
        <v>1.970025252446332</v>
      </c>
      <c r="G663" s="5">
        <v>220.38</v>
      </c>
      <c r="H663" s="42">
        <f t="shared" si="67"/>
        <v>179.73666509649377</v>
      </c>
      <c r="I663" s="14">
        <f t="shared" si="68"/>
        <v>195.64125000000004</v>
      </c>
      <c r="J663" s="13">
        <f t="shared" si="69"/>
        <v>175.09217590204491</v>
      </c>
      <c r="K663" s="14">
        <f t="shared" si="63"/>
        <v>175.09217590204491</v>
      </c>
      <c r="L663" s="14">
        <f t="shared" si="64"/>
        <v>195.64125000000004</v>
      </c>
    </row>
    <row r="664" spans="1:12" ht="16.5" thickBot="1">
      <c r="A664" s="50">
        <v>2002</v>
      </c>
      <c r="B664" s="49">
        <v>2</v>
      </c>
      <c r="D664" s="38">
        <v>170.2</v>
      </c>
      <c r="E664" s="52">
        <f t="shared" si="65"/>
        <v>170.44478330335153</v>
      </c>
      <c r="F664" s="42">
        <f t="shared" si="66"/>
        <v>1.9605925344632791</v>
      </c>
      <c r="G664" s="5">
        <v>200.27</v>
      </c>
      <c r="H664" s="42">
        <f t="shared" si="67"/>
        <v>170.44478330335153</v>
      </c>
      <c r="I664" s="15">
        <f t="shared" si="68"/>
        <v>198.29291666666668</v>
      </c>
      <c r="J664" s="13">
        <f t="shared" si="69"/>
        <v>176.5103035120334</v>
      </c>
      <c r="K664" s="14">
        <f t="shared" si="63"/>
        <v>176.5103035120334</v>
      </c>
      <c r="L664" s="14">
        <f t="shared" si="64"/>
        <v>198.29291666666668</v>
      </c>
    </row>
    <row r="665" spans="1:12" ht="16.5" thickBot="1">
      <c r="A665" s="50">
        <v>2002</v>
      </c>
      <c r="B665" s="49">
        <v>3</v>
      </c>
      <c r="D665" s="38">
        <v>147.1</v>
      </c>
      <c r="E665" s="52">
        <f t="shared" si="65"/>
        <v>155.41482191168623</v>
      </c>
      <c r="F665" s="42">
        <f t="shared" si="66"/>
        <v>1.9388790138743939</v>
      </c>
      <c r="G665" s="5">
        <v>178.88</v>
      </c>
      <c r="H665" s="42">
        <f t="shared" si="67"/>
        <v>155.41482191168623</v>
      </c>
      <c r="I665" s="14">
        <f t="shared" si="68"/>
        <v>196.58583333333334</v>
      </c>
      <c r="J665" s="13">
        <f t="shared" si="69"/>
        <v>175.55643232052913</v>
      </c>
      <c r="K665" s="14">
        <f t="shared" si="63"/>
        <v>175.55643232052913</v>
      </c>
      <c r="L665" s="14">
        <f t="shared" si="64"/>
        <v>196.58583333333334</v>
      </c>
    </row>
    <row r="666" spans="1:12" ht="16.5" thickBot="1">
      <c r="A666" s="50">
        <v>2002</v>
      </c>
      <c r="B666" s="49">
        <v>4</v>
      </c>
      <c r="D666" s="38">
        <v>186.9</v>
      </c>
      <c r="E666" s="52">
        <f t="shared" si="65"/>
        <v>181.2155528011412</v>
      </c>
      <c r="F666" s="42">
        <f t="shared" si="66"/>
        <v>1.9713069400773435</v>
      </c>
      <c r="G666" s="5">
        <v>191.41</v>
      </c>
      <c r="H666" s="42">
        <f t="shared" si="67"/>
        <v>181.2155528011412</v>
      </c>
      <c r="I666" s="14">
        <f t="shared" si="68"/>
        <v>192.3991666666667</v>
      </c>
      <c r="J666" s="13">
        <f t="shared" si="69"/>
        <v>173.06606226731481</v>
      </c>
      <c r="K666" s="14">
        <f t="shared" si="63"/>
        <v>173.06606226731481</v>
      </c>
      <c r="L666" s="14">
        <f t="shared" si="64"/>
        <v>192.3991666666667</v>
      </c>
    </row>
    <row r="667" spans="1:12" ht="16.5" thickBot="1">
      <c r="A667" s="50">
        <v>2002</v>
      </c>
      <c r="B667" s="49">
        <v>5</v>
      </c>
      <c r="D667" s="38">
        <v>187.5</v>
      </c>
      <c r="E667" s="52">
        <f t="shared" si="65"/>
        <v>181.6011206688604</v>
      </c>
      <c r="F667" s="42">
        <f t="shared" si="66"/>
        <v>1.9716321835502868</v>
      </c>
      <c r="G667" s="5">
        <v>183.45</v>
      </c>
      <c r="H667" s="42">
        <f t="shared" si="67"/>
        <v>181.6011206688604</v>
      </c>
      <c r="I667" s="14">
        <f t="shared" si="68"/>
        <v>188.79625000000001</v>
      </c>
      <c r="J667" s="13">
        <f t="shared" si="69"/>
        <v>171.11423698788568</v>
      </c>
      <c r="K667" s="14">
        <f t="shared" si="63"/>
        <v>171.11423698788568</v>
      </c>
      <c r="L667" s="14">
        <f t="shared" si="64"/>
        <v>188.79625000000001</v>
      </c>
    </row>
    <row r="668" spans="1:12" ht="16.5" thickBot="1">
      <c r="A668" s="50">
        <v>2002</v>
      </c>
      <c r="B668" s="49">
        <v>6</v>
      </c>
      <c r="D668" s="38">
        <v>128.80000000000001</v>
      </c>
      <c r="E668" s="52">
        <f t="shared" si="65"/>
        <v>143.40080867425851</v>
      </c>
      <c r="F668" s="42">
        <f t="shared" si="66"/>
        <v>1.9134644528716316</v>
      </c>
      <c r="G668" s="5">
        <v>154.09</v>
      </c>
      <c r="H668" s="42">
        <f t="shared" si="67"/>
        <v>143.40080867425851</v>
      </c>
      <c r="I668" s="14">
        <f t="shared" si="68"/>
        <v>183.57875000000001</v>
      </c>
      <c r="J668" s="13">
        <f t="shared" si="69"/>
        <v>168.21490330188749</v>
      </c>
      <c r="K668" s="14">
        <f t="shared" si="63"/>
        <v>168.21490330188749</v>
      </c>
      <c r="L668" s="14">
        <f t="shared" si="64"/>
        <v>183.57875000000001</v>
      </c>
    </row>
    <row r="669" spans="1:12" ht="16.5" thickBot="1">
      <c r="A669" s="50">
        <v>2002</v>
      </c>
      <c r="B669" s="49">
        <v>7</v>
      </c>
      <c r="D669" s="38">
        <v>161</v>
      </c>
      <c r="E669" s="52">
        <f t="shared" si="65"/>
        <v>164.4774937962294</v>
      </c>
      <c r="F669" s="42">
        <f t="shared" si="66"/>
        <v>1.9530653936331273</v>
      </c>
      <c r="G669" s="5">
        <v>182.42</v>
      </c>
      <c r="H669" s="42">
        <f t="shared" si="67"/>
        <v>164.4774937962294</v>
      </c>
      <c r="I669" s="14">
        <f t="shared" si="68"/>
        <v>176.81708333333336</v>
      </c>
      <c r="J669" s="13">
        <f t="shared" si="69"/>
        <v>164.72637794473295</v>
      </c>
      <c r="K669" s="14">
        <f t="shared" si="63"/>
        <v>164.72637794473295</v>
      </c>
      <c r="L669" s="14">
        <f t="shared" si="64"/>
        <v>176.81708333333336</v>
      </c>
    </row>
    <row r="670" spans="1:12" ht="16.5" thickBot="1">
      <c r="A670" s="50">
        <v>2002</v>
      </c>
      <c r="B670" s="49">
        <v>8</v>
      </c>
      <c r="D670" s="38">
        <v>175.6</v>
      </c>
      <c r="E670" s="52">
        <f t="shared" si="65"/>
        <v>173.93599668780377</v>
      </c>
      <c r="F670" s="42">
        <f t="shared" si="66"/>
        <v>1.9644352393233115</v>
      </c>
      <c r="G670" s="5">
        <v>188.15</v>
      </c>
      <c r="H670" s="42">
        <f t="shared" si="67"/>
        <v>173.93599668780377</v>
      </c>
      <c r="I670" s="14">
        <f t="shared" si="68"/>
        <v>170.15125</v>
      </c>
      <c r="J670" s="13">
        <f t="shared" si="69"/>
        <v>160.75461870745346</v>
      </c>
      <c r="K670" s="14">
        <f t="shared" si="63"/>
        <v>160.75461870745346</v>
      </c>
      <c r="L670" s="14">
        <f t="shared" si="64"/>
        <v>170.15125</v>
      </c>
    </row>
    <row r="671" spans="1:12" ht="16.5" thickBot="1">
      <c r="A671" s="50">
        <v>2002</v>
      </c>
      <c r="B671" s="49">
        <v>9</v>
      </c>
      <c r="D671" s="38">
        <v>187.9</v>
      </c>
      <c r="E671" s="52">
        <f t="shared" si="65"/>
        <v>181.85811367580834</v>
      </c>
      <c r="F671" s="42">
        <f t="shared" si="66"/>
        <v>1.9718469617642933</v>
      </c>
      <c r="G671" s="5">
        <v>178.27</v>
      </c>
      <c r="H671" s="42">
        <f t="shared" si="67"/>
        <v>181.85811367580834</v>
      </c>
      <c r="I671" s="14">
        <f t="shared" si="68"/>
        <v>164.87166666666664</v>
      </c>
      <c r="J671" s="13">
        <f t="shared" si="69"/>
        <v>156.89343350553503</v>
      </c>
      <c r="K671" s="14">
        <f t="shared" si="63"/>
        <v>156.89343350553503</v>
      </c>
      <c r="L671" s="14">
        <f t="shared" si="64"/>
        <v>164.87166666666664</v>
      </c>
    </row>
    <row r="672" spans="1:12" ht="16.5" thickBot="1">
      <c r="A672" s="50">
        <v>2002</v>
      </c>
      <c r="B672" s="49">
        <v>10</v>
      </c>
      <c r="D672" s="38">
        <v>151.19999999999999</v>
      </c>
      <c r="E672" s="52">
        <f t="shared" si="65"/>
        <v>158.09383876314752</v>
      </c>
      <c r="F672" s="42">
        <f t="shared" si="66"/>
        <v>1.9434596083620819</v>
      </c>
      <c r="G672" s="5">
        <v>166.78</v>
      </c>
      <c r="H672" s="42">
        <f t="shared" si="67"/>
        <v>158.09383876314752</v>
      </c>
      <c r="I672" s="14">
        <f t="shared" si="68"/>
        <v>159.99708333333334</v>
      </c>
      <c r="J672" s="13">
        <f t="shared" si="69"/>
        <v>153.19219155338547</v>
      </c>
      <c r="K672" s="14">
        <f t="shared" si="63"/>
        <v>153.19219155338547</v>
      </c>
      <c r="L672" s="14">
        <f t="shared" si="64"/>
        <v>159.99708333333334</v>
      </c>
    </row>
    <row r="673" spans="1:12" ht="16.5" thickBot="1">
      <c r="A673" s="50">
        <v>2002</v>
      </c>
      <c r="B673" s="49">
        <v>11</v>
      </c>
      <c r="D673" s="38">
        <v>147.19999999999999</v>
      </c>
      <c r="E673" s="52">
        <f t="shared" si="65"/>
        <v>155.48022136842059</v>
      </c>
      <c r="F673" s="42">
        <f t="shared" si="66"/>
        <v>1.9389950334944908</v>
      </c>
      <c r="G673" s="5">
        <v>165.74</v>
      </c>
      <c r="H673" s="42">
        <f t="shared" si="67"/>
        <v>155.48022136842059</v>
      </c>
      <c r="I673" s="14">
        <f t="shared" si="68"/>
        <v>154.74708333333334</v>
      </c>
      <c r="J673" s="13">
        <f t="shared" si="69"/>
        <v>148.01725303504318</v>
      </c>
      <c r="K673" s="14">
        <f t="shared" si="63"/>
        <v>148.01725303504318</v>
      </c>
      <c r="L673" s="14">
        <f t="shared" si="64"/>
        <v>154.74708333333334</v>
      </c>
    </row>
    <row r="674" spans="1:12" ht="16.5" thickBot="1">
      <c r="A674" s="50">
        <v>2002</v>
      </c>
      <c r="B674" s="49">
        <v>12</v>
      </c>
      <c r="D674" s="38">
        <v>135.30000000000001</v>
      </c>
      <c r="E674" s="52">
        <f t="shared" si="65"/>
        <v>147.67811592325364</v>
      </c>
      <c r="F674" s="42">
        <f t="shared" si="66"/>
        <v>1.9235180107110512</v>
      </c>
      <c r="G674" s="5">
        <v>152.59</v>
      </c>
      <c r="H674" s="42">
        <f t="shared" si="67"/>
        <v>147.67811592325364</v>
      </c>
      <c r="I674" s="14">
        <f t="shared" si="68"/>
        <v>151.66416666666669</v>
      </c>
      <c r="J674" s="13">
        <f t="shared" si="69"/>
        <v>144.99135227110551</v>
      </c>
      <c r="K674" s="14">
        <f t="shared" si="63"/>
        <v>144.99135227110551</v>
      </c>
      <c r="L674" s="14">
        <f t="shared" si="64"/>
        <v>151.66416666666669</v>
      </c>
    </row>
    <row r="675" spans="1:12" ht="16.5" thickBot="1">
      <c r="A675" s="50">
        <v>2003</v>
      </c>
      <c r="B675" s="49">
        <v>1</v>
      </c>
      <c r="D675" s="38">
        <v>133.5</v>
      </c>
      <c r="E675" s="52">
        <f t="shared" si="65"/>
        <v>146.49467042917416</v>
      </c>
      <c r="F675" s="42">
        <f t="shared" si="66"/>
        <v>1.9208570841892993</v>
      </c>
      <c r="G675" s="5">
        <v>139.13</v>
      </c>
      <c r="H675" s="42">
        <f t="shared" si="67"/>
        <v>146.49467042917416</v>
      </c>
      <c r="I675" s="14">
        <f t="shared" si="68"/>
        <v>148.86416666666665</v>
      </c>
      <c r="J675" s="13">
        <f t="shared" si="69"/>
        <v>143.82173528207946</v>
      </c>
      <c r="K675" s="14">
        <f t="shared" si="63"/>
        <v>143.82173528207946</v>
      </c>
      <c r="L675" s="14">
        <f t="shared" si="64"/>
        <v>148.86416666666665</v>
      </c>
    </row>
    <row r="676" spans="1:12" ht="16.5" thickBot="1">
      <c r="A676" s="50">
        <v>2003</v>
      </c>
      <c r="B676" s="49">
        <v>2</v>
      </c>
      <c r="D676" s="38">
        <v>75.7</v>
      </c>
      <c r="E676" s="52">
        <f t="shared" si="65"/>
        <v>108.36455627596345</v>
      </c>
      <c r="F676" s="42">
        <f t="shared" si="66"/>
        <v>1.7626691215734205</v>
      </c>
      <c r="G676" s="5">
        <v>121.54</v>
      </c>
      <c r="H676" s="42">
        <f t="shared" si="67"/>
        <v>108.36455627596345</v>
      </c>
      <c r="I676" s="14">
        <f t="shared" si="68"/>
        <v>144.15125</v>
      </c>
      <c r="J676" s="13">
        <f t="shared" si="69"/>
        <v>141.28892548467653</v>
      </c>
      <c r="K676" s="14">
        <f t="shared" si="63"/>
        <v>141.28892548467653</v>
      </c>
      <c r="L676" s="14">
        <f t="shared" si="64"/>
        <v>144.15125</v>
      </c>
    </row>
    <row r="677" spans="1:12" ht="16.5" thickBot="1">
      <c r="A677" s="50">
        <v>2003</v>
      </c>
      <c r="B677" s="49">
        <v>3</v>
      </c>
      <c r="D677" s="38">
        <v>100.7</v>
      </c>
      <c r="E677" s="52">
        <f t="shared" si="65"/>
        <v>124.82660409303193</v>
      </c>
      <c r="F677" s="42">
        <f t="shared" si="66"/>
        <v>1.8524074732687938</v>
      </c>
      <c r="G677" s="5">
        <v>130.9</v>
      </c>
      <c r="H677" s="42">
        <f t="shared" si="67"/>
        <v>124.82660409303193</v>
      </c>
      <c r="I677" s="14">
        <f t="shared" si="68"/>
        <v>138.84541666666667</v>
      </c>
      <c r="J677" s="13">
        <f t="shared" si="69"/>
        <v>136.66202352308548</v>
      </c>
      <c r="K677" s="14">
        <f t="shared" si="63"/>
        <v>136.66202352308548</v>
      </c>
      <c r="L677" s="14">
        <f t="shared" si="64"/>
        <v>138.84541666666667</v>
      </c>
    </row>
    <row r="678" spans="1:12" ht="16.5" thickBot="1">
      <c r="A678" s="50">
        <v>2003</v>
      </c>
      <c r="B678" s="49">
        <v>4</v>
      </c>
      <c r="D678" s="38">
        <v>97.9</v>
      </c>
      <c r="E678" s="52">
        <f t="shared" si="65"/>
        <v>122.97396376820581</v>
      </c>
      <c r="F678" s="42">
        <f t="shared" si="66"/>
        <v>1.8443429361167023</v>
      </c>
      <c r="G678" s="5">
        <v>122.4</v>
      </c>
      <c r="H678" s="42">
        <f t="shared" si="67"/>
        <v>122.97396376820581</v>
      </c>
      <c r="I678" s="14">
        <f t="shared" si="68"/>
        <v>135.68791666666664</v>
      </c>
      <c r="J678" s="13">
        <f t="shared" si="69"/>
        <v>132.20992513141502</v>
      </c>
      <c r="K678" s="14">
        <f t="shared" si="63"/>
        <v>132.20992513141502</v>
      </c>
      <c r="L678" s="14">
        <f t="shared" si="64"/>
        <v>135.68791666666664</v>
      </c>
    </row>
    <row r="679" spans="1:12" ht="16.5" thickBot="1">
      <c r="A679" s="50">
        <v>2003</v>
      </c>
      <c r="B679" s="49">
        <v>5</v>
      </c>
      <c r="D679" s="38">
        <v>86.8</v>
      </c>
      <c r="E679" s="52">
        <f t="shared" si="65"/>
        <v>115.64418526158148</v>
      </c>
      <c r="F679" s="42">
        <f t="shared" si="66"/>
        <v>1.8077963899799869</v>
      </c>
      <c r="G679" s="5">
        <v>126.46</v>
      </c>
      <c r="H679" s="42">
        <f t="shared" si="67"/>
        <v>115.64418526158148</v>
      </c>
      <c r="I679" s="14">
        <f t="shared" si="68"/>
        <v>134.3775</v>
      </c>
      <c r="J679" s="13">
        <f t="shared" si="69"/>
        <v>128.97710841671349</v>
      </c>
      <c r="K679" s="14">
        <f t="shared" si="63"/>
        <v>128.97710841671349</v>
      </c>
      <c r="L679" s="14">
        <f t="shared" si="64"/>
        <v>134.3775</v>
      </c>
    </row>
    <row r="680" spans="1:12" ht="16.5" thickBot="1">
      <c r="A680" s="50">
        <v>2003</v>
      </c>
      <c r="B680" s="49">
        <v>6</v>
      </c>
      <c r="D680" s="38">
        <v>118.7</v>
      </c>
      <c r="E680" s="52">
        <f t="shared" si="65"/>
        <v>136.73612574703344</v>
      </c>
      <c r="F680" s="42">
        <f t="shared" si="66"/>
        <v>1.8951579136079963</v>
      </c>
      <c r="G680" s="5">
        <v>137.09</v>
      </c>
      <c r="H680" s="42">
        <f t="shared" si="67"/>
        <v>136.73612574703344</v>
      </c>
      <c r="I680" s="14">
        <f t="shared" si="68"/>
        <v>131.84375</v>
      </c>
      <c r="J680" s="13">
        <f t="shared" si="69"/>
        <v>125.47740482324764</v>
      </c>
      <c r="K680" s="14">
        <f t="shared" si="63"/>
        <v>125.47740482324764</v>
      </c>
      <c r="L680" s="14">
        <f t="shared" si="64"/>
        <v>131.84375</v>
      </c>
    </row>
    <row r="681" spans="1:12" ht="16.5" thickBot="1">
      <c r="A681" s="50">
        <v>2003</v>
      </c>
      <c r="B681" s="49">
        <v>7</v>
      </c>
      <c r="D681" s="38">
        <v>128.30000000000001</v>
      </c>
      <c r="E681" s="52">
        <f t="shared" si="65"/>
        <v>143.07136898682944</v>
      </c>
      <c r="F681" s="42">
        <f t="shared" si="66"/>
        <v>1.9126384478623546</v>
      </c>
      <c r="G681" s="5">
        <v>132.22</v>
      </c>
      <c r="H681" s="42">
        <f t="shared" si="67"/>
        <v>143.07136898682944</v>
      </c>
      <c r="I681" s="14">
        <f t="shared" si="68"/>
        <v>128.94375000000002</v>
      </c>
      <c r="J681" s="13">
        <f t="shared" si="69"/>
        <v>121.75015496190555</v>
      </c>
      <c r="K681" s="14">
        <f t="shared" si="63"/>
        <v>121.75015496190555</v>
      </c>
      <c r="L681" s="14">
        <f t="shared" si="64"/>
        <v>128.94375000000002</v>
      </c>
    </row>
    <row r="682" spans="1:12" ht="16.5" thickBot="1">
      <c r="A682" s="50">
        <v>2003</v>
      </c>
      <c r="B682" s="49">
        <v>8</v>
      </c>
      <c r="D682" s="38">
        <v>115.4</v>
      </c>
      <c r="E682" s="52">
        <f t="shared" si="65"/>
        <v>134.55468635953434</v>
      </c>
      <c r="F682" s="42">
        <f t="shared" si="66"/>
        <v>1.8883738569780943</v>
      </c>
      <c r="G682" s="5">
        <v>125.24</v>
      </c>
      <c r="H682" s="42">
        <f t="shared" si="67"/>
        <v>134.55468635953434</v>
      </c>
      <c r="I682" s="14">
        <f t="shared" si="68"/>
        <v>127.02750000000003</v>
      </c>
      <c r="J682" s="13">
        <f t="shared" si="69"/>
        <v>119.72600187205916</v>
      </c>
      <c r="K682" s="14">
        <f t="shared" si="63"/>
        <v>119.72600187205916</v>
      </c>
      <c r="L682" s="14">
        <f t="shared" si="64"/>
        <v>127.02750000000003</v>
      </c>
    </row>
    <row r="683" spans="1:12" ht="16.5" thickBot="1">
      <c r="A683" s="50">
        <v>2003</v>
      </c>
      <c r="B683" s="49">
        <v>9</v>
      </c>
      <c r="D683" s="38">
        <v>78.5</v>
      </c>
      <c r="E683" s="52">
        <f t="shared" si="65"/>
        <v>110.1937769258914</v>
      </c>
      <c r="F683" s="42">
        <f t="shared" si="66"/>
        <v>1.7749651500263575</v>
      </c>
      <c r="G683" s="5">
        <v>113.84</v>
      </c>
      <c r="H683" s="42">
        <f t="shared" si="67"/>
        <v>110.1937769258914</v>
      </c>
      <c r="I683" s="14">
        <f t="shared" si="68"/>
        <v>125.49458333333335</v>
      </c>
      <c r="J683" s="13">
        <f t="shared" si="69"/>
        <v>118.98576294965079</v>
      </c>
      <c r="K683" s="14">
        <f t="shared" si="63"/>
        <v>118.98576294965079</v>
      </c>
      <c r="L683" s="14">
        <f t="shared" si="64"/>
        <v>125.49458333333335</v>
      </c>
    </row>
    <row r="684" spans="1:12" ht="16.5" thickBot="1">
      <c r="A684" s="50">
        <v>2003</v>
      </c>
      <c r="B684" s="49">
        <v>10</v>
      </c>
      <c r="D684" s="38">
        <v>97.8</v>
      </c>
      <c r="E684" s="52">
        <f t="shared" si="65"/>
        <v>122.90781411297382</v>
      </c>
      <c r="F684" s="42">
        <f t="shared" si="66"/>
        <v>1.8440469065562972</v>
      </c>
      <c r="G684" s="5">
        <v>155.43</v>
      </c>
      <c r="H684" s="42">
        <f t="shared" si="67"/>
        <v>122.90781411297382</v>
      </c>
      <c r="I684" s="14">
        <f t="shared" si="68"/>
        <v>123.81625000000001</v>
      </c>
      <c r="J684" s="13">
        <f t="shared" si="69"/>
        <v>117.22418276273697</v>
      </c>
      <c r="K684" s="14">
        <f t="shared" si="63"/>
        <v>117.22418276273697</v>
      </c>
      <c r="L684" s="14">
        <f t="shared" si="64"/>
        <v>123.81625000000001</v>
      </c>
    </row>
    <row r="685" spans="1:12" ht="16.5" thickBot="1">
      <c r="A685" s="50">
        <v>2003</v>
      </c>
      <c r="B685" s="49">
        <v>11</v>
      </c>
      <c r="D685" s="38">
        <v>82.9</v>
      </c>
      <c r="E685" s="52">
        <f t="shared" si="65"/>
        <v>113.07864486575815</v>
      </c>
      <c r="F685" s="42">
        <f t="shared" si="66"/>
        <v>1.7930131470391122</v>
      </c>
      <c r="G685" s="5">
        <v>145.63999999999999</v>
      </c>
      <c r="H685" s="42">
        <f t="shared" si="67"/>
        <v>113.07864486575815</v>
      </c>
      <c r="I685" s="14">
        <f t="shared" si="68"/>
        <v>121.95125</v>
      </c>
      <c r="J685" s="13">
        <f t="shared" si="69"/>
        <v>115.79098075194833</v>
      </c>
      <c r="K685" s="14">
        <f>J685</f>
        <v>115.79098075194833</v>
      </c>
      <c r="L685" s="14">
        <f>I685</f>
        <v>121.95125</v>
      </c>
    </row>
    <row r="686" spans="1:12" ht="16.5" thickBot="1">
      <c r="A686" s="50">
        <v>2003</v>
      </c>
      <c r="B686" s="49">
        <v>12</v>
      </c>
      <c r="D686" s="38">
        <v>72.2</v>
      </c>
      <c r="E686" s="52">
        <f t="shared" si="65"/>
        <v>106.086806182735</v>
      </c>
      <c r="F686" s="42">
        <f t="shared" si="66"/>
        <v>1.7463500215680012</v>
      </c>
      <c r="G686" s="5">
        <v>111.88</v>
      </c>
      <c r="H686" s="42">
        <f t="shared" si="67"/>
        <v>106.086806182735</v>
      </c>
      <c r="I686" s="14">
        <f t="shared" si="68"/>
        <v>119.40291666666667</v>
      </c>
      <c r="J686" s="13">
        <f t="shared" si="69"/>
        <v>113.97844351791854</v>
      </c>
      <c r="K686" s="14">
        <f>J686</f>
        <v>113.97844351791854</v>
      </c>
      <c r="L686" s="14">
        <f>I686</f>
        <v>119.40291666666667</v>
      </c>
    </row>
    <row r="687" spans="1:12" ht="16.5" thickBot="1">
      <c r="A687" s="50">
        <v>2004</v>
      </c>
      <c r="B687" s="49">
        <v>1</v>
      </c>
      <c r="D687" s="38">
        <v>60.6</v>
      </c>
      <c r="E687" s="52">
        <f t="shared" si="65"/>
        <v>98.631983497482324</v>
      </c>
      <c r="F687" s="42">
        <f t="shared" si="66"/>
        <v>1.6838062119388013</v>
      </c>
      <c r="G687" s="5">
        <v>110.24</v>
      </c>
      <c r="H687" s="42">
        <f t="shared" si="67"/>
        <v>98.631983497482324</v>
      </c>
      <c r="I687" s="14">
        <f t="shared" si="68"/>
        <v>117.52499999999998</v>
      </c>
      <c r="J687" s="13">
        <f t="shared" si="69"/>
        <v>111.32283811813716</v>
      </c>
      <c r="K687" s="14">
        <f>J687</f>
        <v>111.32283811813716</v>
      </c>
      <c r="L687" s="14">
        <f>I687</f>
        <v>117.52499999999998</v>
      </c>
    </row>
    <row r="688" spans="1:12" ht="16.5" thickBot="1">
      <c r="A688" s="50">
        <v>2004</v>
      </c>
      <c r="B688" s="49">
        <v>2</v>
      </c>
      <c r="D688" s="38">
        <v>74.599999999999994</v>
      </c>
      <c r="E688" s="52">
        <f t="shared" si="65"/>
        <v>107.64756905134266</v>
      </c>
      <c r="F688" s="42">
        <f t="shared" si="66"/>
        <v>1.7576567089571327</v>
      </c>
      <c r="G688" s="5">
        <v>104.44</v>
      </c>
      <c r="H688" s="42">
        <f t="shared" si="67"/>
        <v>107.64756905134266</v>
      </c>
      <c r="I688" s="14">
        <f t="shared" si="68"/>
        <v>116.65541666666665</v>
      </c>
      <c r="J688" s="13">
        <f t="shared" si="69"/>
        <v>108.8441206509966</v>
      </c>
      <c r="K688" s="14">
        <f>J688</f>
        <v>108.8441206509966</v>
      </c>
      <c r="L688" s="14">
        <f>I688</f>
        <v>116.65541666666665</v>
      </c>
    </row>
    <row r="689" spans="1:12" ht="16.5" thickBot="1">
      <c r="A689" s="50">
        <v>2004</v>
      </c>
      <c r="B689" s="49">
        <v>3</v>
      </c>
      <c r="D689" s="38">
        <v>74.8</v>
      </c>
      <c r="E689" s="52">
        <f t="shared" si="65"/>
        <v>107.77785717985128</v>
      </c>
      <c r="F689" s="42">
        <f t="shared" si="66"/>
        <v>1.7585758659587407</v>
      </c>
      <c r="G689" s="5">
        <v>111.21</v>
      </c>
      <c r="H689" s="42">
        <f t="shared" si="67"/>
        <v>107.77785717985128</v>
      </c>
      <c r="I689" s="14">
        <f t="shared" si="68"/>
        <v>115.77708333333334</v>
      </c>
      <c r="J689" s="13">
        <f t="shared" si="69"/>
        <v>106.8019858973708</v>
      </c>
      <c r="K689" s="14">
        <f>J689</f>
        <v>106.8019858973708</v>
      </c>
      <c r="L689" s="14">
        <f>I689</f>
        <v>115.77708333333334</v>
      </c>
    </row>
    <row r="690" spans="1:12" ht="16.5" thickBot="1">
      <c r="A690" s="50">
        <v>2004</v>
      </c>
      <c r="B690" s="49">
        <v>4</v>
      </c>
      <c r="D690" s="38">
        <v>59.2</v>
      </c>
      <c r="E690" s="52">
        <f t="shared" si="65"/>
        <v>97.744786195454992</v>
      </c>
      <c r="F690" s="42">
        <f t="shared" si="66"/>
        <v>1.6752825956546964</v>
      </c>
      <c r="G690" s="5">
        <v>101.81</v>
      </c>
      <c r="H690" s="42">
        <f t="shared" si="67"/>
        <v>97.744786195454992</v>
      </c>
      <c r="I690" s="14">
        <f t="shared" si="68"/>
        <v>113.33666666666666</v>
      </c>
      <c r="J690" s="13">
        <f t="shared" si="69"/>
        <v>105.36681745066191</v>
      </c>
      <c r="K690" s="15">
        <f>AVERAGE(K620:K689)</f>
        <v>150.57356106114921</v>
      </c>
      <c r="L690" s="15">
        <f>AVERAGE(L620:L689)</f>
        <v>159.11138095238093</v>
      </c>
    </row>
    <row r="691" spans="1:12" ht="16.5" thickBot="1">
      <c r="A691" s="50">
        <v>2004</v>
      </c>
      <c r="B691" s="49">
        <v>5</v>
      </c>
      <c r="D691" s="38">
        <v>72.8</v>
      </c>
      <c r="E691" s="52">
        <f t="shared" si="65"/>
        <v>106.47651457540458</v>
      </c>
      <c r="F691" s="42">
        <f t="shared" si="66"/>
        <v>1.749225211600699</v>
      </c>
      <c r="G691" s="5">
        <v>102.29</v>
      </c>
      <c r="H691" s="42">
        <f t="shared" si="67"/>
        <v>106.47651457540458</v>
      </c>
      <c r="I691" s="14">
        <f t="shared" si="68"/>
        <v>109.89541666666666</v>
      </c>
      <c r="J691" s="13">
        <f t="shared" si="69"/>
        <v>104.37207529214389</v>
      </c>
      <c r="K691" s="3"/>
      <c r="L691" s="3"/>
    </row>
    <row r="692" spans="1:12" ht="16.5" thickBot="1">
      <c r="A692" s="50">
        <v>2004</v>
      </c>
      <c r="B692" s="49">
        <v>6</v>
      </c>
      <c r="D692" s="38">
        <v>66.5</v>
      </c>
      <c r="E692" s="52">
        <f t="shared" si="65"/>
        <v>102.40290281649567</v>
      </c>
      <c r="F692" s="42">
        <f t="shared" si="66"/>
        <v>1.7173370272372386</v>
      </c>
      <c r="G692" s="5">
        <v>100.1</v>
      </c>
      <c r="H692" s="42">
        <f t="shared" si="67"/>
        <v>102.40290281649567</v>
      </c>
      <c r="I692" s="14">
        <f t="shared" si="68"/>
        <v>107.73250000000002</v>
      </c>
      <c r="J692" s="13">
        <f t="shared" si="69"/>
        <v>102.92643178150807</v>
      </c>
      <c r="K692" s="4" t="s">
        <v>16</v>
      </c>
      <c r="L692" s="3"/>
    </row>
    <row r="693" spans="1:12" ht="16.5" thickBot="1">
      <c r="A693" s="50">
        <v>2004</v>
      </c>
      <c r="B693" s="49">
        <v>7</v>
      </c>
      <c r="D693" s="38">
        <v>83.8</v>
      </c>
      <c r="E693" s="52">
        <f t="shared" si="65"/>
        <v>113.67006232261397</v>
      </c>
      <c r="F693" s="42">
        <f t="shared" si="66"/>
        <v>1.7965225314733224</v>
      </c>
      <c r="G693" s="5">
        <v>124.14</v>
      </c>
      <c r="H693" s="42">
        <f t="shared" si="67"/>
        <v>113.67006232261397</v>
      </c>
      <c r="I693" s="14">
        <f t="shared" si="68"/>
        <v>106.47208333333333</v>
      </c>
      <c r="J693" s="13">
        <f t="shared" si="69"/>
        <v>101.50430622028711</v>
      </c>
      <c r="K693" s="14">
        <f>K690/L690*100-100</f>
        <v>-5.3659391554064371</v>
      </c>
      <c r="L693" s="3"/>
    </row>
    <row r="694" spans="1:12" ht="16.5" thickBot="1">
      <c r="A694" s="50">
        <v>2004</v>
      </c>
      <c r="B694" s="49">
        <v>8</v>
      </c>
      <c r="D694" s="38">
        <v>69.7</v>
      </c>
      <c r="E694" s="52">
        <f t="shared" si="65"/>
        <v>104.46677381237615</v>
      </c>
      <c r="F694" s="42">
        <f t="shared" si="66"/>
        <v>1.7340109137027886</v>
      </c>
      <c r="G694" s="5">
        <v>112.45</v>
      </c>
      <c r="H694" s="42">
        <f t="shared" si="67"/>
        <v>104.46677381237615</v>
      </c>
      <c r="I694" s="14">
        <f t="shared" si="68"/>
        <v>105.63291666666665</v>
      </c>
      <c r="J694" s="13">
        <f t="shared" si="69"/>
        <v>100.36401580325706</v>
      </c>
      <c r="K694" s="3" t="s">
        <v>911</v>
      </c>
      <c r="L694" s="3" t="s">
        <v>911</v>
      </c>
    </row>
    <row r="695" spans="1:12" ht="16.5" thickBot="1">
      <c r="A695" s="50">
        <v>2004</v>
      </c>
      <c r="B695" s="49">
        <v>9</v>
      </c>
      <c r="D695" s="38">
        <v>48.8</v>
      </c>
      <c r="E695" s="52">
        <f t="shared" si="65"/>
        <v>91.270455386030392</v>
      </c>
      <c r="F695" s="42">
        <f t="shared" si="66"/>
        <v>1.6043399911442622</v>
      </c>
      <c r="G695" s="5">
        <v>105.55</v>
      </c>
      <c r="H695" s="42">
        <f t="shared" si="67"/>
        <v>91.270455386030392</v>
      </c>
      <c r="I695" s="14">
        <f t="shared" si="68"/>
        <v>104.31791666666665</v>
      </c>
      <c r="J695" s="13">
        <f t="shared" si="69"/>
        <v>98.631139187111856</v>
      </c>
      <c r="K695" s="3" t="s">
        <v>910</v>
      </c>
      <c r="L695" s="3" t="s">
        <v>910</v>
      </c>
    </row>
    <row r="696" spans="1:12" ht="16.5" thickBot="1">
      <c r="A696" s="50">
        <v>2004</v>
      </c>
      <c r="B696" s="49">
        <v>10</v>
      </c>
      <c r="D696" s="38">
        <v>74.2</v>
      </c>
      <c r="E696" s="52">
        <f t="shared" si="65"/>
        <v>107.38709293182166</v>
      </c>
      <c r="F696" s="42">
        <f t="shared" si="66"/>
        <v>1.755807883306741</v>
      </c>
      <c r="G696" s="5">
        <v>105.15</v>
      </c>
      <c r="H696" s="42">
        <f t="shared" si="67"/>
        <v>107.38709293182166</v>
      </c>
      <c r="I696" s="14">
        <f t="shared" si="68"/>
        <v>102.7625</v>
      </c>
      <c r="J696" s="13">
        <f t="shared" si="69"/>
        <v>97.193121842378147</v>
      </c>
      <c r="K696" s="3">
        <f>_xlfn.STDEV.S(K620:K689)/SQRT(COUNT(K620:K689))</f>
        <v>2.6247669988366291</v>
      </c>
      <c r="L696" s="3">
        <f>_xlfn.STDEV.S(L620:L689)/SQRT(COUNT(L620:L689))</f>
        <v>3.0499643880896694</v>
      </c>
    </row>
    <row r="697" spans="1:12" ht="16.5" thickBot="1">
      <c r="A697" s="50">
        <v>2004</v>
      </c>
      <c r="B697" s="49">
        <v>11</v>
      </c>
      <c r="D697" s="38">
        <v>70.099999999999994</v>
      </c>
      <c r="E697" s="52">
        <f t="shared" si="65"/>
        <v>104.72555424247824</v>
      </c>
      <c r="F697" s="42">
        <f t="shared" si="66"/>
        <v>1.7360247684173871</v>
      </c>
      <c r="G697" s="5">
        <v>113.33</v>
      </c>
      <c r="H697" s="42">
        <f t="shared" si="67"/>
        <v>104.72555424247824</v>
      </c>
      <c r="I697" s="14">
        <f t="shared" si="68"/>
        <v>102.19375000000001</v>
      </c>
      <c r="J697" s="13">
        <f t="shared" si="69"/>
        <v>96.379804563299402</v>
      </c>
      <c r="K697" s="3"/>
      <c r="L697" s="3"/>
    </row>
    <row r="698" spans="1:12" ht="16.5" thickBot="1">
      <c r="A698" s="50">
        <v>2004</v>
      </c>
      <c r="B698" s="49">
        <v>12</v>
      </c>
      <c r="D698" s="38">
        <v>28.9</v>
      </c>
      <c r="E698" s="52">
        <f t="shared" si="65"/>
        <v>79.74445255075517</v>
      </c>
      <c r="F698" s="42">
        <f t="shared" si="66"/>
        <v>1.4225307010553825</v>
      </c>
      <c r="G698" s="5">
        <v>92.28</v>
      </c>
      <c r="H698" s="42">
        <f t="shared" si="67"/>
        <v>79.74445255075517</v>
      </c>
      <c r="I698" s="14">
        <f t="shared" si="68"/>
        <v>102.13416666666667</v>
      </c>
      <c r="J698" s="13">
        <f t="shared" si="69"/>
        <v>95.830254002265463</v>
      </c>
      <c r="K698" s="64">
        <v>0.95</v>
      </c>
      <c r="L698" s="64">
        <v>0.95</v>
      </c>
    </row>
    <row r="699" spans="1:12" ht="16.5" thickBot="1">
      <c r="A699" s="50">
        <v>2005</v>
      </c>
      <c r="B699" s="49">
        <v>1</v>
      </c>
      <c r="D699" s="38">
        <v>48.1</v>
      </c>
      <c r="E699" s="52">
        <f t="shared" si="65"/>
        <v>90.843323660159257</v>
      </c>
      <c r="F699" s="42">
        <f t="shared" si="66"/>
        <v>1.5990425632190501</v>
      </c>
      <c r="G699" s="5">
        <v>99.59</v>
      </c>
      <c r="H699" s="42">
        <f t="shared" si="67"/>
        <v>90.843323660159257</v>
      </c>
      <c r="I699" s="14">
        <f t="shared" si="68"/>
        <v>101.16541666666666</v>
      </c>
      <c r="J699" s="13">
        <f t="shared" si="69"/>
        <v>94.994247531632297</v>
      </c>
      <c r="K699" s="3" t="s">
        <v>912</v>
      </c>
      <c r="L699" s="3" t="s">
        <v>912</v>
      </c>
    </row>
    <row r="700" spans="1:12" ht="16.5" thickBot="1">
      <c r="A700" s="50">
        <v>2005</v>
      </c>
      <c r="B700" s="49">
        <v>2</v>
      </c>
      <c r="D700" s="38">
        <v>43.5</v>
      </c>
      <c r="E700" s="52">
        <f t="shared" si="65"/>
        <v>88.069258879944414</v>
      </c>
      <c r="F700" s="42">
        <f t="shared" si="66"/>
        <v>1.5624218672557966</v>
      </c>
      <c r="G700" s="5">
        <v>94.95</v>
      </c>
      <c r="H700" s="42">
        <f t="shared" si="67"/>
        <v>88.069258879944414</v>
      </c>
      <c r="I700" s="14">
        <f t="shared" si="68"/>
        <v>99.83208333333333</v>
      </c>
      <c r="J700" s="13">
        <f t="shared" si="69"/>
        <v>94.169616894275023</v>
      </c>
      <c r="K700" s="3">
        <f>K690-2*K696</f>
        <v>145.32402706347594</v>
      </c>
      <c r="L700" s="3">
        <f>L690-2*L696</f>
        <v>153.0114521762016</v>
      </c>
    </row>
    <row r="701" spans="1:12" ht="16.5" thickBot="1">
      <c r="A701" s="50">
        <v>2005</v>
      </c>
      <c r="B701" s="49">
        <v>3</v>
      </c>
      <c r="D701" s="38">
        <v>39.6</v>
      </c>
      <c r="E701" s="52">
        <f t="shared" si="65"/>
        <v>85.767128563764345</v>
      </c>
      <c r="F701" s="42">
        <f t="shared" si="66"/>
        <v>1.5287657676575717</v>
      </c>
      <c r="G701" s="5">
        <v>89.14</v>
      </c>
      <c r="H701" s="42">
        <f t="shared" si="67"/>
        <v>85.767128563764345</v>
      </c>
      <c r="I701" s="14">
        <f t="shared" si="68"/>
        <v>99.558333333333337</v>
      </c>
      <c r="J701" s="13">
        <f t="shared" si="69"/>
        <v>93.636594618968502</v>
      </c>
      <c r="K701" s="3" t="s">
        <v>913</v>
      </c>
      <c r="L701" s="3" t="s">
        <v>913</v>
      </c>
    </row>
    <row r="702" spans="1:12" ht="16.5" thickBot="1">
      <c r="A702" s="50">
        <v>2005</v>
      </c>
      <c r="B702" s="49">
        <v>4</v>
      </c>
      <c r="D702" s="38">
        <v>38.700000000000003</v>
      </c>
      <c r="E702" s="52">
        <f t="shared" si="65"/>
        <v>85.243098537933264</v>
      </c>
      <c r="F702" s="42">
        <f t="shared" si="66"/>
        <v>1.5206383710872104</v>
      </c>
      <c r="G702" s="5">
        <v>86.55</v>
      </c>
      <c r="H702" s="42">
        <f t="shared" si="67"/>
        <v>85.243098537933264</v>
      </c>
      <c r="I702" s="14">
        <f t="shared" si="68"/>
        <v>98.570000000000007</v>
      </c>
      <c r="J702" s="13">
        <f t="shared" si="69"/>
        <v>91.874858558345167</v>
      </c>
      <c r="K702" s="3">
        <f>K690+2*K696</f>
        <v>155.82309505882247</v>
      </c>
      <c r="L702" s="3">
        <f>L690+2*L696</f>
        <v>165.21130972856025</v>
      </c>
    </row>
    <row r="703" spans="1:12" ht="16.5" thickBot="1">
      <c r="A703" s="50">
        <v>2005</v>
      </c>
      <c r="B703" s="49">
        <v>5</v>
      </c>
      <c r="D703" s="38">
        <v>61.9</v>
      </c>
      <c r="E703" s="52">
        <f t="shared" si="65"/>
        <v>99.458587535036074</v>
      </c>
      <c r="F703" s="42">
        <f t="shared" si="66"/>
        <v>1.6915205344226418</v>
      </c>
      <c r="G703" s="5">
        <v>103.9</v>
      </c>
      <c r="H703" s="42">
        <f t="shared" si="67"/>
        <v>99.458587535036074</v>
      </c>
      <c r="I703" s="14">
        <f t="shared" si="68"/>
        <v>96.161666666666676</v>
      </c>
      <c r="J703" s="13">
        <f t="shared" si="69"/>
        <v>89.328250879454274</v>
      </c>
      <c r="K703" s="3"/>
      <c r="L703" s="3"/>
    </row>
    <row r="704" spans="1:12" ht="16.5" thickBot="1">
      <c r="A704" s="50">
        <v>2005</v>
      </c>
      <c r="B704" s="49">
        <v>6</v>
      </c>
      <c r="D704" s="38">
        <v>56.8</v>
      </c>
      <c r="E704" s="52">
        <f t="shared" si="65"/>
        <v>96.231616392049744</v>
      </c>
      <c r="F704" s="42">
        <f t="shared" si="66"/>
        <v>1.6601326892349921</v>
      </c>
      <c r="G704" s="5">
        <v>97.06</v>
      </c>
      <c r="H704" s="42">
        <f t="shared" si="67"/>
        <v>96.231616392049744</v>
      </c>
      <c r="I704" s="14">
        <f t="shared" si="68"/>
        <v>94.78125</v>
      </c>
      <c r="J704" s="13">
        <f t="shared" si="69"/>
        <v>89.008768014852819</v>
      </c>
      <c r="K704" s="3"/>
      <c r="L704" s="3"/>
    </row>
    <row r="705" spans="1:12" ht="16.5" thickBot="1">
      <c r="A705" s="50">
        <v>2005</v>
      </c>
      <c r="B705" s="49">
        <v>7</v>
      </c>
      <c r="D705" s="38">
        <v>62.4</v>
      </c>
      <c r="E705" s="52">
        <f t="shared" si="65"/>
        <v>99.777193451863809</v>
      </c>
      <c r="F705" s="42">
        <f t="shared" si="66"/>
        <v>1.6944372131856804</v>
      </c>
      <c r="G705" s="5">
        <v>103.93</v>
      </c>
      <c r="H705" s="42">
        <f t="shared" si="67"/>
        <v>99.777193451863809</v>
      </c>
      <c r="I705" s="14">
        <f t="shared" si="68"/>
        <v>93.815000000000012</v>
      </c>
      <c r="J705" s="13">
        <f t="shared" si="69"/>
        <v>89.126378766549564</v>
      </c>
      <c r="K705" s="3"/>
      <c r="L705" s="3"/>
    </row>
    <row r="706" spans="1:12" ht="16.5" thickBot="1">
      <c r="A706" s="50">
        <v>2005</v>
      </c>
      <c r="B706" s="49">
        <v>8</v>
      </c>
      <c r="D706" s="38">
        <v>60.5</v>
      </c>
      <c r="E706" s="52">
        <f t="shared" si="65"/>
        <v>98.568507386551943</v>
      </c>
      <c r="F706" s="42">
        <f t="shared" si="66"/>
        <v>1.6832048726500637</v>
      </c>
      <c r="G706" s="5">
        <v>100.66</v>
      </c>
      <c r="H706" s="42">
        <f t="shared" si="67"/>
        <v>98.568507386551943</v>
      </c>
      <c r="I706" s="14">
        <f t="shared" si="68"/>
        <v>92.181666666666672</v>
      </c>
      <c r="J706" s="13">
        <f t="shared" si="69"/>
        <v>87.694635795273982</v>
      </c>
      <c r="K706" s="3"/>
      <c r="L706" s="3"/>
    </row>
    <row r="707" spans="1:12" ht="16.5" thickBot="1">
      <c r="A707" s="50">
        <v>2005</v>
      </c>
      <c r="B707" s="49">
        <v>9</v>
      </c>
      <c r="D707" s="38">
        <v>37.200000000000003</v>
      </c>
      <c r="E707" s="52">
        <f t="shared" si="65"/>
        <v>84.376187204497853</v>
      </c>
      <c r="F707" s="42">
        <f t="shared" si="66"/>
        <v>1.5067800212016866</v>
      </c>
      <c r="G707" s="5">
        <v>110.77</v>
      </c>
      <c r="H707" s="42">
        <f t="shared" si="67"/>
        <v>84.376187204497853</v>
      </c>
      <c r="I707" s="14">
        <f t="shared" si="68"/>
        <v>90.737083333333331</v>
      </c>
      <c r="J707" s="13">
        <f t="shared" si="69"/>
        <v>86.402026497284965</v>
      </c>
      <c r="K707" s="3"/>
      <c r="L707" s="3"/>
    </row>
    <row r="708" spans="1:12" ht="16.5" thickBot="1">
      <c r="A708" s="50">
        <v>2005</v>
      </c>
      <c r="B708" s="49">
        <v>10</v>
      </c>
      <c r="D708" s="38">
        <v>13.2</v>
      </c>
      <c r="E708" s="52">
        <f t="shared" si="65"/>
        <v>71.999695658394273</v>
      </c>
      <c r="F708" s="42">
        <f t="shared" si="66"/>
        <v>1.221822008405246</v>
      </c>
      <c r="G708" s="5">
        <v>76.209999999999994</v>
      </c>
      <c r="H708" s="42">
        <f t="shared" si="67"/>
        <v>71.999695658394273</v>
      </c>
      <c r="I708" s="14">
        <f t="shared" si="68"/>
        <v>90.277083333333337</v>
      </c>
      <c r="J708" s="13">
        <f t="shared" si="69"/>
        <v>86.195567847927506</v>
      </c>
      <c r="K708" s="3"/>
      <c r="L708" s="3"/>
    </row>
    <row r="709" spans="1:12" ht="16.5" thickBot="1">
      <c r="A709" s="50">
        <v>2005</v>
      </c>
      <c r="B709" s="49">
        <v>11</v>
      </c>
      <c r="D709" s="38">
        <v>27.5</v>
      </c>
      <c r="E709" s="52">
        <f t="shared" si="65"/>
        <v>78.994367222524161</v>
      </c>
      <c r="F709" s="42">
        <f t="shared" si="66"/>
        <v>1.4069638970702822</v>
      </c>
      <c r="G709" s="5">
        <v>84.47</v>
      </c>
      <c r="H709" s="42">
        <f t="shared" si="67"/>
        <v>78.994367222524161</v>
      </c>
      <c r="I709" s="14">
        <f t="shared" si="68"/>
        <v>89.529999999999987</v>
      </c>
      <c r="J709" s="13">
        <f t="shared" si="69"/>
        <v>85.856581354377639</v>
      </c>
      <c r="K709" s="3"/>
      <c r="L709" s="3"/>
    </row>
    <row r="710" spans="1:12" ht="16.5" thickBot="1">
      <c r="A710" s="50">
        <v>2005</v>
      </c>
      <c r="B710" s="49">
        <v>12</v>
      </c>
      <c r="D710" s="38">
        <v>59.3</v>
      </c>
      <c r="E710" s="52">
        <f t="shared" ref="E710:E773" si="70">F710*0.31*D710+67</f>
        <v>97.80805082027419</v>
      </c>
      <c r="F710" s="42">
        <f t="shared" ref="F710:F773" si="71">(2-EXP(-0.019*D710))</f>
        <v>1.6758989729790674</v>
      </c>
      <c r="G710" s="5">
        <v>88.01</v>
      </c>
      <c r="H710" s="42">
        <f t="shared" ref="H710:H773" si="72">E710</f>
        <v>97.80805082027419</v>
      </c>
      <c r="I710" s="14">
        <f t="shared" si="68"/>
        <v>87.894999999999982</v>
      </c>
      <c r="J710" s="13">
        <f t="shared" si="69"/>
        <v>84.444401433557744</v>
      </c>
      <c r="K710" s="3"/>
      <c r="L710" s="3"/>
    </row>
    <row r="711" spans="1:12" ht="16.5" thickBot="1">
      <c r="A711" s="50">
        <v>2006</v>
      </c>
      <c r="B711" s="49">
        <v>1</v>
      </c>
      <c r="D711" s="38">
        <v>20.9</v>
      </c>
      <c r="E711" s="52">
        <f t="shared" si="70"/>
        <v>75.602383431361687</v>
      </c>
      <c r="F711" s="42">
        <f t="shared" si="71"/>
        <v>1.3277332044083479</v>
      </c>
      <c r="G711" s="5">
        <v>80.67</v>
      </c>
      <c r="H711" s="42">
        <f t="shared" si="72"/>
        <v>75.602383431361687</v>
      </c>
      <c r="I711" s="14">
        <f t="shared" si="68"/>
        <v>86.081249999999997</v>
      </c>
      <c r="J711" s="13">
        <f t="shared" si="69"/>
        <v>82.68036912011182</v>
      </c>
      <c r="K711" s="3"/>
      <c r="L711" s="3"/>
    </row>
    <row r="712" spans="1:12" ht="16.5" thickBot="1">
      <c r="A712" s="50">
        <v>2006</v>
      </c>
      <c r="B712" s="49">
        <v>2</v>
      </c>
      <c r="D712" s="38">
        <v>5.7</v>
      </c>
      <c r="E712" s="52">
        <f t="shared" si="70"/>
        <v>68.948367798128572</v>
      </c>
      <c r="F712" s="42">
        <f t="shared" si="71"/>
        <v>1.1026416514592916</v>
      </c>
      <c r="G712" s="5">
        <v>74.67</v>
      </c>
      <c r="H712" s="42">
        <f t="shared" si="72"/>
        <v>68.948367798128572</v>
      </c>
      <c r="I712" s="14">
        <f t="shared" si="68"/>
        <v>84.220833333333331</v>
      </c>
      <c r="J712" s="13">
        <f t="shared" si="69"/>
        <v>80.741103064183292</v>
      </c>
      <c r="K712" s="3"/>
      <c r="L712" s="3"/>
    </row>
    <row r="713" spans="1:12" ht="16.5" thickBot="1">
      <c r="A713" s="50">
        <v>2006</v>
      </c>
      <c r="B713" s="49">
        <v>3</v>
      </c>
      <c r="D713" s="38">
        <v>17.3</v>
      </c>
      <c r="E713" s="52">
        <f t="shared" si="70"/>
        <v>73.865396493843377</v>
      </c>
      <c r="F713" s="42">
        <f t="shared" si="71"/>
        <v>1.280141057960726</v>
      </c>
      <c r="G713" s="5">
        <v>74.75</v>
      </c>
      <c r="H713" s="42">
        <f t="shared" si="72"/>
        <v>73.865396493843377</v>
      </c>
      <c r="I713" s="14">
        <f t="shared" si="68"/>
        <v>82.096666666666678</v>
      </c>
      <c r="J713" s="13">
        <f t="shared" si="69"/>
        <v>79.475229579276458</v>
      </c>
      <c r="K713" s="3"/>
      <c r="L713" s="3"/>
    </row>
    <row r="714" spans="1:12" ht="16.5" thickBot="1">
      <c r="A714" s="50">
        <v>2006</v>
      </c>
      <c r="B714" s="49">
        <v>4</v>
      </c>
      <c r="D714" s="38">
        <v>50.3</v>
      </c>
      <c r="E714" s="52">
        <f t="shared" si="70"/>
        <v>92.189823023275309</v>
      </c>
      <c r="F714" s="42">
        <f t="shared" si="71"/>
        <v>1.6154571296912277</v>
      </c>
      <c r="G714" s="5">
        <v>89.9</v>
      </c>
      <c r="H714" s="42">
        <f t="shared" si="72"/>
        <v>92.189823023275309</v>
      </c>
      <c r="I714" s="14">
        <f t="shared" si="68"/>
        <v>80.673333333333346</v>
      </c>
      <c r="J714" s="13">
        <f t="shared" si="69"/>
        <v>79.19992576368594</v>
      </c>
      <c r="K714" s="3"/>
      <c r="L714" s="3"/>
    </row>
    <row r="715" spans="1:12" ht="16.5" thickBot="1">
      <c r="A715" s="50">
        <v>2006</v>
      </c>
      <c r="B715" s="49">
        <v>5</v>
      </c>
      <c r="D715" s="38">
        <v>37.200000000000003</v>
      </c>
      <c r="E715" s="52">
        <f t="shared" si="70"/>
        <v>84.376187204497853</v>
      </c>
      <c r="F715" s="42">
        <f t="shared" si="71"/>
        <v>1.5067800212016866</v>
      </c>
      <c r="G715" s="5">
        <v>82.62</v>
      </c>
      <c r="H715" s="42">
        <f t="shared" si="72"/>
        <v>84.376187204497853</v>
      </c>
      <c r="I715" s="14">
        <f t="shared" ref="I715:I778" si="73">(G709/2+G710+G711+G712+G713+G714+G715+G716+G717+G718+G719+G720+G721/2)/12</f>
        <v>80.582916666666677</v>
      </c>
      <c r="J715" s="13">
        <f t="shared" ref="J715:J778" si="74">(H709/2+H710+H711+H712+H713+H714+H715+H716+H717+H718+H719+H720+H721/2)/12</f>
        <v>79.419988574106142</v>
      </c>
      <c r="K715" s="3"/>
      <c r="L715" s="3"/>
    </row>
    <row r="716" spans="1:12" ht="16.5" thickBot="1">
      <c r="A716" s="50">
        <v>2006</v>
      </c>
      <c r="B716" s="49">
        <v>6</v>
      </c>
      <c r="D716" s="38">
        <v>24.5</v>
      </c>
      <c r="E716" s="52">
        <f t="shared" si="70"/>
        <v>77.421698622910242</v>
      </c>
      <c r="F716" s="42">
        <f t="shared" si="71"/>
        <v>1.3721788838591502</v>
      </c>
      <c r="G716" s="5">
        <v>79.099999999999994</v>
      </c>
      <c r="H716" s="42">
        <f t="shared" si="72"/>
        <v>77.421698622910242</v>
      </c>
      <c r="I716" s="14">
        <f t="shared" si="73"/>
        <v>80.568750000000009</v>
      </c>
      <c r="J716" s="13">
        <f t="shared" si="74"/>
        <v>78.712318676023401</v>
      </c>
      <c r="K716" s="3"/>
      <c r="L716" s="3"/>
    </row>
    <row r="717" spans="1:12" ht="16.5" thickBot="1">
      <c r="A717" s="50">
        <v>2006</v>
      </c>
      <c r="B717" s="49">
        <v>7</v>
      </c>
      <c r="D717" s="38">
        <v>22.2</v>
      </c>
      <c r="E717" s="52">
        <f t="shared" si="70"/>
        <v>76.250335698301257</v>
      </c>
      <c r="F717" s="42">
        <f t="shared" si="71"/>
        <v>1.3441348006831244</v>
      </c>
      <c r="G717" s="5">
        <v>78.36</v>
      </c>
      <c r="H717" s="42">
        <f t="shared" si="72"/>
        <v>76.250335698301257</v>
      </c>
      <c r="I717" s="14">
        <f t="shared" si="73"/>
        <v>80.568333333333342</v>
      </c>
      <c r="J717" s="13">
        <f t="shared" si="74"/>
        <v>77.997765945514615</v>
      </c>
      <c r="K717" s="3"/>
      <c r="L717" s="3"/>
    </row>
    <row r="718" spans="1:12" ht="16.5" thickBot="1">
      <c r="A718" s="50">
        <v>2006</v>
      </c>
      <c r="B718" s="49">
        <v>8</v>
      </c>
      <c r="D718" s="38">
        <v>20.8</v>
      </c>
      <c r="E718" s="52">
        <f t="shared" si="70"/>
        <v>75.552979797829934</v>
      </c>
      <c r="F718" s="42">
        <f t="shared" si="71"/>
        <v>1.3264546832862796</v>
      </c>
      <c r="G718" s="5">
        <v>81.58</v>
      </c>
      <c r="H718" s="42">
        <f t="shared" si="72"/>
        <v>75.552979797829934</v>
      </c>
      <c r="I718" s="14">
        <f t="shared" si="73"/>
        <v>80.631250000000009</v>
      </c>
      <c r="J718" s="13">
        <f t="shared" si="74"/>
        <v>78.405960037062727</v>
      </c>
      <c r="K718" s="3"/>
      <c r="L718" s="3"/>
    </row>
    <row r="719" spans="1:12" ht="16.5" thickBot="1">
      <c r="A719" s="50">
        <v>2006</v>
      </c>
      <c r="B719" s="49">
        <v>9</v>
      </c>
      <c r="D719" s="38">
        <v>23.7</v>
      </c>
      <c r="E719" s="52">
        <f t="shared" si="70"/>
        <v>77.010751155455466</v>
      </c>
      <c r="F719" s="42">
        <f t="shared" si="71"/>
        <v>1.3625631081333154</v>
      </c>
      <c r="G719" s="5">
        <v>78.87</v>
      </c>
      <c r="H719" s="42">
        <f t="shared" si="72"/>
        <v>77.010751155455466</v>
      </c>
      <c r="I719" s="14">
        <f t="shared" si="73"/>
        <v>80.541250000000005</v>
      </c>
      <c r="J719" s="13">
        <f t="shared" si="74"/>
        <v>78.4513958651943</v>
      </c>
      <c r="K719" s="3"/>
      <c r="L719" s="3"/>
    </row>
    <row r="720" spans="1:12" ht="16.5" thickBot="1">
      <c r="A720" s="50">
        <v>2006</v>
      </c>
      <c r="B720" s="49">
        <v>10</v>
      </c>
      <c r="D720" s="38">
        <v>14.9</v>
      </c>
      <c r="E720" s="52">
        <f t="shared" si="70"/>
        <v>72.757840133264025</v>
      </c>
      <c r="F720" s="42">
        <f t="shared" si="71"/>
        <v>1.2465555603515954</v>
      </c>
      <c r="G720" s="5">
        <v>73.95</v>
      </c>
      <c r="H720" s="42">
        <f t="shared" si="72"/>
        <v>72.757840133264025</v>
      </c>
      <c r="I720" s="14">
        <f t="shared" si="73"/>
        <v>79.696250000000006</v>
      </c>
      <c r="J720" s="13">
        <f t="shared" si="74"/>
        <v>77.297203736571788</v>
      </c>
      <c r="K720" s="3"/>
      <c r="L720" s="3"/>
    </row>
    <row r="721" spans="1:12" ht="16.5" thickBot="1">
      <c r="A721" s="50">
        <v>2006</v>
      </c>
      <c r="B721" s="49">
        <v>11</v>
      </c>
      <c r="D721" s="38">
        <v>35.700000000000003</v>
      </c>
      <c r="E721" s="52">
        <f t="shared" si="70"/>
        <v>83.517730197739212</v>
      </c>
      <c r="F721" s="42">
        <f t="shared" si="71"/>
        <v>1.4925210262708237</v>
      </c>
      <c r="G721" s="5">
        <v>84.56</v>
      </c>
      <c r="H721" s="42">
        <f t="shared" si="72"/>
        <v>83.517730197739212</v>
      </c>
      <c r="I721" s="14">
        <f t="shared" si="73"/>
        <v>78.710000000000008</v>
      </c>
      <c r="J721" s="13">
        <f t="shared" si="74"/>
        <v>75.930029704385561</v>
      </c>
      <c r="K721" s="3"/>
      <c r="L721" s="3"/>
    </row>
    <row r="722" spans="1:12" ht="16.5" thickBot="1">
      <c r="A722" s="50">
        <v>2006</v>
      </c>
      <c r="B722" s="49">
        <v>12</v>
      </c>
      <c r="D722" s="38">
        <v>22.3</v>
      </c>
      <c r="E722" s="52">
        <f t="shared" si="70"/>
        <v>76.300610291073554</v>
      </c>
      <c r="F722" s="42">
        <f t="shared" si="71"/>
        <v>1.3453797614745491</v>
      </c>
      <c r="G722" s="5">
        <v>87.58</v>
      </c>
      <c r="H722" s="42">
        <f t="shared" si="72"/>
        <v>76.300610291073554</v>
      </c>
      <c r="I722" s="14">
        <f t="shared" si="73"/>
        <v>78.320416666666674</v>
      </c>
      <c r="J722" s="13">
        <f t="shared" si="74"/>
        <v>75.468335665714292</v>
      </c>
      <c r="K722" s="3"/>
      <c r="L722" s="3"/>
    </row>
    <row r="723" spans="1:12" ht="16.5" thickBot="1">
      <c r="A723" s="50">
        <v>2007</v>
      </c>
      <c r="B723" s="49">
        <v>1</v>
      </c>
      <c r="D723" s="38">
        <v>29.3</v>
      </c>
      <c r="E723" s="52">
        <f t="shared" si="70"/>
        <v>79.960558428351845</v>
      </c>
      <c r="F723" s="42">
        <f t="shared" si="71"/>
        <v>1.4269028325830502</v>
      </c>
      <c r="G723" s="5">
        <v>81.09</v>
      </c>
      <c r="H723" s="42">
        <f t="shared" si="72"/>
        <v>79.960558428351845</v>
      </c>
      <c r="I723" s="14">
        <f t="shared" si="73"/>
        <v>78.018749999999997</v>
      </c>
      <c r="J723" s="13">
        <f t="shared" si="74"/>
        <v>75.259048151103045</v>
      </c>
      <c r="K723" s="3"/>
      <c r="L723" s="3"/>
    </row>
    <row r="724" spans="1:12" ht="16.5" thickBot="1">
      <c r="A724" s="50">
        <v>2007</v>
      </c>
      <c r="B724" s="49">
        <v>2</v>
      </c>
      <c r="D724" s="38">
        <v>18.399999999999999</v>
      </c>
      <c r="E724" s="52">
        <f t="shared" si="70"/>
        <v>74.3868509982928</v>
      </c>
      <c r="F724" s="42">
        <f t="shared" si="71"/>
        <v>1.2950299786628343</v>
      </c>
      <c r="G724" s="5">
        <v>75.760000000000005</v>
      </c>
      <c r="H724" s="42">
        <f t="shared" si="72"/>
        <v>74.3868509982928</v>
      </c>
      <c r="I724" s="14">
        <f t="shared" si="73"/>
        <v>77.379166666666677</v>
      </c>
      <c r="J724" s="13">
        <f t="shared" si="74"/>
        <v>74.909019859907787</v>
      </c>
      <c r="K724" s="3"/>
      <c r="L724" s="3"/>
    </row>
    <row r="725" spans="1:12" ht="16.5" thickBot="1">
      <c r="A725" s="50">
        <v>2007</v>
      </c>
      <c r="B725" s="49">
        <v>3</v>
      </c>
      <c r="D725" s="38">
        <v>7.2</v>
      </c>
      <c r="E725" s="52">
        <f t="shared" si="70"/>
        <v>69.517373168836841</v>
      </c>
      <c r="F725" s="42">
        <f t="shared" si="71"/>
        <v>1.127855362382097</v>
      </c>
      <c r="G725" s="5">
        <v>71.5</v>
      </c>
      <c r="H725" s="42">
        <f t="shared" si="72"/>
        <v>69.517373168836841</v>
      </c>
      <c r="I725" s="14">
        <f t="shared" si="73"/>
        <v>76.463333333333338</v>
      </c>
      <c r="J725" s="13">
        <f t="shared" si="74"/>
        <v>74.339067784608531</v>
      </c>
      <c r="K725" s="3"/>
      <c r="L725" s="3"/>
    </row>
    <row r="726" spans="1:12" ht="16.5" thickBot="1">
      <c r="A726" s="50">
        <v>2007</v>
      </c>
      <c r="B726" s="49">
        <v>4</v>
      </c>
      <c r="D726" s="38">
        <v>5.4</v>
      </c>
      <c r="E726" s="52">
        <f t="shared" si="70"/>
        <v>68.837235261341547</v>
      </c>
      <c r="F726" s="42">
        <f t="shared" si="71"/>
        <v>1.0975121035493094</v>
      </c>
      <c r="G726" s="5">
        <v>72.87</v>
      </c>
      <c r="H726" s="42">
        <f t="shared" si="72"/>
        <v>68.837235261341547</v>
      </c>
      <c r="I726" s="14">
        <f t="shared" si="73"/>
        <v>75.720000000000013</v>
      </c>
      <c r="J726" s="13">
        <f t="shared" si="74"/>
        <v>73.757410369957242</v>
      </c>
      <c r="K726" s="3"/>
      <c r="L726" s="3"/>
    </row>
    <row r="727" spans="1:12" ht="16.5" thickBot="1">
      <c r="A727" s="50">
        <v>2007</v>
      </c>
      <c r="B727" s="49">
        <v>5</v>
      </c>
      <c r="D727" s="38">
        <v>19.5</v>
      </c>
      <c r="E727" s="52">
        <f t="shared" si="70"/>
        <v>74.916598193962386</v>
      </c>
      <c r="F727" s="42">
        <f t="shared" si="71"/>
        <v>1.3096109502005611</v>
      </c>
      <c r="G727" s="5">
        <v>75.98</v>
      </c>
      <c r="H727" s="42">
        <f t="shared" si="72"/>
        <v>74.916598193962386</v>
      </c>
      <c r="I727" s="14">
        <f t="shared" si="73"/>
        <v>74.74666666666667</v>
      </c>
      <c r="J727" s="13">
        <f t="shared" si="74"/>
        <v>72.887221448027717</v>
      </c>
      <c r="K727" s="3"/>
      <c r="L727" s="3"/>
    </row>
    <row r="728" spans="1:12" ht="16.5" thickBot="1">
      <c r="A728" s="50">
        <v>2007</v>
      </c>
      <c r="B728" s="49">
        <v>6</v>
      </c>
      <c r="D728" s="38">
        <v>21.3</v>
      </c>
      <c r="E728" s="52">
        <f t="shared" si="70"/>
        <v>75.800630705334896</v>
      </c>
      <c r="F728" s="42">
        <f t="shared" si="71"/>
        <v>1.3328230660813101</v>
      </c>
      <c r="G728" s="5">
        <v>76.39</v>
      </c>
      <c r="H728" s="42">
        <f t="shared" si="72"/>
        <v>75.800630705334896</v>
      </c>
      <c r="I728" s="14">
        <f t="shared" si="73"/>
        <v>73.559583333333336</v>
      </c>
      <c r="J728" s="13">
        <f t="shared" si="74"/>
        <v>72.135555897048675</v>
      </c>
      <c r="K728" s="3"/>
      <c r="L728" s="3"/>
    </row>
    <row r="729" spans="1:12" ht="16.5" thickBot="1">
      <c r="A729" s="50">
        <v>2007</v>
      </c>
      <c r="B729" s="49">
        <v>7</v>
      </c>
      <c r="D729" s="38">
        <v>15.1</v>
      </c>
      <c r="E729" s="52">
        <f t="shared" si="70"/>
        <v>72.8485032652071</v>
      </c>
      <c r="F729" s="42">
        <f t="shared" si="71"/>
        <v>1.2494132162373646</v>
      </c>
      <c r="G729" s="5">
        <v>73.83</v>
      </c>
      <c r="H729" s="42">
        <f t="shared" si="72"/>
        <v>72.8485032652071</v>
      </c>
      <c r="I729" s="14">
        <f t="shared" si="73"/>
        <v>72.674583333333331</v>
      </c>
      <c r="J729" s="13">
        <f t="shared" si="74"/>
        <v>71.550992581191352</v>
      </c>
      <c r="K729" s="3"/>
      <c r="L729" s="3"/>
    </row>
    <row r="730" spans="1:12" ht="16.5" thickBot="1">
      <c r="A730" s="50">
        <v>2007</v>
      </c>
      <c r="B730" s="49">
        <v>8</v>
      </c>
      <c r="D730" s="38">
        <v>9.8000000000000007</v>
      </c>
      <c r="E730" s="52">
        <f t="shared" si="70"/>
        <v>70.554133242237143</v>
      </c>
      <c r="F730" s="42">
        <f t="shared" si="71"/>
        <v>1.1698924431326989</v>
      </c>
      <c r="G730" s="5">
        <v>70.760000000000005</v>
      </c>
      <c r="H730" s="42">
        <f t="shared" si="72"/>
        <v>70.554133242237143</v>
      </c>
      <c r="I730" s="14">
        <f t="shared" si="73"/>
        <v>72.013749999999987</v>
      </c>
      <c r="J730" s="13">
        <f t="shared" si="74"/>
        <v>70.799577504321007</v>
      </c>
      <c r="K730" s="3"/>
      <c r="L730" s="3"/>
    </row>
    <row r="731" spans="1:12" ht="16.5" thickBot="1">
      <c r="A731" s="50">
        <v>2007</v>
      </c>
      <c r="B731" s="49">
        <v>9</v>
      </c>
      <c r="D731" s="38">
        <v>4</v>
      </c>
      <c r="E731" s="52">
        <f t="shared" si="70"/>
        <v>68.330747903866367</v>
      </c>
      <c r="F731" s="42">
        <f t="shared" si="71"/>
        <v>1.0731837934406179</v>
      </c>
      <c r="G731" s="5">
        <v>67.709999999999994</v>
      </c>
      <c r="H731" s="42">
        <f t="shared" si="72"/>
        <v>68.330747903866367</v>
      </c>
      <c r="I731" s="14">
        <f t="shared" si="73"/>
        <v>71.779166666666654</v>
      </c>
      <c r="J731" s="13">
        <f t="shared" si="74"/>
        <v>70.677648642131388</v>
      </c>
      <c r="K731" s="3"/>
      <c r="L731" s="3"/>
    </row>
    <row r="732" spans="1:12" ht="16.5" thickBot="1">
      <c r="A732" s="50">
        <v>2007</v>
      </c>
      <c r="B732" s="49">
        <v>10</v>
      </c>
      <c r="D732" s="38">
        <v>1.5</v>
      </c>
      <c r="E732" s="52">
        <f t="shared" si="70"/>
        <v>67.478065433222042</v>
      </c>
      <c r="F732" s="42">
        <f t="shared" si="71"/>
        <v>1.0280977058538634</v>
      </c>
      <c r="G732" s="5">
        <v>67.27</v>
      </c>
      <c r="H732" s="42">
        <f t="shared" si="72"/>
        <v>67.478065433222042</v>
      </c>
      <c r="I732" s="14">
        <f t="shared" si="73"/>
        <v>71.719999999999985</v>
      </c>
      <c r="J732" s="13">
        <f t="shared" si="74"/>
        <v>70.797061575031975</v>
      </c>
      <c r="K732" s="3"/>
      <c r="L732" s="3"/>
    </row>
    <row r="733" spans="1:12" ht="16.5" thickBot="1">
      <c r="A733" s="50">
        <v>2007</v>
      </c>
      <c r="B733" s="49">
        <v>11</v>
      </c>
      <c r="D733" s="38">
        <v>2.8</v>
      </c>
      <c r="E733" s="52">
        <f t="shared" si="70"/>
        <v>67.912970771472757</v>
      </c>
      <c r="F733" s="42">
        <f t="shared" si="71"/>
        <v>1.0518096445538625</v>
      </c>
      <c r="G733" s="5">
        <v>67.88</v>
      </c>
      <c r="H733" s="42">
        <f t="shared" si="72"/>
        <v>67.912970771472757</v>
      </c>
      <c r="I733" s="14">
        <f t="shared" si="73"/>
        <v>71.372499999999988</v>
      </c>
      <c r="J733" s="13">
        <f t="shared" si="74"/>
        <v>70.504615327379554</v>
      </c>
      <c r="K733" s="3"/>
      <c r="L733" s="3"/>
    </row>
    <row r="734" spans="1:12" ht="16.5" thickBot="1">
      <c r="A734" s="50">
        <v>2007</v>
      </c>
      <c r="B734" s="49">
        <v>12</v>
      </c>
      <c r="D734" s="38">
        <v>17.3</v>
      </c>
      <c r="E734" s="52">
        <f t="shared" si="70"/>
        <v>73.865396493843377</v>
      </c>
      <c r="F734" s="42">
        <f t="shared" si="71"/>
        <v>1.280141057960726</v>
      </c>
      <c r="G734" s="5">
        <v>75.77</v>
      </c>
      <c r="H734" s="42">
        <f t="shared" si="72"/>
        <v>73.865396493843377</v>
      </c>
      <c r="I734" s="14">
        <f t="shared" si="73"/>
        <v>70.765416666666667</v>
      </c>
      <c r="J734" s="13">
        <f t="shared" si="74"/>
        <v>69.94593878756281</v>
      </c>
      <c r="K734" s="3"/>
      <c r="L734" s="3"/>
    </row>
    <row r="735" spans="1:12" ht="16.5" thickBot="1">
      <c r="A735" s="50">
        <v>2008</v>
      </c>
      <c r="B735" s="49">
        <v>1</v>
      </c>
      <c r="D735" s="38">
        <v>4.0999999999999996</v>
      </c>
      <c r="E735" s="52">
        <f t="shared" si="70"/>
        <v>68.366252645006199</v>
      </c>
      <c r="F735" s="42">
        <f t="shared" si="71"/>
        <v>1.07494307238883</v>
      </c>
      <c r="G735" s="5">
        <v>71.66</v>
      </c>
      <c r="H735" s="42">
        <f t="shared" si="72"/>
        <v>68.366252645006199</v>
      </c>
      <c r="I735" s="14">
        <f t="shared" si="73"/>
        <v>70.162916666666646</v>
      </c>
      <c r="J735" s="13">
        <f t="shared" si="74"/>
        <v>69.416881500187358</v>
      </c>
      <c r="K735" s="3"/>
      <c r="L735" s="3"/>
    </row>
    <row r="736" spans="1:12" ht="16.5" thickBot="1">
      <c r="A736" s="50">
        <v>2008</v>
      </c>
      <c r="B736" s="49">
        <v>2</v>
      </c>
      <c r="D736" s="38">
        <v>2.9</v>
      </c>
      <c r="E736" s="52">
        <f t="shared" si="70"/>
        <v>67.947194936750307</v>
      </c>
      <c r="F736" s="42">
        <f t="shared" si="71"/>
        <v>1.0536094958290434</v>
      </c>
      <c r="G736" s="5">
        <v>69.33</v>
      </c>
      <c r="H736" s="42">
        <f t="shared" si="72"/>
        <v>67.947194936750307</v>
      </c>
      <c r="I736" s="14">
        <f t="shared" si="73"/>
        <v>69.789583333333326</v>
      </c>
      <c r="J736" s="13">
        <f t="shared" si="74"/>
        <v>69.036839852027128</v>
      </c>
      <c r="K736" s="3"/>
      <c r="L736" s="3"/>
    </row>
    <row r="737" spans="1:12" ht="16.5" thickBot="1">
      <c r="A737" s="50">
        <v>2008</v>
      </c>
      <c r="B737" s="49">
        <v>3</v>
      </c>
      <c r="D737" s="38">
        <v>15.5</v>
      </c>
      <c r="E737" s="52">
        <f t="shared" si="70"/>
        <v>73.030736537828588</v>
      </c>
      <c r="F737" s="42">
        <f t="shared" si="71"/>
        <v>1.2550960536583964</v>
      </c>
      <c r="G737" s="5">
        <v>72.3</v>
      </c>
      <c r="H737" s="42">
        <f t="shared" si="72"/>
        <v>73.030736537828588</v>
      </c>
      <c r="I737" s="14">
        <f t="shared" si="73"/>
        <v>69.666249999999977</v>
      </c>
      <c r="J737" s="13">
        <f t="shared" si="74"/>
        <v>68.853049563961051</v>
      </c>
      <c r="K737" s="3"/>
      <c r="L737" s="3"/>
    </row>
    <row r="738" spans="1:12" ht="16.5" thickBot="1">
      <c r="A738" s="50">
        <v>2008</v>
      </c>
      <c r="B738" s="49">
        <v>4</v>
      </c>
      <c r="D738" s="38">
        <v>3.6</v>
      </c>
      <c r="E738" s="52">
        <f t="shared" si="70"/>
        <v>68.189782281963573</v>
      </c>
      <c r="F738" s="42">
        <f t="shared" si="71"/>
        <v>1.0661131558813439</v>
      </c>
      <c r="G738" s="5">
        <v>70.650000000000006</v>
      </c>
      <c r="H738" s="42">
        <f t="shared" si="72"/>
        <v>68.189782281963573</v>
      </c>
      <c r="I738" s="14">
        <f t="shared" si="73"/>
        <v>69.685833333333335</v>
      </c>
      <c r="J738" s="13">
        <f t="shared" si="74"/>
        <v>68.851942664661735</v>
      </c>
      <c r="K738" s="3"/>
      <c r="L738" s="3"/>
    </row>
    <row r="739" spans="1:12" ht="16.5" thickBot="1">
      <c r="A739" s="50">
        <v>2008</v>
      </c>
      <c r="B739" s="49">
        <v>5</v>
      </c>
      <c r="D739" s="38">
        <v>4.5999999999999996</v>
      </c>
      <c r="E739" s="52">
        <f t="shared" si="70"/>
        <v>68.545341229681895</v>
      </c>
      <c r="F739" s="42">
        <f t="shared" si="71"/>
        <v>1.0836895018807102</v>
      </c>
      <c r="G739" s="5">
        <v>69.86</v>
      </c>
      <c r="H739" s="42">
        <f t="shared" si="72"/>
        <v>68.545341229681895</v>
      </c>
      <c r="I739" s="14">
        <f t="shared" si="73"/>
        <v>69.67</v>
      </c>
      <c r="J739" s="13">
        <f t="shared" si="74"/>
        <v>68.947690970375177</v>
      </c>
      <c r="K739" s="3"/>
      <c r="L739" s="3"/>
    </row>
    <row r="740" spans="1:12" ht="16.5" thickBot="1">
      <c r="A740" s="50">
        <v>2008</v>
      </c>
      <c r="B740" s="49">
        <v>6</v>
      </c>
      <c r="D740" s="38">
        <v>5.2</v>
      </c>
      <c r="E740" s="52">
        <f t="shared" si="70"/>
        <v>68.763650714013878</v>
      </c>
      <c r="F740" s="42">
        <f t="shared" si="71"/>
        <v>1.094076125318785</v>
      </c>
      <c r="G740" s="5">
        <v>67.94</v>
      </c>
      <c r="H740" s="42">
        <f t="shared" si="72"/>
        <v>68.763650714013878</v>
      </c>
      <c r="I740" s="14">
        <f t="shared" si="73"/>
        <v>69.264166666666682</v>
      </c>
      <c r="J740" s="13">
        <f t="shared" si="74"/>
        <v>68.732049327072588</v>
      </c>
      <c r="K740" s="3"/>
      <c r="L740" s="3"/>
    </row>
    <row r="741" spans="1:12" ht="16.5" thickBot="1">
      <c r="A741" s="50">
        <v>2008</v>
      </c>
      <c r="B741" s="49">
        <v>7</v>
      </c>
      <c r="D741" s="38">
        <v>0.6</v>
      </c>
      <c r="E741" s="52">
        <f t="shared" si="70"/>
        <v>67.188108359517273</v>
      </c>
      <c r="F741" s="42">
        <f t="shared" si="71"/>
        <v>1.011335266221868</v>
      </c>
      <c r="G741" s="5">
        <v>67.819999999999993</v>
      </c>
      <c r="H741" s="42">
        <f t="shared" si="72"/>
        <v>67.188108359517273</v>
      </c>
      <c r="I741" s="14">
        <f t="shared" si="73"/>
        <v>68.72</v>
      </c>
      <c r="J741" s="13">
        <f t="shared" si="74"/>
        <v>68.41942505339135</v>
      </c>
      <c r="K741" s="3"/>
      <c r="L741" s="3"/>
    </row>
    <row r="742" spans="1:12" ht="16.5" thickBot="1">
      <c r="A742" s="50">
        <v>2008</v>
      </c>
      <c r="B742" s="49">
        <v>8</v>
      </c>
      <c r="D742" s="38">
        <v>0.3</v>
      </c>
      <c r="E742" s="52">
        <f t="shared" si="70"/>
        <v>67.093528592081412</v>
      </c>
      <c r="F742" s="42">
        <f t="shared" si="71"/>
        <v>1.0056837858215668</v>
      </c>
      <c r="G742" s="5">
        <v>67.81</v>
      </c>
      <c r="H742" s="42">
        <f t="shared" si="72"/>
        <v>67.093528592081412</v>
      </c>
      <c r="I742" s="14">
        <f t="shared" si="73"/>
        <v>68.497500000000002</v>
      </c>
      <c r="J742" s="13">
        <f t="shared" si="74"/>
        <v>68.356082146369488</v>
      </c>
      <c r="K742" s="3"/>
      <c r="L742" s="3"/>
    </row>
    <row r="743" spans="1:12" ht="16.5" thickBot="1">
      <c r="A743" s="50">
        <v>2008</v>
      </c>
      <c r="B743" s="49">
        <v>9</v>
      </c>
      <c r="D743" s="38">
        <v>1.2</v>
      </c>
      <c r="E743" s="52">
        <f t="shared" si="70"/>
        <v>67.380385640436231</v>
      </c>
      <c r="F743" s="42">
        <f t="shared" si="71"/>
        <v>1.0225420441834157</v>
      </c>
      <c r="G743" s="5">
        <v>67.7</v>
      </c>
      <c r="H743" s="42">
        <f t="shared" si="72"/>
        <v>67.380385640436231</v>
      </c>
      <c r="I743" s="14">
        <f t="shared" si="73"/>
        <v>68.287500000000009</v>
      </c>
      <c r="J743" s="13">
        <f t="shared" si="74"/>
        <v>68.08902225159342</v>
      </c>
      <c r="K743" s="3"/>
      <c r="L743" s="3"/>
    </row>
    <row r="744" spans="1:12" ht="16.5" thickBot="1">
      <c r="A744" s="50">
        <v>2008</v>
      </c>
      <c r="B744" s="49">
        <v>10</v>
      </c>
      <c r="D744" s="38">
        <v>4.2</v>
      </c>
      <c r="E744" s="52">
        <f t="shared" si="70"/>
        <v>68.401862113468454</v>
      </c>
      <c r="F744" s="42">
        <f t="shared" si="71"/>
        <v>1.0766990118805291</v>
      </c>
      <c r="G744" s="5">
        <v>67.75</v>
      </c>
      <c r="H744" s="42">
        <f t="shared" si="72"/>
        <v>68.401862113468454</v>
      </c>
      <c r="I744" s="14">
        <f t="shared" si="73"/>
        <v>68.103333333333325</v>
      </c>
      <c r="J744" s="13">
        <f t="shared" si="74"/>
        <v>67.811854550766796</v>
      </c>
      <c r="K744" s="3"/>
      <c r="L744" s="3"/>
    </row>
    <row r="745" spans="1:12" ht="16.5" thickBot="1">
      <c r="A745" s="50">
        <v>2008</v>
      </c>
      <c r="B745" s="49">
        <v>11</v>
      </c>
      <c r="D745" s="38">
        <v>6.6</v>
      </c>
      <c r="E745" s="52">
        <f t="shared" si="70"/>
        <v>69.287133428349151</v>
      </c>
      <c r="F745" s="42">
        <f t="shared" si="71"/>
        <v>1.1178560255860985</v>
      </c>
      <c r="G745" s="5">
        <v>67.02</v>
      </c>
      <c r="H745" s="42">
        <f t="shared" si="72"/>
        <v>69.287133428349151</v>
      </c>
      <c r="I745" s="14">
        <f t="shared" si="73"/>
        <v>68.166249999999991</v>
      </c>
      <c r="J745" s="13">
        <f t="shared" si="74"/>
        <v>67.753206928497676</v>
      </c>
      <c r="K745" s="3"/>
      <c r="L745" s="3"/>
    </row>
    <row r="746" spans="1:12" ht="16.5" thickBot="1">
      <c r="A746" s="50">
        <v>2008</v>
      </c>
      <c r="B746" s="49">
        <v>12</v>
      </c>
      <c r="D746" s="38">
        <v>1</v>
      </c>
      <c r="E746" s="52">
        <f t="shared" si="70"/>
        <v>67.315834397704734</v>
      </c>
      <c r="F746" s="42">
        <f t="shared" si="71"/>
        <v>1.018820637757194</v>
      </c>
      <c r="G746" s="5">
        <v>66.89</v>
      </c>
      <c r="H746" s="42">
        <f t="shared" si="72"/>
        <v>67.315834397704734</v>
      </c>
      <c r="I746" s="14">
        <f t="shared" si="73"/>
        <v>68.368333333333325</v>
      </c>
      <c r="J746" s="13">
        <f t="shared" si="74"/>
        <v>67.74535391414382</v>
      </c>
      <c r="K746" s="3"/>
      <c r="L746" s="3"/>
    </row>
    <row r="747" spans="1:12" ht="16.5" thickBot="1">
      <c r="A747" s="50">
        <v>2009</v>
      </c>
      <c r="B747" s="49">
        <v>1</v>
      </c>
      <c r="D747" s="38">
        <v>1.3</v>
      </c>
      <c r="E747" s="52">
        <f t="shared" si="70"/>
        <v>67.412832172795206</v>
      </c>
      <c r="F747" s="42">
        <f t="shared" si="71"/>
        <v>1.0243974511047236</v>
      </c>
      <c r="G747" s="5">
        <v>67.48</v>
      </c>
      <c r="H747" s="42">
        <f t="shared" si="72"/>
        <v>67.412832172795206</v>
      </c>
      <c r="I747" s="14">
        <f t="shared" si="73"/>
        <v>68.592916666666667</v>
      </c>
      <c r="J747" s="13">
        <f t="shared" si="74"/>
        <v>67.832676604116429</v>
      </c>
      <c r="K747" s="3"/>
      <c r="L747" s="3"/>
    </row>
    <row r="748" spans="1:12" ht="16.5" thickBot="1">
      <c r="A748" s="50">
        <v>2009</v>
      </c>
      <c r="B748" s="49">
        <v>2</v>
      </c>
      <c r="D748" s="38">
        <v>1.2</v>
      </c>
      <c r="E748" s="52">
        <f t="shared" si="70"/>
        <v>67.380385640436231</v>
      </c>
      <c r="F748" s="42">
        <f t="shared" si="71"/>
        <v>1.0225420441834157</v>
      </c>
      <c r="G748" s="5">
        <v>68.17</v>
      </c>
      <c r="H748" s="42">
        <f t="shared" si="72"/>
        <v>67.380385640436231</v>
      </c>
      <c r="I748" s="14">
        <f t="shared" si="73"/>
        <v>68.752083333333331</v>
      </c>
      <c r="J748" s="13">
        <f t="shared" si="74"/>
        <v>67.899032521567378</v>
      </c>
      <c r="K748" s="3"/>
      <c r="L748" s="3"/>
    </row>
    <row r="749" spans="1:12" ht="16.5" thickBot="1">
      <c r="A749" s="50">
        <v>2009</v>
      </c>
      <c r="B749" s="49">
        <v>3</v>
      </c>
      <c r="D749" s="38">
        <v>0.6</v>
      </c>
      <c r="E749" s="52">
        <f t="shared" si="70"/>
        <v>67.188108359517273</v>
      </c>
      <c r="F749" s="42">
        <f t="shared" si="71"/>
        <v>1.011335266221868</v>
      </c>
      <c r="G749" s="5">
        <v>68.42</v>
      </c>
      <c r="H749" s="42">
        <f t="shared" si="72"/>
        <v>67.188108359517273</v>
      </c>
      <c r="I749" s="14">
        <f t="shared" si="73"/>
        <v>68.942916666666662</v>
      </c>
      <c r="J749" s="13">
        <f t="shared" si="74"/>
        <v>67.98256771870777</v>
      </c>
      <c r="K749" s="3"/>
      <c r="L749" s="3"/>
    </row>
    <row r="750" spans="1:12" ht="16.5" thickBot="1">
      <c r="A750" s="50">
        <v>2009</v>
      </c>
      <c r="B750" s="49">
        <v>4</v>
      </c>
      <c r="D750" s="38">
        <v>1.2</v>
      </c>
      <c r="E750" s="52">
        <f t="shared" si="70"/>
        <v>67.380385640436231</v>
      </c>
      <c r="F750" s="42">
        <f t="shared" si="71"/>
        <v>1.0225420441834157</v>
      </c>
      <c r="G750" s="5">
        <v>70.11</v>
      </c>
      <c r="H750" s="42">
        <f t="shared" si="72"/>
        <v>67.380385640436231</v>
      </c>
      <c r="I750" s="14">
        <f t="shared" si="73"/>
        <v>69.245416666666657</v>
      </c>
      <c r="J750" s="13">
        <f t="shared" si="74"/>
        <v>68.12458378133266</v>
      </c>
      <c r="K750" s="3"/>
      <c r="L750" s="3"/>
    </row>
    <row r="751" spans="1:12" ht="16.5" thickBot="1">
      <c r="A751" s="50">
        <v>2009</v>
      </c>
      <c r="B751" s="49">
        <v>5</v>
      </c>
      <c r="D751" s="38">
        <v>2.9</v>
      </c>
      <c r="E751" s="52">
        <f t="shared" si="70"/>
        <v>67.947194936750307</v>
      </c>
      <c r="F751" s="42">
        <f t="shared" si="71"/>
        <v>1.0536094958290434</v>
      </c>
      <c r="G751" s="5">
        <v>71.91</v>
      </c>
      <c r="H751" s="42">
        <f t="shared" si="72"/>
        <v>67.947194936750307</v>
      </c>
      <c r="I751" s="14">
        <f t="shared" si="73"/>
        <v>69.617916666666659</v>
      </c>
      <c r="J751" s="13">
        <f t="shared" si="74"/>
        <v>68.183946179635797</v>
      </c>
      <c r="K751" s="3"/>
      <c r="L751" s="3"/>
    </row>
    <row r="752" spans="1:12" ht="16.5" thickBot="1">
      <c r="A752" s="50">
        <v>2009</v>
      </c>
      <c r="B752" s="49">
        <v>6</v>
      </c>
      <c r="D752" s="38">
        <v>6.3</v>
      </c>
      <c r="E752" s="52">
        <f t="shared" si="70"/>
        <v>69.173324662452728</v>
      </c>
      <c r="F752" s="42">
        <f t="shared" si="71"/>
        <v>1.1128134472364164</v>
      </c>
      <c r="G752" s="5">
        <v>70.739999999999995</v>
      </c>
      <c r="H752" s="42">
        <f t="shared" si="72"/>
        <v>69.173324662452728</v>
      </c>
      <c r="I752" s="14">
        <f t="shared" si="73"/>
        <v>70.142083333333332</v>
      </c>
      <c r="J752" s="13">
        <f t="shared" si="74"/>
        <v>68.442180826018728</v>
      </c>
      <c r="K752" s="3"/>
      <c r="L752" s="3"/>
    </row>
    <row r="753" spans="1:12" ht="16.5" thickBot="1">
      <c r="A753" s="50">
        <v>2009</v>
      </c>
      <c r="B753" s="49">
        <v>7</v>
      </c>
      <c r="D753" s="38">
        <v>5.5</v>
      </c>
      <c r="E753" s="52">
        <f t="shared" si="70"/>
        <v>68.874178970421269</v>
      </c>
      <c r="F753" s="42">
        <f t="shared" si="71"/>
        <v>1.0992252025931168</v>
      </c>
      <c r="G753" s="5">
        <v>70.41</v>
      </c>
      <c r="H753" s="42">
        <f t="shared" si="72"/>
        <v>68.874178970421269</v>
      </c>
      <c r="I753" s="14">
        <f t="shared" si="73"/>
        <v>70.924583333333317</v>
      </c>
      <c r="J753" s="13">
        <f t="shared" si="74"/>
        <v>69.008293832461604</v>
      </c>
      <c r="K753" s="3"/>
      <c r="L753" s="3"/>
    </row>
    <row r="754" spans="1:12" ht="16.5" thickBot="1">
      <c r="A754" s="50">
        <v>2009</v>
      </c>
      <c r="B754" s="49">
        <v>8</v>
      </c>
      <c r="D754" s="38">
        <v>0</v>
      </c>
      <c r="E754" s="52">
        <f t="shared" si="70"/>
        <v>67</v>
      </c>
      <c r="F754" s="42">
        <f t="shared" si="71"/>
        <v>1</v>
      </c>
      <c r="G754" s="5">
        <v>69.040000000000006</v>
      </c>
      <c r="H754" s="42">
        <f t="shared" si="72"/>
        <v>67</v>
      </c>
      <c r="I754" s="14">
        <f t="shared" si="73"/>
        <v>71.997916666666669</v>
      </c>
      <c r="J754" s="13">
        <f t="shared" si="74"/>
        <v>69.827148693001718</v>
      </c>
      <c r="K754" s="3"/>
      <c r="L754" s="3"/>
    </row>
    <row r="755" spans="1:12" ht="16.5" thickBot="1">
      <c r="A755" s="50">
        <v>2009</v>
      </c>
      <c r="B755" s="49">
        <v>9</v>
      </c>
      <c r="D755" s="38">
        <v>7.1</v>
      </c>
      <c r="E755" s="52">
        <f t="shared" si="70"/>
        <v>69.478758963886904</v>
      </c>
      <c r="F755" s="42">
        <f t="shared" si="71"/>
        <v>1.1261967123520715</v>
      </c>
      <c r="G755" s="5">
        <v>71.05</v>
      </c>
      <c r="H755" s="42">
        <f t="shared" si="72"/>
        <v>69.478758963886904</v>
      </c>
      <c r="I755" s="14">
        <f t="shared" si="73"/>
        <v>73.174166666666665</v>
      </c>
      <c r="J755" s="13">
        <f t="shared" si="74"/>
        <v>70.749026498179447</v>
      </c>
      <c r="K755" s="3"/>
      <c r="L755" s="3"/>
    </row>
    <row r="756" spans="1:12" ht="16.5" thickBot="1">
      <c r="A756" s="50">
        <v>2009</v>
      </c>
      <c r="B756" s="49">
        <v>10</v>
      </c>
      <c r="D756" s="38">
        <v>7.7</v>
      </c>
      <c r="E756" s="52">
        <f t="shared" si="70"/>
        <v>69.711874293015285</v>
      </c>
      <c r="F756" s="42">
        <f t="shared" si="71"/>
        <v>1.1361015052431043</v>
      </c>
      <c r="G756" s="5">
        <v>71.66</v>
      </c>
      <c r="H756" s="42">
        <f t="shared" si="72"/>
        <v>69.711874293015285</v>
      </c>
      <c r="I756" s="14">
        <f t="shared" si="73"/>
        <v>74.00041666666668</v>
      </c>
      <c r="J756" s="13">
        <f t="shared" si="74"/>
        <v>71.307276518385123</v>
      </c>
      <c r="K756" s="3"/>
      <c r="L756" s="3"/>
    </row>
    <row r="757" spans="1:12" ht="16.5" thickBot="1">
      <c r="A757" s="50">
        <v>2009</v>
      </c>
      <c r="B757" s="49">
        <v>11</v>
      </c>
      <c r="D757" s="38">
        <v>6.9</v>
      </c>
      <c r="E757" s="52">
        <f t="shared" si="70"/>
        <v>69.401818808077962</v>
      </c>
      <c r="F757" s="42">
        <f t="shared" si="71"/>
        <v>1.122869943000453</v>
      </c>
      <c r="G757" s="5">
        <v>72.05</v>
      </c>
      <c r="H757" s="42">
        <f t="shared" si="72"/>
        <v>69.401818808077962</v>
      </c>
      <c r="I757" s="14">
        <f t="shared" si="73"/>
        <v>74.395416666666677</v>
      </c>
      <c r="J757" s="13">
        <f t="shared" si="74"/>
        <v>71.631594092409642</v>
      </c>
      <c r="K757" s="3"/>
      <c r="L757" s="3"/>
    </row>
    <row r="758" spans="1:12" ht="16.5" thickBot="1">
      <c r="A758" s="50">
        <v>2009</v>
      </c>
      <c r="B758" s="49">
        <v>12</v>
      </c>
      <c r="D758" s="38">
        <v>16.3</v>
      </c>
      <c r="E758" s="52">
        <f t="shared" si="70"/>
        <v>73.39878053116621</v>
      </c>
      <c r="F758" s="42">
        <f t="shared" si="71"/>
        <v>1.2663329766804297</v>
      </c>
      <c r="G758" s="5">
        <v>74.44</v>
      </c>
      <c r="H758" s="42">
        <f t="shared" si="72"/>
        <v>73.39878053116621</v>
      </c>
      <c r="I758" s="14">
        <f t="shared" si="73"/>
        <v>74.698750000000004</v>
      </c>
      <c r="J758" s="13">
        <f t="shared" si="74"/>
        <v>72.038558874831935</v>
      </c>
      <c r="K758" s="3"/>
      <c r="L758" s="3"/>
    </row>
    <row r="759" spans="1:12" ht="16.5" thickBot="1">
      <c r="A759" s="50">
        <v>2010</v>
      </c>
      <c r="B759" s="49">
        <v>1</v>
      </c>
      <c r="C759">
        <v>2010</v>
      </c>
      <c r="D759" s="38">
        <v>19.5</v>
      </c>
      <c r="E759" s="52">
        <f t="shared" si="70"/>
        <v>74.916598193962386</v>
      </c>
      <c r="F759" s="42">
        <f t="shared" si="71"/>
        <v>1.3096109502005611</v>
      </c>
      <c r="G759" s="5">
        <v>78.709999999999994</v>
      </c>
      <c r="H759" s="42">
        <f t="shared" si="72"/>
        <v>74.916598193962386</v>
      </c>
      <c r="I759" s="14">
        <f t="shared" si="73"/>
        <v>75.353750000000005</v>
      </c>
      <c r="J759" s="13">
        <f t="shared" si="74"/>
        <v>72.635029614913108</v>
      </c>
      <c r="K759" s="3"/>
      <c r="L759" s="3"/>
    </row>
    <row r="760" spans="1:12" ht="16.5" thickBot="1">
      <c r="A760" s="50">
        <v>2010</v>
      </c>
      <c r="B760" s="49">
        <v>2</v>
      </c>
      <c r="D760" s="38">
        <v>28.5</v>
      </c>
      <c r="E760" s="52">
        <f t="shared" si="70"/>
        <v>79.529136272231966</v>
      </c>
      <c r="F760" s="42">
        <f t="shared" si="71"/>
        <v>1.4181252147404604</v>
      </c>
      <c r="G760" s="5">
        <v>82.7</v>
      </c>
      <c r="H760" s="42">
        <f t="shared" si="72"/>
        <v>79.529136272231966</v>
      </c>
      <c r="I760" s="14">
        <f t="shared" si="73"/>
        <v>76.349583333333342</v>
      </c>
      <c r="J760" s="13">
        <f t="shared" si="74"/>
        <v>73.553080902802321</v>
      </c>
      <c r="K760" s="3"/>
      <c r="L760" s="3"/>
    </row>
    <row r="761" spans="1:12" ht="16.5" thickBot="1">
      <c r="A761" s="50">
        <v>2010</v>
      </c>
      <c r="B761" s="49">
        <v>3</v>
      </c>
      <c r="D761" s="38">
        <v>24</v>
      </c>
      <c r="E761" s="52">
        <f t="shared" si="70"/>
        <v>77.164425051986797</v>
      </c>
      <c r="F761" s="42">
        <f t="shared" si="71"/>
        <v>1.3661861629014509</v>
      </c>
      <c r="G761" s="5">
        <v>82.12</v>
      </c>
      <c r="H761" s="42">
        <f t="shared" si="72"/>
        <v>77.164425051986797</v>
      </c>
      <c r="I761" s="14">
        <f t="shared" si="73"/>
        <v>77.302499999999995</v>
      </c>
      <c r="J761" s="13">
        <f t="shared" si="74"/>
        <v>74.701483195656394</v>
      </c>
      <c r="K761" s="3"/>
      <c r="L761" s="3"/>
    </row>
    <row r="762" spans="1:12" ht="16.5" thickBot="1">
      <c r="A762" s="50">
        <v>2010</v>
      </c>
      <c r="B762" s="49">
        <v>4</v>
      </c>
      <c r="D762" s="38">
        <v>10.4</v>
      </c>
      <c r="E762" s="52">
        <f t="shared" si="70"/>
        <v>70.802069432903025</v>
      </c>
      <c r="F762" s="42">
        <f t="shared" si="71"/>
        <v>1.179301933282574</v>
      </c>
      <c r="G762" s="5">
        <v>76.239999999999995</v>
      </c>
      <c r="H762" s="42">
        <f t="shared" si="72"/>
        <v>70.802069432903025</v>
      </c>
      <c r="I762" s="14">
        <f t="shared" si="73"/>
        <v>78.135416666666671</v>
      </c>
      <c r="J762" s="13">
        <f t="shared" si="74"/>
        <v>75.828881455104508</v>
      </c>
      <c r="K762" s="3"/>
      <c r="L762" s="3"/>
    </row>
    <row r="763" spans="1:12" ht="16.5" thickBot="1">
      <c r="A763" s="50">
        <v>2010</v>
      </c>
      <c r="B763" s="49">
        <v>5</v>
      </c>
      <c r="D763" s="38">
        <v>13.9</v>
      </c>
      <c r="E763" s="52">
        <f t="shared" si="70"/>
        <v>72.309132920872059</v>
      </c>
      <c r="F763" s="42">
        <f t="shared" si="71"/>
        <v>1.2321032538575198</v>
      </c>
      <c r="G763" s="5">
        <v>75.260000000000005</v>
      </c>
      <c r="H763" s="42">
        <f t="shared" si="72"/>
        <v>72.309132920872059</v>
      </c>
      <c r="I763" s="14">
        <f t="shared" si="73"/>
        <v>78.88333333333334</v>
      </c>
      <c r="J763" s="13">
        <f t="shared" si="74"/>
        <v>76.912137441890437</v>
      </c>
      <c r="K763" s="3"/>
      <c r="L763" s="3"/>
    </row>
    <row r="764" spans="1:12" ht="16.5" thickBot="1">
      <c r="A764" s="50">
        <v>2010</v>
      </c>
      <c r="B764" s="49">
        <v>6</v>
      </c>
      <c r="D764" s="38">
        <v>18.8</v>
      </c>
      <c r="E764" s="52">
        <f t="shared" si="70"/>
        <v>74.578541456465999</v>
      </c>
      <c r="F764" s="42">
        <f t="shared" si="71"/>
        <v>1.300367442770419</v>
      </c>
      <c r="G764" s="5">
        <v>74.67</v>
      </c>
      <c r="H764" s="42">
        <f t="shared" si="72"/>
        <v>74.578541456465999</v>
      </c>
      <c r="I764" s="14">
        <f t="shared" si="73"/>
        <v>79.544583333333321</v>
      </c>
      <c r="J764" s="13">
        <f t="shared" si="74"/>
        <v>77.637221135013036</v>
      </c>
      <c r="K764" s="3"/>
      <c r="L764" s="3"/>
    </row>
    <row r="765" spans="1:12" ht="16.5" thickBot="1">
      <c r="A765" s="50">
        <v>2010</v>
      </c>
      <c r="B765" s="49">
        <v>7</v>
      </c>
      <c r="D765" s="38">
        <v>25.2</v>
      </c>
      <c r="E765" s="52">
        <f t="shared" si="70"/>
        <v>77.784259938355873</v>
      </c>
      <c r="F765" s="42">
        <f t="shared" si="71"/>
        <v>1.3804736224213867</v>
      </c>
      <c r="G765" s="5">
        <v>82.2</v>
      </c>
      <c r="H765" s="42">
        <f t="shared" si="72"/>
        <v>77.784259938355873</v>
      </c>
      <c r="I765" s="14">
        <f t="shared" si="73"/>
        <v>79.926666666666677</v>
      </c>
      <c r="J765" s="13">
        <f t="shared" si="74"/>
        <v>77.97031894298361</v>
      </c>
      <c r="K765" s="3"/>
      <c r="L765" s="3"/>
    </row>
    <row r="766" spans="1:12" ht="16.5" thickBot="1">
      <c r="A766" s="50">
        <v>2010</v>
      </c>
      <c r="B766" s="49">
        <v>8</v>
      </c>
      <c r="D766" s="38">
        <v>29.6</v>
      </c>
      <c r="E766" s="52">
        <f t="shared" si="70"/>
        <v>80.123149941406567</v>
      </c>
      <c r="F766" s="42">
        <f t="shared" si="71"/>
        <v>1.4301601941375948</v>
      </c>
      <c r="G766" s="5">
        <v>81.150000000000006</v>
      </c>
      <c r="H766" s="42">
        <f t="shared" si="72"/>
        <v>80.123149941406567</v>
      </c>
      <c r="I766" s="14">
        <f t="shared" si="73"/>
        <v>80.409166666666664</v>
      </c>
      <c r="J766" s="13">
        <f t="shared" si="74"/>
        <v>78.612299254291329</v>
      </c>
      <c r="K766" s="3"/>
      <c r="L766" s="3"/>
    </row>
    <row r="767" spans="1:12" ht="16.5" thickBot="1">
      <c r="A767" s="50">
        <v>2010</v>
      </c>
      <c r="B767" s="49">
        <v>9</v>
      </c>
      <c r="D767" s="38">
        <v>36.4</v>
      </c>
      <c r="E767" s="52">
        <f t="shared" si="70"/>
        <v>83.91726405097819</v>
      </c>
      <c r="F767" s="42">
        <f t="shared" si="71"/>
        <v>1.4992258109693541</v>
      </c>
      <c r="G767" s="5">
        <v>81.81</v>
      </c>
      <c r="H767" s="42">
        <f t="shared" si="72"/>
        <v>83.91726405097819</v>
      </c>
      <c r="I767" s="14">
        <f t="shared" si="73"/>
        <v>82.507083333333341</v>
      </c>
      <c r="J767" s="13">
        <f t="shared" si="74"/>
        <v>80.467752677327766</v>
      </c>
      <c r="K767" s="3"/>
      <c r="L767" s="3"/>
    </row>
    <row r="768" spans="1:12" ht="16.5" thickBot="1">
      <c r="A768" s="50">
        <v>2010</v>
      </c>
      <c r="B768" s="49">
        <v>10</v>
      </c>
      <c r="D768" s="38">
        <v>33.6</v>
      </c>
      <c r="E768" s="52">
        <f t="shared" si="70"/>
        <v>82.330927432678877</v>
      </c>
      <c r="F768" s="42">
        <f t="shared" si="71"/>
        <v>1.4718632327840708</v>
      </c>
      <c r="G768" s="5">
        <v>80.89</v>
      </c>
      <c r="H768" s="42">
        <f t="shared" si="72"/>
        <v>82.330927432678877</v>
      </c>
      <c r="I768" s="14">
        <f t="shared" si="73"/>
        <v>85.763750000000002</v>
      </c>
      <c r="J768" s="13">
        <f t="shared" si="74"/>
        <v>83.422679008223767</v>
      </c>
      <c r="K768" s="3"/>
      <c r="L768" s="3"/>
    </row>
    <row r="769" spans="1:12" ht="16.5" thickBot="1">
      <c r="A769" s="50">
        <v>2010</v>
      </c>
      <c r="B769" s="49">
        <v>11</v>
      </c>
      <c r="D769" s="38">
        <v>34.4</v>
      </c>
      <c r="E769" s="52">
        <f t="shared" si="70"/>
        <v>82.780909351276364</v>
      </c>
      <c r="F769" s="42">
        <f t="shared" si="71"/>
        <v>1.4798302092344673</v>
      </c>
      <c r="G769" s="5">
        <v>80.77</v>
      </c>
      <c r="H769" s="42">
        <f t="shared" si="72"/>
        <v>82.780909351276364</v>
      </c>
      <c r="I769" s="14">
        <f t="shared" si="73"/>
        <v>88.259583333333339</v>
      </c>
      <c r="J769" s="13">
        <f t="shared" si="74"/>
        <v>86.032153464717751</v>
      </c>
      <c r="K769" s="3"/>
      <c r="L769" s="3"/>
    </row>
    <row r="770" spans="1:12" ht="16.5" thickBot="1">
      <c r="A770" s="50">
        <v>2010</v>
      </c>
      <c r="B770" s="49">
        <v>12</v>
      </c>
      <c r="D770" s="38">
        <v>24.5</v>
      </c>
      <c r="E770" s="52">
        <f t="shared" si="70"/>
        <v>77.421698622910242</v>
      </c>
      <c r="F770" s="42">
        <f t="shared" si="71"/>
        <v>1.3721788838591502</v>
      </c>
      <c r="G770" s="5">
        <v>81.59</v>
      </c>
      <c r="H770" s="42">
        <f t="shared" si="72"/>
        <v>77.421698622910242</v>
      </c>
      <c r="I770" s="14">
        <f t="shared" si="73"/>
        <v>90.207083333333344</v>
      </c>
      <c r="J770" s="13">
        <f t="shared" si="74"/>
        <v>87.949554657853867</v>
      </c>
      <c r="K770" s="3"/>
      <c r="L770" s="3"/>
    </row>
    <row r="771" spans="1:12" ht="16.5" thickBot="1">
      <c r="A771" s="50">
        <v>2011</v>
      </c>
      <c r="B771" s="49">
        <v>1</v>
      </c>
      <c r="D771" s="38">
        <v>27.3</v>
      </c>
      <c r="E771" s="52">
        <f t="shared" si="70"/>
        <v>78.888027493512439</v>
      </c>
      <c r="F771" s="42">
        <f t="shared" si="71"/>
        <v>1.4047060727298171</v>
      </c>
      <c r="G771" s="5">
        <v>80.73</v>
      </c>
      <c r="H771" s="42">
        <f t="shared" si="72"/>
        <v>78.888027493512439</v>
      </c>
      <c r="I771" s="14">
        <f t="shared" si="73"/>
        <v>91.850416666666646</v>
      </c>
      <c r="J771" s="13">
        <f t="shared" si="74"/>
        <v>89.805749682523469</v>
      </c>
      <c r="K771" s="3"/>
      <c r="L771" s="3"/>
    </row>
    <row r="772" spans="1:12" ht="16.5" thickBot="1">
      <c r="A772" s="50">
        <v>2011</v>
      </c>
      <c r="B772" s="49">
        <v>2</v>
      </c>
      <c r="D772" s="38">
        <v>48.3</v>
      </c>
      <c r="E772" s="52">
        <f t="shared" si="70"/>
        <v>90.965234444066795</v>
      </c>
      <c r="F772" s="42">
        <f t="shared" si="71"/>
        <v>1.6005633102295327</v>
      </c>
      <c r="G772" s="5">
        <v>92.26</v>
      </c>
      <c r="H772" s="42">
        <f t="shared" si="72"/>
        <v>90.965234444066795</v>
      </c>
      <c r="I772" s="14">
        <f t="shared" si="73"/>
        <v>93.44374999999998</v>
      </c>
      <c r="J772" s="13">
        <f t="shared" si="74"/>
        <v>91.68761988554553</v>
      </c>
      <c r="K772" s="3"/>
      <c r="L772" s="3"/>
    </row>
    <row r="773" spans="1:12" ht="16.5" thickBot="1">
      <c r="A773" s="50">
        <v>2011</v>
      </c>
      <c r="B773" s="49">
        <v>3</v>
      </c>
      <c r="D773" s="38">
        <v>78.599999999999994</v>
      </c>
      <c r="E773" s="52">
        <f t="shared" si="70"/>
        <v>110.25920903302645</v>
      </c>
      <c r="F773" s="42">
        <f t="shared" si="71"/>
        <v>1.7753923103105334</v>
      </c>
      <c r="G773" s="5">
        <v>122.91</v>
      </c>
      <c r="H773" s="42">
        <f t="shared" si="72"/>
        <v>110.25920903302645</v>
      </c>
      <c r="I773" s="14">
        <f t="shared" si="73"/>
        <v>96.688749999999985</v>
      </c>
      <c r="J773" s="13">
        <f t="shared" si="74"/>
        <v>94.836524684381061</v>
      </c>
      <c r="K773" s="3"/>
      <c r="L773" s="3"/>
    </row>
    <row r="774" spans="1:12" ht="16.5" thickBot="1">
      <c r="A774" s="50">
        <v>2011</v>
      </c>
      <c r="B774" s="49">
        <v>4</v>
      </c>
      <c r="D774" s="38">
        <v>76.099999999999994</v>
      </c>
      <c r="E774" s="52">
        <f t="shared" ref="E774:E837" si="75">F774*0.31*D774+67</f>
        <v>108.62551739336732</v>
      </c>
      <c r="F774" s="42">
        <f t="shared" ref="F774:F837" si="76">(2-EXP(-0.019*D774))</f>
        <v>1.7644659994645124</v>
      </c>
      <c r="G774" s="5">
        <v>113.61</v>
      </c>
      <c r="H774" s="42">
        <f t="shared" ref="H774:H837" si="77">E774</f>
        <v>108.62551739336732</v>
      </c>
      <c r="I774" s="14">
        <f t="shared" si="73"/>
        <v>101.29291666666666</v>
      </c>
      <c r="J774" s="13">
        <f t="shared" si="74"/>
        <v>99.535286553440343</v>
      </c>
      <c r="K774" s="3"/>
      <c r="L774" s="3"/>
    </row>
    <row r="775" spans="1:12" ht="16.5" thickBot="1">
      <c r="A775" s="50">
        <v>2011</v>
      </c>
      <c r="B775" s="49">
        <v>5</v>
      </c>
      <c r="D775" s="38">
        <v>58.2</v>
      </c>
      <c r="E775" s="52">
        <f t="shared" si="75"/>
        <v>97.113071916263777</v>
      </c>
      <c r="F775" s="42">
        <f t="shared" si="76"/>
        <v>1.6690539805045881</v>
      </c>
      <c r="G775" s="5">
        <v>97.79</v>
      </c>
      <c r="H775" s="42">
        <f t="shared" si="77"/>
        <v>97.113071916263777</v>
      </c>
      <c r="I775" s="14">
        <f t="shared" si="73"/>
        <v>106.505</v>
      </c>
      <c r="J775" s="13">
        <f t="shared" si="74"/>
        <v>104.80275721235166</v>
      </c>
      <c r="K775" s="3"/>
      <c r="L775" s="3"/>
    </row>
    <row r="776" spans="1:12" ht="16.5" thickBot="1">
      <c r="A776" s="50">
        <v>2011</v>
      </c>
      <c r="B776" s="49">
        <v>6</v>
      </c>
      <c r="D776" s="38">
        <v>56.1</v>
      </c>
      <c r="E776" s="52">
        <f t="shared" si="75"/>
        <v>95.792231096340899</v>
      </c>
      <c r="F776" s="42">
        <f t="shared" si="76"/>
        <v>1.6555822607291641</v>
      </c>
      <c r="G776" s="5">
        <v>98.88</v>
      </c>
      <c r="H776" s="42">
        <f t="shared" si="77"/>
        <v>95.792231096340899</v>
      </c>
      <c r="I776" s="14">
        <f t="shared" si="73"/>
        <v>111.71083333333333</v>
      </c>
      <c r="J776" s="13">
        <f t="shared" si="74"/>
        <v>109.8231793455585</v>
      </c>
      <c r="K776" s="3"/>
      <c r="L776" s="3"/>
    </row>
    <row r="777" spans="1:12" ht="16.5" thickBot="1">
      <c r="A777" s="50">
        <v>2011</v>
      </c>
      <c r="B777" s="49">
        <v>7</v>
      </c>
      <c r="D777" s="38">
        <v>64.5</v>
      </c>
      <c r="E777" s="52">
        <f t="shared" si="75"/>
        <v>101.11925089055165</v>
      </c>
      <c r="F777" s="42">
        <f t="shared" si="76"/>
        <v>1.7063891418130357</v>
      </c>
      <c r="G777" s="5">
        <v>97.43</v>
      </c>
      <c r="H777" s="42">
        <f t="shared" si="77"/>
        <v>101.11925089055165</v>
      </c>
      <c r="I777" s="14">
        <f t="shared" si="73"/>
        <v>116.09583333333335</v>
      </c>
      <c r="J777" s="13">
        <f t="shared" si="74"/>
        <v>113.77605046172459</v>
      </c>
      <c r="K777" s="14">
        <f>J777</f>
        <v>113.77605046172459</v>
      </c>
      <c r="L777" s="14">
        <f>I777</f>
        <v>116.09583333333335</v>
      </c>
    </row>
    <row r="778" spans="1:12" ht="16.5" thickBot="1">
      <c r="A778" s="50">
        <v>2011</v>
      </c>
      <c r="B778" s="49">
        <v>8</v>
      </c>
      <c r="D778" s="38">
        <v>65.8</v>
      </c>
      <c r="E778" s="52">
        <f t="shared" si="75"/>
        <v>101.95304386174041</v>
      </c>
      <c r="F778" s="42">
        <f t="shared" si="76"/>
        <v>1.7135524983694679</v>
      </c>
      <c r="G778" s="5">
        <v>104.16</v>
      </c>
      <c r="H778" s="42">
        <f t="shared" si="77"/>
        <v>101.95304386174041</v>
      </c>
      <c r="I778" s="14">
        <f t="shared" si="73"/>
        <v>118.67041666666665</v>
      </c>
      <c r="J778" s="13">
        <f t="shared" si="74"/>
        <v>115.50384310538387</v>
      </c>
      <c r="K778" s="14">
        <f t="shared" ref="K778:K825" si="78">J778</f>
        <v>115.50384310538387</v>
      </c>
      <c r="L778" s="14">
        <f t="shared" ref="L778:L825" si="79">I778</f>
        <v>118.67041666666665</v>
      </c>
    </row>
    <row r="779" spans="1:12" ht="16.5" thickBot="1">
      <c r="A779" s="50">
        <v>2011</v>
      </c>
      <c r="B779" s="49">
        <v>9</v>
      </c>
      <c r="D779" s="38">
        <v>120.1</v>
      </c>
      <c r="E779" s="52">
        <f t="shared" si="75"/>
        <v>137.66108530269685</v>
      </c>
      <c r="F779" s="42">
        <f t="shared" si="76"/>
        <v>1.8979099487711013</v>
      </c>
      <c r="G779" s="5">
        <v>136.68</v>
      </c>
      <c r="H779" s="42">
        <f t="shared" si="77"/>
        <v>137.66108530269685</v>
      </c>
      <c r="I779" s="14">
        <f t="shared" ref="I779:I842" si="80">(G773/2+G774+G775+G776+G777+G778+G779+G780+G781+G782+G783+G784+G785/2)/12</f>
        <v>118.82250000000001</v>
      </c>
      <c r="J779" s="13">
        <f t="shared" ref="J779:J842" si="81">(H773/2+H774+H775+H776+H777+H778+H779+H780+H781+H782+H783+H784+H785/2)/12</f>
        <v>115.71003742148696</v>
      </c>
      <c r="K779" s="14">
        <f t="shared" si="78"/>
        <v>115.71003742148696</v>
      </c>
      <c r="L779" s="14">
        <f t="shared" si="79"/>
        <v>118.82250000000001</v>
      </c>
    </row>
    <row r="780" spans="1:12" ht="16.5" thickBot="1">
      <c r="A780" s="50">
        <v>2011</v>
      </c>
      <c r="B780" s="49">
        <v>10</v>
      </c>
      <c r="D780" s="38">
        <v>125.7</v>
      </c>
      <c r="E780" s="52">
        <f t="shared" si="75"/>
        <v>141.35739103838307</v>
      </c>
      <c r="F780" s="42">
        <f t="shared" si="76"/>
        <v>1.9082144131799488</v>
      </c>
      <c r="G780" s="5">
        <v>136.52000000000001</v>
      </c>
      <c r="H780" s="42">
        <f t="shared" si="77"/>
        <v>141.35739103838307</v>
      </c>
      <c r="I780" s="14">
        <f t="shared" si="80"/>
        <v>118.49541666666664</v>
      </c>
      <c r="J780" s="13">
        <f t="shared" si="81"/>
        <v>116.1966735455217</v>
      </c>
      <c r="K780" s="14">
        <f t="shared" si="78"/>
        <v>116.1966735455217</v>
      </c>
      <c r="L780" s="14">
        <f t="shared" si="79"/>
        <v>118.49541666666664</v>
      </c>
    </row>
    <row r="781" spans="1:12" ht="16.5" thickBot="1">
      <c r="A781" s="50">
        <v>2011</v>
      </c>
      <c r="B781" s="49">
        <v>11</v>
      </c>
      <c r="D781" s="38">
        <v>139.1</v>
      </c>
      <c r="E781" s="52">
        <f t="shared" si="75"/>
        <v>150.17374155944444</v>
      </c>
      <c r="F781" s="42">
        <f t="shared" si="76"/>
        <v>1.9288453783410504</v>
      </c>
      <c r="G781" s="5">
        <v>150.22999999999999</v>
      </c>
      <c r="H781" s="42">
        <f t="shared" si="77"/>
        <v>150.17374155944444</v>
      </c>
      <c r="I781" s="14">
        <f t="shared" si="80"/>
        <v>119.61458333333333</v>
      </c>
      <c r="J781" s="13">
        <f t="shared" si="81"/>
        <v>117.50337944494242</v>
      </c>
      <c r="K781" s="14">
        <f t="shared" si="78"/>
        <v>117.50337944494242</v>
      </c>
      <c r="L781" s="14">
        <f t="shared" si="79"/>
        <v>119.61458333333333</v>
      </c>
    </row>
    <row r="782" spans="1:12" ht="16.5" thickBot="1">
      <c r="A782" s="50">
        <v>2011</v>
      </c>
      <c r="B782" s="49">
        <v>12</v>
      </c>
      <c r="D782" s="38">
        <v>109.3</v>
      </c>
      <c r="E782" s="52">
        <f t="shared" si="75"/>
        <v>130.51899761170563</v>
      </c>
      <c r="F782" s="42">
        <f t="shared" si="76"/>
        <v>1.8746568371072696</v>
      </c>
      <c r="G782" s="5">
        <v>137.07</v>
      </c>
      <c r="H782" s="42">
        <f t="shared" si="77"/>
        <v>130.51899761170563</v>
      </c>
      <c r="I782" s="14">
        <f t="shared" si="80"/>
        <v>121.76625</v>
      </c>
      <c r="J782" s="13">
        <f t="shared" si="81"/>
        <v>119.51241013657354</v>
      </c>
      <c r="K782" s="14">
        <f t="shared" si="78"/>
        <v>119.51241013657354</v>
      </c>
      <c r="L782" s="14">
        <f t="shared" si="79"/>
        <v>121.76625</v>
      </c>
    </row>
    <row r="783" spans="1:12" ht="16.5" thickBot="1">
      <c r="A783" s="50">
        <v>2012</v>
      </c>
      <c r="B783" s="49">
        <v>1</v>
      </c>
      <c r="D783" s="38">
        <v>94.4</v>
      </c>
      <c r="E783" s="52">
        <f t="shared" si="75"/>
        <v>120.6596352927038</v>
      </c>
      <c r="F783" s="42">
        <f t="shared" si="76"/>
        <v>1.8336398063389758</v>
      </c>
      <c r="G783" s="5">
        <v>130.49</v>
      </c>
      <c r="H783" s="42">
        <f t="shared" si="77"/>
        <v>120.6596352927038</v>
      </c>
      <c r="I783" s="14">
        <f t="shared" si="80"/>
        <v>124.69083333333334</v>
      </c>
      <c r="J783" s="13">
        <f t="shared" si="81"/>
        <v>121.45374802688509</v>
      </c>
      <c r="K783" s="14">
        <f t="shared" si="78"/>
        <v>121.45374802688509</v>
      </c>
      <c r="L783" s="14">
        <f t="shared" si="79"/>
        <v>124.69083333333334</v>
      </c>
    </row>
    <row r="784" spans="1:12" ht="16.5" thickBot="1">
      <c r="A784" s="50">
        <v>2012</v>
      </c>
      <c r="B784" s="49">
        <v>2</v>
      </c>
      <c r="D784" s="38">
        <v>47.8</v>
      </c>
      <c r="E784" s="52">
        <f t="shared" si="75"/>
        <v>90.660650092697864</v>
      </c>
      <c r="F784" s="42">
        <f t="shared" si="76"/>
        <v>1.5967505798824309</v>
      </c>
      <c r="G784" s="5">
        <v>104.29</v>
      </c>
      <c r="H784" s="42">
        <f t="shared" si="77"/>
        <v>90.660650092697864</v>
      </c>
      <c r="I784" s="14">
        <f t="shared" si="80"/>
        <v>127.16875</v>
      </c>
      <c r="J784" s="13">
        <f t="shared" si="81"/>
        <v>123.21546776000564</v>
      </c>
      <c r="K784" s="14">
        <f t="shared" si="78"/>
        <v>123.21546776000564</v>
      </c>
      <c r="L784" s="14">
        <f t="shared" si="79"/>
        <v>127.16875</v>
      </c>
    </row>
    <row r="785" spans="1:12" ht="16.5" thickBot="1">
      <c r="A785" s="50">
        <v>2012</v>
      </c>
      <c r="B785" s="49">
        <v>3</v>
      </c>
      <c r="D785" s="38">
        <v>86.6</v>
      </c>
      <c r="E785" s="52">
        <f t="shared" si="75"/>
        <v>115.51245697086901</v>
      </c>
      <c r="F785" s="42">
        <f t="shared" si="76"/>
        <v>1.8070646267924093</v>
      </c>
      <c r="G785" s="5">
        <v>114.53</v>
      </c>
      <c r="H785" s="42">
        <f t="shared" si="77"/>
        <v>115.51245697086901</v>
      </c>
      <c r="I785" s="14">
        <f t="shared" si="80"/>
        <v>127.27749999999999</v>
      </c>
      <c r="J785" s="13">
        <f t="shared" si="81"/>
        <v>123.27825651093565</v>
      </c>
      <c r="K785" s="14">
        <f t="shared" si="78"/>
        <v>123.27825651093565</v>
      </c>
      <c r="L785" s="14">
        <f t="shared" si="79"/>
        <v>127.27749999999999</v>
      </c>
    </row>
    <row r="786" spans="1:12" ht="16.5" thickBot="1">
      <c r="A786" s="50">
        <v>2012</v>
      </c>
      <c r="B786" s="49">
        <v>4</v>
      </c>
      <c r="D786" s="38">
        <v>85.9</v>
      </c>
      <c r="E786" s="52">
        <f t="shared" si="75"/>
        <v>115.05153643235914</v>
      </c>
      <c r="F786" s="42">
        <f t="shared" si="76"/>
        <v>1.8044814462563048</v>
      </c>
      <c r="G786" s="5">
        <v>114.14</v>
      </c>
      <c r="H786" s="42">
        <f t="shared" si="77"/>
        <v>115.05153643235914</v>
      </c>
      <c r="I786" s="14">
        <f t="shared" si="80"/>
        <v>126.18249999999999</v>
      </c>
      <c r="J786" s="13">
        <f t="shared" si="81"/>
        <v>121.19763826968688</v>
      </c>
      <c r="K786" s="14">
        <f t="shared" si="78"/>
        <v>121.19763826968688</v>
      </c>
      <c r="L786" s="14">
        <f t="shared" si="79"/>
        <v>126.18249999999999</v>
      </c>
    </row>
    <row r="787" spans="1:12" ht="16.5" thickBot="1">
      <c r="A787" s="50">
        <v>2012</v>
      </c>
      <c r="B787" s="49">
        <v>5</v>
      </c>
      <c r="D787" s="38">
        <v>96.5</v>
      </c>
      <c r="E787" s="52">
        <f t="shared" si="75"/>
        <v>122.04799446336915</v>
      </c>
      <c r="F787" s="42">
        <f t="shared" si="76"/>
        <v>1.840146898324224</v>
      </c>
      <c r="G787" s="5">
        <v>124.12</v>
      </c>
      <c r="H787" s="42">
        <f t="shared" si="77"/>
        <v>122.04799446336915</v>
      </c>
      <c r="I787" s="14">
        <f t="shared" si="80"/>
        <v>124.26249999999999</v>
      </c>
      <c r="J787" s="13">
        <f t="shared" si="81"/>
        <v>118.42791843125745</v>
      </c>
      <c r="K787" s="14">
        <f t="shared" si="78"/>
        <v>118.42791843125745</v>
      </c>
      <c r="L787" s="14">
        <f t="shared" si="79"/>
        <v>124.26249999999999</v>
      </c>
    </row>
    <row r="788" spans="1:12" ht="16.5" thickBot="1">
      <c r="A788" s="50">
        <v>2012</v>
      </c>
      <c r="B788" s="49">
        <v>6</v>
      </c>
      <c r="D788" s="38">
        <v>92</v>
      </c>
      <c r="E788" s="52">
        <f t="shared" si="75"/>
        <v>119.0740451483818</v>
      </c>
      <c r="F788" s="42">
        <f t="shared" si="76"/>
        <v>1.8258781608829526</v>
      </c>
      <c r="G788" s="5">
        <v>124.19</v>
      </c>
      <c r="H788" s="42">
        <f t="shared" si="77"/>
        <v>119.0740451483818</v>
      </c>
      <c r="I788" s="14">
        <f t="shared" si="80"/>
        <v>121.59666666666668</v>
      </c>
      <c r="J788" s="13">
        <f t="shared" si="81"/>
        <v>115.58250727254376</v>
      </c>
      <c r="K788" s="14">
        <f t="shared" si="78"/>
        <v>115.58250727254376</v>
      </c>
      <c r="L788" s="14">
        <f t="shared" si="79"/>
        <v>121.59666666666668</v>
      </c>
    </row>
    <row r="789" spans="1:12" ht="16.5" thickBot="1">
      <c r="A789" s="50">
        <v>2012</v>
      </c>
      <c r="B789" s="49">
        <v>7</v>
      </c>
      <c r="D789" s="38">
        <v>100.1</v>
      </c>
      <c r="E789" s="52">
        <f t="shared" si="75"/>
        <v>124.42954620598832</v>
      </c>
      <c r="F789" s="42">
        <f t="shared" si="76"/>
        <v>1.8507152913534308</v>
      </c>
      <c r="G789" s="5">
        <v>142.31</v>
      </c>
      <c r="H789" s="42">
        <f t="shared" si="77"/>
        <v>124.42954620598832</v>
      </c>
      <c r="I789" s="14">
        <f t="shared" si="80"/>
        <v>119.93375000000002</v>
      </c>
      <c r="J789" s="13">
        <f t="shared" si="81"/>
        <v>114.20069349163371</v>
      </c>
      <c r="K789" s="14">
        <f t="shared" si="78"/>
        <v>114.20069349163371</v>
      </c>
      <c r="L789" s="14">
        <f t="shared" si="79"/>
        <v>119.93375000000002</v>
      </c>
    </row>
    <row r="790" spans="1:12" ht="16.5" thickBot="1">
      <c r="A790" s="50">
        <v>2012</v>
      </c>
      <c r="B790" s="49">
        <v>8</v>
      </c>
      <c r="D790" s="38">
        <v>94.8</v>
      </c>
      <c r="E790" s="52">
        <f t="shared" si="75"/>
        <v>120.92402214119642</v>
      </c>
      <c r="F790" s="42">
        <f t="shared" si="76"/>
        <v>1.8348993514766716</v>
      </c>
      <c r="G790" s="5">
        <v>118.75</v>
      </c>
      <c r="H790" s="42">
        <f t="shared" si="77"/>
        <v>120.92402214119642</v>
      </c>
      <c r="I790" s="14">
        <f t="shared" si="80"/>
        <v>119.51291666666668</v>
      </c>
      <c r="J790" s="13">
        <f t="shared" si="81"/>
        <v>114.58759794077611</v>
      </c>
      <c r="K790" s="14">
        <f t="shared" si="78"/>
        <v>114.58759794077611</v>
      </c>
      <c r="L790" s="14">
        <f t="shared" si="79"/>
        <v>119.51291666666668</v>
      </c>
    </row>
    <row r="791" spans="1:12" ht="16.5" thickBot="1">
      <c r="A791" s="50">
        <v>2012</v>
      </c>
      <c r="B791" s="49">
        <v>9</v>
      </c>
      <c r="D791" s="38">
        <v>93.7</v>
      </c>
      <c r="E791" s="52">
        <f t="shared" si="75"/>
        <v>120.19703704556082</v>
      </c>
      <c r="F791" s="42">
        <f t="shared" si="76"/>
        <v>1.8314124365876272</v>
      </c>
      <c r="G791" s="5">
        <v>124.7</v>
      </c>
      <c r="H791" s="42">
        <f t="shared" si="77"/>
        <v>120.19703704556082</v>
      </c>
      <c r="I791" s="14">
        <f t="shared" si="80"/>
        <v>119.23374999999999</v>
      </c>
      <c r="J791" s="13">
        <f t="shared" si="81"/>
        <v>114.70061178662012</v>
      </c>
      <c r="K791" s="14">
        <f t="shared" si="78"/>
        <v>114.70061178662012</v>
      </c>
      <c r="L791" s="14">
        <f t="shared" si="79"/>
        <v>119.23374999999999</v>
      </c>
    </row>
    <row r="792" spans="1:12" ht="16.5" thickBot="1">
      <c r="A792" s="50">
        <v>2012</v>
      </c>
      <c r="B792" s="49">
        <v>10</v>
      </c>
      <c r="D792" s="38">
        <v>76.5</v>
      </c>
      <c r="E792" s="52">
        <f t="shared" si="75"/>
        <v>108.88660150554884</v>
      </c>
      <c r="F792" s="42">
        <f t="shared" si="76"/>
        <v>1.7662492728462507</v>
      </c>
      <c r="G792" s="5">
        <v>122.22</v>
      </c>
      <c r="H792" s="42">
        <f t="shared" si="77"/>
        <v>108.88660150554884</v>
      </c>
      <c r="I792" s="14">
        <f t="shared" si="80"/>
        <v>119.5416666666667</v>
      </c>
      <c r="J792" s="13">
        <f t="shared" si="81"/>
        <v>115.06286879543256</v>
      </c>
      <c r="K792" s="14">
        <f t="shared" si="78"/>
        <v>115.06286879543256</v>
      </c>
      <c r="L792" s="14">
        <f t="shared" si="79"/>
        <v>119.5416666666667</v>
      </c>
    </row>
    <row r="793" spans="1:12" ht="16.5" thickBot="1">
      <c r="A793" s="50">
        <v>2012</v>
      </c>
      <c r="B793" s="49">
        <v>11</v>
      </c>
      <c r="D793" s="38">
        <v>87.6</v>
      </c>
      <c r="E793" s="52">
        <f t="shared" si="75"/>
        <v>116.17125496997234</v>
      </c>
      <c r="F793" s="42">
        <f t="shared" si="76"/>
        <v>1.8106957935620984</v>
      </c>
      <c r="G793" s="5">
        <v>118.45</v>
      </c>
      <c r="H793" s="42">
        <f t="shared" si="77"/>
        <v>116.17125496997234</v>
      </c>
      <c r="I793" s="14">
        <f t="shared" si="80"/>
        <v>120.45458333333335</v>
      </c>
      <c r="J793" s="13">
        <f t="shared" si="81"/>
        <v>116.30548709333253</v>
      </c>
      <c r="K793" s="14">
        <f t="shared" si="78"/>
        <v>116.30548709333253</v>
      </c>
      <c r="L793" s="14">
        <f t="shared" si="79"/>
        <v>120.45458333333335</v>
      </c>
    </row>
    <row r="794" spans="1:12" ht="16.5" thickBot="1">
      <c r="A794" s="50">
        <v>2012</v>
      </c>
      <c r="B794" s="49">
        <v>12</v>
      </c>
      <c r="D794" s="38">
        <v>56.8</v>
      </c>
      <c r="E794" s="52">
        <f t="shared" si="75"/>
        <v>96.231616392049744</v>
      </c>
      <c r="F794" s="42">
        <f t="shared" si="76"/>
        <v>1.6601326892349921</v>
      </c>
      <c r="G794" s="5">
        <v>104.87</v>
      </c>
      <c r="H794" s="42">
        <f t="shared" si="77"/>
        <v>96.231616392049744</v>
      </c>
      <c r="I794" s="14">
        <f t="shared" si="80"/>
        <v>120.46583333333331</v>
      </c>
      <c r="J794" s="13">
        <f t="shared" si="81"/>
        <v>116.53974920406556</v>
      </c>
      <c r="K794" s="14">
        <f t="shared" si="78"/>
        <v>116.53974920406556</v>
      </c>
      <c r="L794" s="14">
        <f t="shared" si="79"/>
        <v>120.46583333333331</v>
      </c>
    </row>
    <row r="795" spans="1:12" ht="16.5" thickBot="1">
      <c r="A795" s="50">
        <v>2013</v>
      </c>
      <c r="B795" s="49">
        <v>1</v>
      </c>
      <c r="D795" s="38">
        <v>96.1</v>
      </c>
      <c r="E795" s="52">
        <f t="shared" si="75"/>
        <v>121.78348577051776</v>
      </c>
      <c r="F795" s="42">
        <f t="shared" si="76"/>
        <v>1.8389273864763778</v>
      </c>
      <c r="G795" s="5">
        <v>122.78</v>
      </c>
      <c r="H795" s="42">
        <f t="shared" si="77"/>
        <v>121.78348577051776</v>
      </c>
      <c r="I795" s="14">
        <f t="shared" si="80"/>
        <v>119.09249999999999</v>
      </c>
      <c r="J795" s="13">
        <f t="shared" si="81"/>
        <v>115.73819280802719</v>
      </c>
      <c r="K795" s="14">
        <f t="shared" si="78"/>
        <v>115.73819280802719</v>
      </c>
      <c r="L795" s="14">
        <f t="shared" si="79"/>
        <v>119.09249999999999</v>
      </c>
    </row>
    <row r="796" spans="1:12" ht="16.5" thickBot="1">
      <c r="A796" s="50">
        <v>2013</v>
      </c>
      <c r="B796" s="49">
        <v>2</v>
      </c>
      <c r="D796" s="38">
        <v>60.9</v>
      </c>
      <c r="E796" s="52">
        <f t="shared" si="75"/>
        <v>98.822506394302067</v>
      </c>
      <c r="F796" s="42">
        <f t="shared" si="76"/>
        <v>1.685603389708251</v>
      </c>
      <c r="G796" s="5">
        <v>101.9</v>
      </c>
      <c r="H796" s="42">
        <f t="shared" si="77"/>
        <v>98.822506394302067</v>
      </c>
      <c r="I796" s="14">
        <f t="shared" si="80"/>
        <v>118.09166666666665</v>
      </c>
      <c r="J796" s="13">
        <f t="shared" si="81"/>
        <v>115.27308680421504</v>
      </c>
      <c r="K796" s="14">
        <f t="shared" si="78"/>
        <v>115.27308680421504</v>
      </c>
      <c r="L796" s="14">
        <f t="shared" si="79"/>
        <v>118.09166666666665</v>
      </c>
    </row>
    <row r="797" spans="1:12" ht="16.5" thickBot="1">
      <c r="A797" s="50">
        <v>2013</v>
      </c>
      <c r="B797" s="49">
        <v>3</v>
      </c>
      <c r="D797" s="38">
        <v>78.3</v>
      </c>
      <c r="E797" s="52">
        <f t="shared" si="75"/>
        <v>110.06293296952103</v>
      </c>
      <c r="F797" s="42">
        <f t="shared" si="76"/>
        <v>1.7741083907848656</v>
      </c>
      <c r="G797" s="5">
        <v>110.22</v>
      </c>
      <c r="H797" s="42">
        <f t="shared" si="77"/>
        <v>110.06293296952103</v>
      </c>
      <c r="I797" s="14">
        <f t="shared" si="80"/>
        <v>117.18374999999999</v>
      </c>
      <c r="J797" s="13">
        <f t="shared" si="81"/>
        <v>114.13193540453862</v>
      </c>
      <c r="K797" s="14">
        <f t="shared" si="78"/>
        <v>114.13193540453862</v>
      </c>
      <c r="L797" s="14">
        <f t="shared" si="79"/>
        <v>117.18374999999999</v>
      </c>
    </row>
    <row r="798" spans="1:12" ht="16.5" thickBot="1">
      <c r="A798" s="50">
        <v>2013</v>
      </c>
      <c r="B798" s="49">
        <v>4</v>
      </c>
      <c r="D798" s="38">
        <v>107.3</v>
      </c>
      <c r="E798" s="52">
        <f t="shared" si="75"/>
        <v>129.19522864520621</v>
      </c>
      <c r="F798" s="42">
        <f t="shared" si="76"/>
        <v>1.8698021418755437</v>
      </c>
      <c r="G798" s="5">
        <v>125.84</v>
      </c>
      <c r="H798" s="42">
        <f t="shared" si="77"/>
        <v>129.19522864520621</v>
      </c>
      <c r="I798" s="14">
        <f t="shared" si="80"/>
        <v>116.72166666666669</v>
      </c>
      <c r="J798" s="13">
        <f t="shared" si="81"/>
        <v>114.11531739022688</v>
      </c>
      <c r="K798" s="14">
        <f t="shared" si="78"/>
        <v>114.11531739022688</v>
      </c>
      <c r="L798" s="14">
        <f t="shared" si="79"/>
        <v>116.72166666666669</v>
      </c>
    </row>
    <row r="799" spans="1:12" ht="16.5" thickBot="1">
      <c r="A799" s="50">
        <v>2013</v>
      </c>
      <c r="B799" s="49">
        <v>5</v>
      </c>
      <c r="D799" s="38">
        <v>120.2</v>
      </c>
      <c r="E799" s="52">
        <f t="shared" si="75"/>
        <v>137.72714140012084</v>
      </c>
      <c r="F799" s="42">
        <f t="shared" si="76"/>
        <v>1.8981037357125443</v>
      </c>
      <c r="G799" s="5">
        <v>134.33000000000001</v>
      </c>
      <c r="H799" s="42">
        <f t="shared" si="77"/>
        <v>137.72714140012084</v>
      </c>
      <c r="I799" s="14">
        <f t="shared" si="80"/>
        <v>118.25500000000001</v>
      </c>
      <c r="J799" s="13">
        <f t="shared" si="81"/>
        <v>115.88190679839455</v>
      </c>
      <c r="K799" s="14">
        <f t="shared" si="78"/>
        <v>115.88190679839455</v>
      </c>
      <c r="L799" s="14">
        <f t="shared" si="79"/>
        <v>118.25500000000001</v>
      </c>
    </row>
    <row r="800" spans="1:12" ht="16.5" thickBot="1">
      <c r="A800" s="50">
        <v>2013</v>
      </c>
      <c r="B800" s="49">
        <v>6</v>
      </c>
      <c r="D800" s="38">
        <v>76.7</v>
      </c>
      <c r="E800" s="52">
        <f t="shared" si="75"/>
        <v>109.01718886922275</v>
      </c>
      <c r="F800" s="42">
        <f t="shared" si="76"/>
        <v>1.7671358400648838</v>
      </c>
      <c r="G800" s="5">
        <v>114.25</v>
      </c>
      <c r="H800" s="42">
        <f t="shared" si="77"/>
        <v>109.01718886922275</v>
      </c>
      <c r="I800" s="14">
        <f t="shared" si="80"/>
        <v>120.99333333333334</v>
      </c>
      <c r="J800" s="13">
        <f t="shared" si="81"/>
        <v>118.44556015011334</v>
      </c>
      <c r="K800" s="14">
        <f t="shared" si="78"/>
        <v>118.44556015011334</v>
      </c>
      <c r="L800" s="14">
        <f t="shared" si="79"/>
        <v>120.99333333333334</v>
      </c>
    </row>
    <row r="801" spans="1:12" ht="16.5" thickBot="1">
      <c r="A801" s="50">
        <v>2013</v>
      </c>
      <c r="B801" s="49">
        <v>7</v>
      </c>
      <c r="D801" s="38">
        <v>86.2</v>
      </c>
      <c r="E801" s="52">
        <f t="shared" si="75"/>
        <v>115.24904898022652</v>
      </c>
      <c r="F801" s="42">
        <f t="shared" si="76"/>
        <v>1.8055927318399265</v>
      </c>
      <c r="G801" s="5">
        <v>119.29</v>
      </c>
      <c r="H801" s="42">
        <f t="shared" si="77"/>
        <v>115.24904898022652</v>
      </c>
      <c r="I801" s="14">
        <f t="shared" si="80"/>
        <v>124.04916666666666</v>
      </c>
      <c r="J801" s="13">
        <f t="shared" si="81"/>
        <v>120.86078310548238</v>
      </c>
      <c r="K801" s="14">
        <f t="shared" si="78"/>
        <v>120.86078310548238</v>
      </c>
      <c r="L801" s="14">
        <f t="shared" si="79"/>
        <v>124.04916666666666</v>
      </c>
    </row>
    <row r="802" spans="1:12" ht="16.5" thickBot="1">
      <c r="A802" s="50">
        <v>2013</v>
      </c>
      <c r="B802" s="49">
        <v>8</v>
      </c>
      <c r="D802" s="38">
        <v>91.8</v>
      </c>
      <c r="E802" s="52">
        <f t="shared" si="75"/>
        <v>118.94197527546642</v>
      </c>
      <c r="F802" s="42">
        <f t="shared" si="76"/>
        <v>1.8252152391407133</v>
      </c>
      <c r="G802" s="5">
        <v>117.75</v>
      </c>
      <c r="H802" s="42">
        <f t="shared" si="77"/>
        <v>118.94197527546642</v>
      </c>
      <c r="I802" s="14">
        <f t="shared" si="80"/>
        <v>128.16708333333335</v>
      </c>
      <c r="J802" s="13">
        <f t="shared" si="81"/>
        <v>123.7677508428726</v>
      </c>
      <c r="K802" s="14">
        <f t="shared" si="78"/>
        <v>123.7677508428726</v>
      </c>
      <c r="L802" s="14">
        <f t="shared" si="79"/>
        <v>128.16708333333335</v>
      </c>
    </row>
    <row r="803" spans="1:12" ht="16.5" thickBot="1">
      <c r="A803" s="50">
        <v>2013</v>
      </c>
      <c r="B803" s="49">
        <v>9</v>
      </c>
      <c r="D803" s="38">
        <v>54.5</v>
      </c>
      <c r="E803" s="52">
        <f t="shared" si="75"/>
        <v>94.791450319057105</v>
      </c>
      <c r="F803" s="42">
        <f t="shared" si="76"/>
        <v>1.644951187869613</v>
      </c>
      <c r="G803" s="5">
        <v>103.91</v>
      </c>
      <c r="H803" s="42">
        <f t="shared" si="77"/>
        <v>94.791450319057105</v>
      </c>
      <c r="I803" s="14">
        <f t="shared" si="80"/>
        <v>132.45291666666665</v>
      </c>
      <c r="J803" s="13">
        <f t="shared" si="81"/>
        <v>127.48484068042058</v>
      </c>
      <c r="K803" s="14">
        <f t="shared" si="78"/>
        <v>127.48484068042058</v>
      </c>
      <c r="L803" s="14">
        <f t="shared" si="79"/>
        <v>132.45291666666665</v>
      </c>
    </row>
    <row r="804" spans="1:12" ht="16.5" thickBot="1">
      <c r="A804" s="50">
        <v>2013</v>
      </c>
      <c r="B804" s="49">
        <v>10</v>
      </c>
      <c r="D804" s="38">
        <v>114.4</v>
      </c>
      <c r="E804" s="52">
        <f t="shared" si="75"/>
        <v>133.89335588857074</v>
      </c>
      <c r="F804" s="42">
        <f t="shared" si="76"/>
        <v>1.8862326835261316</v>
      </c>
      <c r="G804" s="5">
        <v>131.91999999999999</v>
      </c>
      <c r="H804" s="42">
        <f t="shared" si="77"/>
        <v>133.89335588857074</v>
      </c>
      <c r="I804" s="14">
        <f t="shared" si="80"/>
        <v>134.86249999999998</v>
      </c>
      <c r="J804" s="13">
        <f t="shared" si="81"/>
        <v>129.01456068641843</v>
      </c>
      <c r="K804" s="14">
        <f t="shared" si="78"/>
        <v>129.01456068641843</v>
      </c>
      <c r="L804" s="14">
        <f t="shared" si="79"/>
        <v>134.86249999999998</v>
      </c>
    </row>
    <row r="805" spans="1:12" ht="16.5" thickBot="1">
      <c r="A805" s="50">
        <v>2013</v>
      </c>
      <c r="B805" s="49">
        <v>11</v>
      </c>
      <c r="D805" s="38">
        <v>113.9</v>
      </c>
      <c r="E805" s="52">
        <f t="shared" si="75"/>
        <v>133.56264638297495</v>
      </c>
      <c r="F805" s="42">
        <f t="shared" si="76"/>
        <v>1.8851467439739149</v>
      </c>
      <c r="G805" s="5">
        <v>145.55000000000001</v>
      </c>
      <c r="H805" s="42">
        <f t="shared" si="77"/>
        <v>133.56264638297495</v>
      </c>
      <c r="I805" s="14">
        <f t="shared" si="80"/>
        <v>135.6</v>
      </c>
      <c r="J805" s="13">
        <f t="shared" si="81"/>
        <v>128.9458383082596</v>
      </c>
      <c r="K805" s="14">
        <f t="shared" si="78"/>
        <v>128.9458383082596</v>
      </c>
      <c r="L805" s="14">
        <f t="shared" si="79"/>
        <v>135.6</v>
      </c>
    </row>
    <row r="806" spans="1:12" ht="16.5" thickBot="1">
      <c r="A806" s="50">
        <v>2013</v>
      </c>
      <c r="B806" s="49">
        <v>12</v>
      </c>
      <c r="D806" s="38">
        <v>124.2</v>
      </c>
      <c r="E806" s="52">
        <f t="shared" si="75"/>
        <v>140.36790542029706</v>
      </c>
      <c r="F806" s="42">
        <f t="shared" si="76"/>
        <v>1.9055608908705279</v>
      </c>
      <c r="G806" s="5">
        <v>143.49</v>
      </c>
      <c r="H806" s="42">
        <f t="shared" si="77"/>
        <v>140.36790542029706</v>
      </c>
      <c r="I806" s="14">
        <f t="shared" si="80"/>
        <v>136.04125000000002</v>
      </c>
      <c r="J806" s="13">
        <f t="shared" si="81"/>
        <v>129.4531246635635</v>
      </c>
      <c r="K806" s="14">
        <f t="shared" si="78"/>
        <v>129.4531246635635</v>
      </c>
      <c r="L806" s="14">
        <f t="shared" si="79"/>
        <v>136.04125000000002</v>
      </c>
    </row>
    <row r="807" spans="1:12" ht="16.5" thickBot="1">
      <c r="A807" s="50">
        <v>2014</v>
      </c>
      <c r="B807" s="49">
        <v>1</v>
      </c>
      <c r="D807" s="38">
        <v>117</v>
      </c>
      <c r="E807" s="52">
        <f t="shared" si="75"/>
        <v>135.61254767112769</v>
      </c>
      <c r="F807" s="42">
        <f t="shared" si="76"/>
        <v>1.8917162302489019</v>
      </c>
      <c r="G807" s="5">
        <v>157.5</v>
      </c>
      <c r="H807" s="42">
        <f t="shared" si="77"/>
        <v>135.61254767112769</v>
      </c>
      <c r="I807" s="14">
        <f t="shared" si="80"/>
        <v>137.50291666666669</v>
      </c>
      <c r="J807" s="13">
        <f t="shared" si="81"/>
        <v>130.55779836910082</v>
      </c>
      <c r="K807" s="14">
        <f t="shared" si="78"/>
        <v>130.55779836910082</v>
      </c>
      <c r="L807" s="14">
        <f t="shared" si="79"/>
        <v>137.50291666666669</v>
      </c>
    </row>
    <row r="808" spans="1:12" ht="16.5" thickBot="1">
      <c r="A808" s="50">
        <v>2014</v>
      </c>
      <c r="B808" s="49">
        <v>2</v>
      </c>
      <c r="D808" s="39">
        <v>146.1</v>
      </c>
      <c r="E808" s="52">
        <f t="shared" si="75"/>
        <v>154.7606701910575</v>
      </c>
      <c r="F808" s="42">
        <f t="shared" si="76"/>
        <v>1.937706612595383</v>
      </c>
      <c r="G808" s="5">
        <v>166.01</v>
      </c>
      <c r="H808" s="42">
        <f t="shared" si="77"/>
        <v>154.7606701910575</v>
      </c>
      <c r="I808" s="14">
        <f t="shared" si="80"/>
        <v>138.87916666666669</v>
      </c>
      <c r="J808" s="13">
        <f t="shared" si="81"/>
        <v>131.35926309026152</v>
      </c>
      <c r="K808" s="14">
        <f t="shared" si="78"/>
        <v>131.35926309026152</v>
      </c>
      <c r="L808" s="14">
        <f t="shared" si="79"/>
        <v>138.87916666666669</v>
      </c>
    </row>
    <row r="809" spans="1:12" ht="16.5" thickBot="1">
      <c r="A809" s="50">
        <v>2014</v>
      </c>
      <c r="B809" s="49">
        <v>3</v>
      </c>
      <c r="D809" s="38">
        <v>128.69999999999999</v>
      </c>
      <c r="E809" s="52">
        <f t="shared" si="75"/>
        <v>143.33492527391738</v>
      </c>
      <c r="F809" s="42">
        <f t="shared" si="76"/>
        <v>1.9132998790364535</v>
      </c>
      <c r="G809" s="5">
        <v>148.97</v>
      </c>
      <c r="H809" s="42">
        <f t="shared" si="77"/>
        <v>143.33492527391738</v>
      </c>
      <c r="I809" s="14">
        <f t="shared" si="80"/>
        <v>141.13458333333335</v>
      </c>
      <c r="J809" s="13">
        <f t="shared" si="81"/>
        <v>133.83377399362817</v>
      </c>
      <c r="K809" s="14">
        <f t="shared" si="78"/>
        <v>133.83377399362817</v>
      </c>
      <c r="L809" s="14">
        <f t="shared" si="79"/>
        <v>141.13458333333335</v>
      </c>
    </row>
    <row r="810" spans="1:12" ht="16.5" thickBot="1">
      <c r="A810" s="50">
        <v>2014</v>
      </c>
      <c r="B810" s="49">
        <v>4</v>
      </c>
      <c r="D810" s="38">
        <v>112.5</v>
      </c>
      <c r="E810" s="52">
        <f t="shared" si="75"/>
        <v>132.63651648475781</v>
      </c>
      <c r="F810" s="42">
        <f t="shared" si="76"/>
        <v>1.8820506518926974</v>
      </c>
      <c r="G810" s="5">
        <v>144.91999999999999</v>
      </c>
      <c r="H810" s="42">
        <f t="shared" si="77"/>
        <v>132.63651648475781</v>
      </c>
      <c r="I810" s="14">
        <f t="shared" si="80"/>
        <v>143.89291666666668</v>
      </c>
      <c r="J810" s="15">
        <f t="shared" si="81"/>
        <v>135.21961850865281</v>
      </c>
      <c r="K810" s="14">
        <f t="shared" si="78"/>
        <v>135.21961850865281</v>
      </c>
      <c r="L810" s="14">
        <f t="shared" si="79"/>
        <v>143.89291666666668</v>
      </c>
    </row>
    <row r="811" spans="1:12" ht="16.5" thickBot="1">
      <c r="A811" s="50">
        <v>2014</v>
      </c>
      <c r="B811" s="49">
        <v>5</v>
      </c>
      <c r="D811" s="38">
        <v>112.5</v>
      </c>
      <c r="E811" s="52">
        <f t="shared" si="75"/>
        <v>132.63651648475781</v>
      </c>
      <c r="F811" s="42">
        <f t="shared" si="76"/>
        <v>1.8820506518926974</v>
      </c>
      <c r="G811" s="5">
        <v>132.94999999999999</v>
      </c>
      <c r="H811" s="42">
        <f t="shared" si="77"/>
        <v>132.63651648475781</v>
      </c>
      <c r="I811" s="14">
        <f t="shared" si="80"/>
        <v>145.0904166666667</v>
      </c>
      <c r="J811" s="13">
        <f t="shared" si="81"/>
        <v>134.26311325490636</v>
      </c>
      <c r="K811" s="14">
        <f t="shared" si="78"/>
        <v>134.26311325490636</v>
      </c>
      <c r="L811" s="14">
        <f t="shared" si="79"/>
        <v>145.0904166666667</v>
      </c>
    </row>
    <row r="812" spans="1:12" ht="16.5" thickBot="1">
      <c r="A812" s="50">
        <v>2014</v>
      </c>
      <c r="B812" s="49">
        <v>6</v>
      </c>
      <c r="D812" s="38">
        <v>102.9</v>
      </c>
      <c r="E812" s="52">
        <f t="shared" si="75"/>
        <v>126.28268631187996</v>
      </c>
      <c r="F812" s="42">
        <f t="shared" si="76"/>
        <v>1.8584496790457365</v>
      </c>
      <c r="G812" s="5">
        <v>126.22</v>
      </c>
      <c r="H812" s="42">
        <f t="shared" si="77"/>
        <v>126.28268631187996</v>
      </c>
      <c r="I812" s="15">
        <f t="shared" si="80"/>
        <v>145.81250000000003</v>
      </c>
      <c r="J812" s="13">
        <f t="shared" si="81"/>
        <v>133.66797264948164</v>
      </c>
      <c r="K812" s="14">
        <f t="shared" si="78"/>
        <v>133.66797264948164</v>
      </c>
      <c r="L812" s="14">
        <f t="shared" si="79"/>
        <v>145.81250000000003</v>
      </c>
    </row>
    <row r="813" spans="1:12" ht="16.5" thickBot="1">
      <c r="A813" s="50">
        <v>2014</v>
      </c>
      <c r="B813" s="49">
        <v>7</v>
      </c>
      <c r="D813" s="38">
        <v>100.2</v>
      </c>
      <c r="E813" s="52">
        <f t="shared" si="75"/>
        <v>124.49572047046435</v>
      </c>
      <c r="F813" s="42">
        <f t="shared" si="76"/>
        <v>1.8509986630115365</v>
      </c>
      <c r="G813" s="5">
        <v>142.4</v>
      </c>
      <c r="H813" s="42">
        <f t="shared" si="77"/>
        <v>124.49572047046435</v>
      </c>
      <c r="I813" s="14">
        <f t="shared" si="80"/>
        <v>145.41916666666665</v>
      </c>
      <c r="J813" s="13">
        <f t="shared" si="81"/>
        <v>132.69527423688581</v>
      </c>
      <c r="K813" s="14">
        <f t="shared" si="78"/>
        <v>132.69527423688581</v>
      </c>
      <c r="L813" s="14">
        <f t="shared" si="79"/>
        <v>145.41916666666665</v>
      </c>
    </row>
    <row r="814" spans="1:12" ht="16.5" thickBot="1">
      <c r="A814" s="50">
        <v>2014</v>
      </c>
      <c r="B814" s="49">
        <v>8</v>
      </c>
      <c r="D814" s="38">
        <v>106.9</v>
      </c>
      <c r="E814" s="52">
        <f t="shared" si="75"/>
        <v>128.93045709308586</v>
      </c>
      <c r="F814" s="42">
        <f t="shared" si="76"/>
        <v>1.8688088684959065</v>
      </c>
      <c r="G814" s="5">
        <v>127.67</v>
      </c>
      <c r="H814" s="42">
        <f t="shared" si="77"/>
        <v>128.93045709308586</v>
      </c>
      <c r="I814" s="14">
        <f t="shared" si="80"/>
        <v>142.90833333333333</v>
      </c>
      <c r="J814" s="13">
        <f t="shared" si="81"/>
        <v>129.85747727778644</v>
      </c>
      <c r="K814" s="14">
        <f t="shared" si="78"/>
        <v>129.85747727778644</v>
      </c>
      <c r="L814" s="14">
        <f t="shared" si="79"/>
        <v>142.90833333333333</v>
      </c>
    </row>
    <row r="815" spans="1:12" ht="16.5" thickBot="1">
      <c r="A815" s="50">
        <v>2014</v>
      </c>
      <c r="B815" s="49">
        <v>9</v>
      </c>
      <c r="D815" s="38">
        <v>130</v>
      </c>
      <c r="E815" s="52">
        <f t="shared" si="75"/>
        <v>144.19123018223695</v>
      </c>
      <c r="F815" s="42">
        <f t="shared" si="76"/>
        <v>1.9154151409984352</v>
      </c>
      <c r="G815" s="5">
        <v>148.12</v>
      </c>
      <c r="H815" s="42">
        <f t="shared" si="77"/>
        <v>144.19123018223695</v>
      </c>
      <c r="I815" s="14">
        <f t="shared" si="80"/>
        <v>140.25708333333333</v>
      </c>
      <c r="J815" s="13">
        <f t="shared" si="81"/>
        <v>125.65861894387758</v>
      </c>
      <c r="K815" s="14">
        <f t="shared" si="78"/>
        <v>125.65861894387758</v>
      </c>
      <c r="L815" s="14">
        <f t="shared" si="79"/>
        <v>140.25708333333333</v>
      </c>
    </row>
    <row r="816" spans="1:12" ht="16.5" thickBot="1">
      <c r="A816" s="50">
        <v>2014</v>
      </c>
      <c r="B816" s="49">
        <v>10</v>
      </c>
      <c r="D816" s="38">
        <v>90</v>
      </c>
      <c r="E816" s="52">
        <f t="shared" si="75"/>
        <v>117.75384438598229</v>
      </c>
      <c r="F816" s="42">
        <f t="shared" si="76"/>
        <v>1.819134207382878</v>
      </c>
      <c r="G816" s="5">
        <v>153.91</v>
      </c>
      <c r="H816" s="42">
        <f t="shared" si="77"/>
        <v>117.75384438598229</v>
      </c>
      <c r="I816" s="14">
        <f t="shared" si="80"/>
        <v>138.65791666666664</v>
      </c>
      <c r="J816" s="13">
        <f t="shared" si="81"/>
        <v>122.61377433353881</v>
      </c>
      <c r="K816" s="14">
        <f t="shared" si="78"/>
        <v>122.61377433353881</v>
      </c>
      <c r="L816" s="14">
        <f t="shared" si="79"/>
        <v>138.65791666666664</v>
      </c>
    </row>
    <row r="817" spans="1:12" ht="16.5" thickBot="1">
      <c r="A817" s="50">
        <v>2014</v>
      </c>
      <c r="B817" s="49">
        <v>11</v>
      </c>
      <c r="D817" s="38">
        <v>103.6</v>
      </c>
      <c r="E817" s="52">
        <f t="shared" si="75"/>
        <v>126.74603179564856</v>
      </c>
      <c r="F817" s="42">
        <f t="shared" si="76"/>
        <v>1.8603198342149883</v>
      </c>
      <c r="G817" s="5">
        <v>152.30000000000001</v>
      </c>
      <c r="H817" s="42">
        <f t="shared" si="77"/>
        <v>126.74603179564856</v>
      </c>
      <c r="I817" s="14">
        <f t="shared" si="80"/>
        <v>137.60416666666666</v>
      </c>
      <c r="J817" s="13">
        <f t="shared" si="81"/>
        <v>120.93848233211217</v>
      </c>
      <c r="K817" s="14">
        <f t="shared" si="78"/>
        <v>120.93848233211217</v>
      </c>
      <c r="L817" s="14">
        <f t="shared" si="79"/>
        <v>137.60416666666666</v>
      </c>
    </row>
    <row r="818" spans="1:12" ht="16.5" thickBot="1">
      <c r="A818" s="50">
        <v>2014</v>
      </c>
      <c r="B818" s="49">
        <v>12</v>
      </c>
      <c r="D818" s="38">
        <v>112.9</v>
      </c>
      <c r="E818" s="52">
        <f t="shared" si="75"/>
        <v>132.90114547742985</v>
      </c>
      <c r="F818" s="42">
        <f t="shared" si="76"/>
        <v>1.8829436691742574</v>
      </c>
      <c r="G818" s="5">
        <v>154.07</v>
      </c>
      <c r="H818" s="42">
        <f t="shared" si="77"/>
        <v>132.90114547742985</v>
      </c>
      <c r="I818" s="14">
        <f t="shared" si="80"/>
        <v>137.44083333333333</v>
      </c>
      <c r="J818" s="13">
        <f t="shared" si="81"/>
        <v>119.29039917226407</v>
      </c>
      <c r="K818" s="14">
        <f t="shared" si="78"/>
        <v>119.29039917226407</v>
      </c>
      <c r="L818" s="14">
        <f t="shared" si="79"/>
        <v>137.44083333333333</v>
      </c>
    </row>
    <row r="819" spans="1:12" ht="16.5" thickBot="1">
      <c r="A819" s="50">
        <v>2015</v>
      </c>
      <c r="B819" s="49">
        <v>1</v>
      </c>
      <c r="D819" s="38">
        <v>93</v>
      </c>
      <c r="E819" s="52">
        <f t="shared" si="75"/>
        <v>119.73454571169489</v>
      </c>
      <c r="F819" s="42">
        <f t="shared" si="76"/>
        <v>1.829155244942591</v>
      </c>
      <c r="G819" s="5">
        <v>137.47999999999999</v>
      </c>
      <c r="H819" s="42">
        <f t="shared" si="77"/>
        <v>119.73454571169489</v>
      </c>
      <c r="I819" s="14">
        <f t="shared" si="80"/>
        <v>136.3775</v>
      </c>
      <c r="J819" s="13">
        <f t="shared" si="81"/>
        <v>117.35613000125956</v>
      </c>
      <c r="K819" s="14">
        <f t="shared" si="78"/>
        <v>117.35613000125956</v>
      </c>
      <c r="L819" s="14">
        <f t="shared" si="79"/>
        <v>136.3775</v>
      </c>
    </row>
    <row r="820" spans="1:12" ht="16.5" thickBot="1">
      <c r="A820" s="50">
        <v>2015</v>
      </c>
      <c r="B820" s="49">
        <v>2</v>
      </c>
      <c r="D820" s="38">
        <v>66.7</v>
      </c>
      <c r="E820" s="52">
        <f t="shared" si="75"/>
        <v>102.53154513210544</v>
      </c>
      <c r="F820" s="42">
        <f t="shared" si="76"/>
        <v>1.7184091082896669</v>
      </c>
      <c r="G820" s="5">
        <v>125.77</v>
      </c>
      <c r="H820" s="42">
        <f t="shared" si="77"/>
        <v>102.53154513210544</v>
      </c>
      <c r="I820" s="14">
        <f t="shared" si="80"/>
        <v>134.25333333333333</v>
      </c>
      <c r="J820" s="13">
        <f t="shared" si="81"/>
        <v>115.25538297662372</v>
      </c>
      <c r="K820" s="14">
        <f t="shared" si="78"/>
        <v>115.25538297662372</v>
      </c>
      <c r="L820" s="14">
        <f t="shared" si="79"/>
        <v>134.25333333333333</v>
      </c>
    </row>
    <row r="821" spans="1:12" ht="16.5" thickBot="1">
      <c r="A821" s="50">
        <v>2015</v>
      </c>
      <c r="B821" s="49">
        <v>3</v>
      </c>
      <c r="D821" s="38">
        <v>54.5</v>
      </c>
      <c r="E821" s="52">
        <f t="shared" si="75"/>
        <v>94.791450319057105</v>
      </c>
      <c r="F821" s="42">
        <f t="shared" si="76"/>
        <v>1.644951187869613</v>
      </c>
      <c r="G821" s="5">
        <v>125.58</v>
      </c>
      <c r="H821" s="42">
        <f t="shared" si="77"/>
        <v>94.791450319057105</v>
      </c>
      <c r="I821" s="14">
        <f t="shared" si="80"/>
        <v>131.57999999999998</v>
      </c>
      <c r="J821" s="13">
        <f t="shared" si="81"/>
        <v>112.68007992946762</v>
      </c>
      <c r="K821" s="14">
        <f t="shared" si="78"/>
        <v>112.68007992946762</v>
      </c>
      <c r="L821" s="14">
        <f t="shared" si="79"/>
        <v>131.57999999999998</v>
      </c>
    </row>
    <row r="822" spans="1:12" ht="16.5" thickBot="1">
      <c r="A822" s="50">
        <v>2015</v>
      </c>
      <c r="B822" s="49">
        <v>4</v>
      </c>
      <c r="D822" s="38">
        <v>75.3</v>
      </c>
      <c r="E822" s="52">
        <f t="shared" si="75"/>
        <v>108.10372079148758</v>
      </c>
      <c r="F822" s="42">
        <f t="shared" si="76"/>
        <v>1.7608585353848083</v>
      </c>
      <c r="G822" s="5">
        <v>129.93</v>
      </c>
      <c r="H822" s="42">
        <f t="shared" si="77"/>
        <v>108.10372079148758</v>
      </c>
      <c r="I822" s="14">
        <f t="shared" si="80"/>
        <v>127.59291666666667</v>
      </c>
      <c r="J822" s="13">
        <f t="shared" si="81"/>
        <v>110.54914086955118</v>
      </c>
      <c r="K822" s="14">
        <f t="shared" si="78"/>
        <v>110.54914086955118</v>
      </c>
      <c r="L822" s="14">
        <f t="shared" si="79"/>
        <v>127.59291666666667</v>
      </c>
    </row>
    <row r="823" spans="1:12" ht="16.5" thickBot="1">
      <c r="A823" s="50">
        <v>2015</v>
      </c>
      <c r="B823" s="49">
        <v>5</v>
      </c>
      <c r="D823" s="38">
        <v>88.8</v>
      </c>
      <c r="E823" s="52">
        <f t="shared" si="75"/>
        <v>116.96230414378826</v>
      </c>
      <c r="F823" s="42">
        <f t="shared" si="76"/>
        <v>1.814963097347728</v>
      </c>
      <c r="G823" s="5">
        <v>122.65</v>
      </c>
      <c r="H823" s="42">
        <f t="shared" si="77"/>
        <v>116.96230414378826</v>
      </c>
      <c r="I823" s="14">
        <f t="shared" si="80"/>
        <v>123.61</v>
      </c>
      <c r="J823" s="13">
        <f t="shared" si="81"/>
        <v>108.70302247758229</v>
      </c>
      <c r="K823" s="14">
        <f t="shared" si="78"/>
        <v>108.70302247758229</v>
      </c>
      <c r="L823" s="14">
        <f t="shared" si="79"/>
        <v>123.61</v>
      </c>
    </row>
    <row r="824" spans="1:12" ht="16.5" thickBot="1">
      <c r="A824" s="50">
        <v>2015</v>
      </c>
      <c r="B824" s="49">
        <v>6</v>
      </c>
      <c r="D824" s="38">
        <v>66.5</v>
      </c>
      <c r="E824" s="52">
        <f t="shared" si="75"/>
        <v>102.40290281649567</v>
      </c>
      <c r="F824" s="42">
        <f t="shared" si="76"/>
        <v>1.7173370272372386</v>
      </c>
      <c r="G824" s="5">
        <v>132.6</v>
      </c>
      <c r="H824" s="42">
        <f t="shared" si="77"/>
        <v>102.40290281649567</v>
      </c>
      <c r="I824" s="14">
        <f t="shared" si="80"/>
        <v>119.85874999999999</v>
      </c>
      <c r="J824" s="13">
        <f t="shared" si="81"/>
        <v>106.07758353597031</v>
      </c>
      <c r="K824" s="14">
        <f t="shared" si="78"/>
        <v>106.07758353597031</v>
      </c>
      <c r="L824" s="14">
        <f t="shared" si="79"/>
        <v>119.85874999999999</v>
      </c>
    </row>
    <row r="825" spans="1:12" ht="16.5" thickBot="1">
      <c r="A825" s="50">
        <v>2015</v>
      </c>
      <c r="B825" s="49">
        <v>7</v>
      </c>
      <c r="D825" s="38">
        <v>65.8</v>
      </c>
      <c r="E825" s="52">
        <f t="shared" si="75"/>
        <v>101.95304386174041</v>
      </c>
      <c r="F825" s="42">
        <f t="shared" si="76"/>
        <v>1.7135524983694679</v>
      </c>
      <c r="G825" s="5">
        <v>110.5</v>
      </c>
      <c r="H825" s="42">
        <f t="shared" si="77"/>
        <v>101.95304386174041</v>
      </c>
      <c r="I825" s="14">
        <f t="shared" si="80"/>
        <v>116.43374999999999</v>
      </c>
      <c r="J825" s="13">
        <f t="shared" si="81"/>
        <v>103.60710715483691</v>
      </c>
      <c r="K825" s="14">
        <f t="shared" si="78"/>
        <v>103.60710715483691</v>
      </c>
      <c r="L825" s="14">
        <f t="shared" si="79"/>
        <v>116.43374999999999</v>
      </c>
    </row>
    <row r="826" spans="1:12" ht="16.5" thickBot="1">
      <c r="A826" s="50">
        <v>2015</v>
      </c>
      <c r="B826" s="49">
        <v>8</v>
      </c>
      <c r="D826" s="38">
        <v>64.400000000000006</v>
      </c>
      <c r="E826" s="52">
        <f t="shared" si="75"/>
        <v>101.05520511054988</v>
      </c>
      <c r="F826" s="42">
        <f t="shared" si="76"/>
        <v>1.7058307508790758</v>
      </c>
      <c r="G826" s="5">
        <v>108.59</v>
      </c>
      <c r="H826" s="42">
        <f t="shared" si="77"/>
        <v>101.05520511054988</v>
      </c>
      <c r="I826" s="14">
        <f t="shared" si="80"/>
        <v>113.86083333333333</v>
      </c>
      <c r="J826" s="13">
        <f t="shared" si="81"/>
        <v>102.3600929076519</v>
      </c>
      <c r="K826" s="15">
        <f>AVERAGE(K777:K825)</f>
        <v>120.20513978467612</v>
      </c>
      <c r="L826" s="15">
        <f>AVERAGE(L777:L825)</f>
        <v>127.95108843537415</v>
      </c>
    </row>
    <row r="827" spans="1:12" ht="16.5" thickBot="1">
      <c r="A827" s="50">
        <v>2015</v>
      </c>
      <c r="B827" s="49">
        <v>9</v>
      </c>
      <c r="D827" s="38">
        <v>78.599999999999994</v>
      </c>
      <c r="E827" s="52">
        <f t="shared" si="75"/>
        <v>110.25920903302645</v>
      </c>
      <c r="F827" s="42">
        <f t="shared" si="76"/>
        <v>1.7753923103105334</v>
      </c>
      <c r="G827" s="5">
        <v>103.04</v>
      </c>
      <c r="H827" s="42">
        <f t="shared" si="77"/>
        <v>110.25920903302645</v>
      </c>
      <c r="I827" s="14">
        <f t="shared" si="80"/>
        <v>111.37416666666667</v>
      </c>
      <c r="J827" s="13">
        <f t="shared" si="81"/>
        <v>102.07673794950824</v>
      </c>
      <c r="K827" s="3"/>
      <c r="L827" s="3"/>
    </row>
    <row r="828" spans="1:12" ht="16.5" thickBot="1">
      <c r="A828" s="50">
        <v>2015</v>
      </c>
      <c r="B828" s="49">
        <v>10</v>
      </c>
      <c r="D828" s="38">
        <v>63.6</v>
      </c>
      <c r="E828" s="52">
        <f t="shared" si="75"/>
        <v>100.5433280971975</v>
      </c>
      <c r="F828" s="42">
        <f t="shared" si="76"/>
        <v>1.7013252230268563</v>
      </c>
      <c r="G828" s="5">
        <v>103.3</v>
      </c>
      <c r="H828" s="42">
        <f t="shared" si="77"/>
        <v>100.5433280971975</v>
      </c>
      <c r="I828" s="14">
        <f t="shared" si="80"/>
        <v>108.42041666666665</v>
      </c>
      <c r="J828" s="13">
        <f t="shared" si="81"/>
        <v>101.09451286950321</v>
      </c>
      <c r="K828" s="4" t="s">
        <v>16</v>
      </c>
      <c r="L828" s="3"/>
    </row>
    <row r="829" spans="1:12" ht="16.5" thickBot="1">
      <c r="A829" s="50">
        <v>2015</v>
      </c>
      <c r="B829" s="49">
        <v>11</v>
      </c>
      <c r="D829" s="38">
        <v>62.2</v>
      </c>
      <c r="E829" s="52">
        <f t="shared" si="75"/>
        <v>99.649706677180532</v>
      </c>
      <c r="F829" s="42">
        <f t="shared" si="76"/>
        <v>1.6932738656353348</v>
      </c>
      <c r="G829" s="5">
        <v>107.32</v>
      </c>
      <c r="H829" s="42">
        <f t="shared" si="77"/>
        <v>99.649706677180532</v>
      </c>
      <c r="I829" s="14">
        <f t="shared" si="80"/>
        <v>105.79583333333333</v>
      </c>
      <c r="J829" s="13">
        <f t="shared" si="81"/>
        <v>99.121298638927684</v>
      </c>
      <c r="K829" s="14">
        <f>K826/L826*100-100</f>
        <v>-6.0538356847275878</v>
      </c>
      <c r="L829" s="3"/>
    </row>
    <row r="830" spans="1:12" ht="16.5" thickBot="1">
      <c r="A830" s="50">
        <v>2015</v>
      </c>
      <c r="B830" s="49">
        <v>12</v>
      </c>
      <c r="D830" s="38">
        <v>58</v>
      </c>
      <c r="E830" s="52">
        <f t="shared" si="75"/>
        <v>96.986935997210182</v>
      </c>
      <c r="F830" s="42">
        <f t="shared" si="76"/>
        <v>1.6677939931707555</v>
      </c>
      <c r="G830" s="5">
        <v>109.02</v>
      </c>
      <c r="H830" s="42">
        <f t="shared" si="77"/>
        <v>96.986935997210182</v>
      </c>
      <c r="I830" s="14">
        <f t="shared" si="80"/>
        <v>102.66125000000001</v>
      </c>
      <c r="J830" s="13">
        <f t="shared" si="81"/>
        <v>96.99501149377096</v>
      </c>
      <c r="K830" s="3" t="s">
        <v>911</v>
      </c>
      <c r="L830" s="3" t="s">
        <v>911</v>
      </c>
    </row>
    <row r="831" spans="1:12" ht="16.5" thickBot="1">
      <c r="A831" s="50">
        <v>2016</v>
      </c>
      <c r="B831" s="49">
        <v>1</v>
      </c>
      <c r="D831" s="38">
        <v>57</v>
      </c>
      <c r="E831" s="52">
        <f t="shared" si="75"/>
        <v>96.357322044712845</v>
      </c>
      <c r="F831" s="42">
        <f t="shared" si="76"/>
        <v>1.6614217342791646</v>
      </c>
      <c r="G831" s="5">
        <v>100.33</v>
      </c>
      <c r="H831" s="42">
        <f t="shared" si="77"/>
        <v>96.357322044712845</v>
      </c>
      <c r="I831" s="14">
        <f t="shared" si="80"/>
        <v>99.768333333333317</v>
      </c>
      <c r="J831" s="13">
        <f t="shared" si="81"/>
        <v>95.024605868218757</v>
      </c>
      <c r="K831" s="3" t="s">
        <v>910</v>
      </c>
      <c r="L831" s="3" t="s">
        <v>910</v>
      </c>
    </row>
    <row r="832" spans="1:12" ht="16.5" thickBot="1">
      <c r="A832" s="50">
        <v>2016</v>
      </c>
      <c r="B832" s="49">
        <v>2</v>
      </c>
      <c r="D832" s="38">
        <v>56.4</v>
      </c>
      <c r="E832" s="52">
        <f t="shared" si="75"/>
        <v>95.980426866647463</v>
      </c>
      <c r="F832" s="42">
        <f t="shared" si="76"/>
        <v>1.6575398573923277</v>
      </c>
      <c r="G832" s="5">
        <v>101.17</v>
      </c>
      <c r="H832" s="42">
        <f t="shared" si="77"/>
        <v>95.980426866647463</v>
      </c>
      <c r="I832" s="14">
        <f t="shared" si="80"/>
        <v>97.988333333333344</v>
      </c>
      <c r="J832" s="13">
        <f t="shared" si="81"/>
        <v>93.807154783778017</v>
      </c>
      <c r="K832" s="3">
        <f>_xlfn.STDEV.S(K777:K825)/SQRT(COUNT(K777:K825))</f>
        <v>1.1006597078508458</v>
      </c>
      <c r="L832" s="3">
        <f>_xlfn.STDEV.S(L777:L825)/SQRT(COUNT(L777:L825))</f>
        <v>1.3534340506803801</v>
      </c>
    </row>
    <row r="833" spans="1:12" ht="16.5" thickBot="1">
      <c r="A833" s="50">
        <v>2016</v>
      </c>
      <c r="B833" s="49">
        <v>3</v>
      </c>
      <c r="D833" s="38">
        <v>54.1</v>
      </c>
      <c r="E833" s="52">
        <f t="shared" si="75"/>
        <v>94.542049589066465</v>
      </c>
      <c r="F833" s="42">
        <f t="shared" si="76"/>
        <v>1.6422425370619798</v>
      </c>
      <c r="G833" s="5">
        <v>90.5</v>
      </c>
      <c r="H833" s="42">
        <f t="shared" si="77"/>
        <v>94.542049589066465</v>
      </c>
      <c r="I833" s="14">
        <f t="shared" si="80"/>
        <v>96.488749999999996</v>
      </c>
      <c r="J833" s="13">
        <f t="shared" si="81"/>
        <v>92.538035010120325</v>
      </c>
      <c r="K833" s="3"/>
      <c r="L833" s="3"/>
    </row>
    <row r="834" spans="1:12" ht="16.5" thickBot="1">
      <c r="A834" s="50">
        <v>2016</v>
      </c>
      <c r="B834" s="49">
        <v>4</v>
      </c>
      <c r="D834" s="38">
        <v>37.9</v>
      </c>
      <c r="E834" s="52">
        <f t="shared" si="75"/>
        <v>84.779719601358508</v>
      </c>
      <c r="F834" s="42">
        <f t="shared" si="76"/>
        <v>1.513296416831944</v>
      </c>
      <c r="G834" s="5">
        <v>94.12</v>
      </c>
      <c r="H834" s="42">
        <f t="shared" si="77"/>
        <v>84.779719601358508</v>
      </c>
      <c r="I834" s="14">
        <f t="shared" si="80"/>
        <v>95.141250000000014</v>
      </c>
      <c r="J834" s="13">
        <f t="shared" si="81"/>
        <v>90.877347186059765</v>
      </c>
      <c r="K834" s="64">
        <v>0.95</v>
      </c>
      <c r="L834" s="64">
        <v>0.95</v>
      </c>
    </row>
    <row r="835" spans="1:12" ht="16.5" thickBot="1">
      <c r="A835" s="50">
        <v>2016</v>
      </c>
      <c r="B835" s="49">
        <v>5</v>
      </c>
      <c r="D835" s="38">
        <v>51.5</v>
      </c>
      <c r="E835" s="52">
        <f t="shared" si="75"/>
        <v>92.929163800104078</v>
      </c>
      <c r="F835" s="42">
        <f t="shared" si="76"/>
        <v>1.6241255120641456</v>
      </c>
      <c r="G835" s="5">
        <v>95.47</v>
      </c>
      <c r="H835" s="42">
        <f t="shared" si="77"/>
        <v>92.929163800104078</v>
      </c>
      <c r="I835" s="14">
        <f t="shared" si="80"/>
        <v>93.13458333333331</v>
      </c>
      <c r="J835" s="13">
        <f t="shared" si="81"/>
        <v>89.122187506665895</v>
      </c>
      <c r="K835" s="3" t="s">
        <v>912</v>
      </c>
      <c r="L835" s="3" t="s">
        <v>912</v>
      </c>
    </row>
    <row r="836" spans="1:12" ht="16.5" thickBot="1">
      <c r="A836" s="50">
        <v>2016</v>
      </c>
      <c r="B836" s="49">
        <v>6</v>
      </c>
      <c r="D836" s="38">
        <v>20.5</v>
      </c>
      <c r="E836" s="52">
        <f t="shared" si="75"/>
        <v>75.40515167641874</v>
      </c>
      <c r="F836" s="42">
        <f t="shared" si="76"/>
        <v>1.3226045124183698</v>
      </c>
      <c r="G836" s="5">
        <v>84.55</v>
      </c>
      <c r="H836" s="42">
        <f t="shared" si="77"/>
        <v>75.40515167641874</v>
      </c>
      <c r="I836" s="14">
        <f t="shared" si="80"/>
        <v>90.361666666666665</v>
      </c>
      <c r="J836" s="13">
        <f t="shared" si="81"/>
        <v>87.190869940035725</v>
      </c>
      <c r="K836" s="3">
        <f>K826-2*K832</f>
        <v>118.00382036897443</v>
      </c>
      <c r="L836" s="3">
        <f>L826-2*L832</f>
        <v>125.24422033401339</v>
      </c>
    </row>
    <row r="837" spans="1:12" ht="16.5" thickBot="1">
      <c r="A837" s="50">
        <v>2016</v>
      </c>
      <c r="B837" s="49">
        <v>7</v>
      </c>
      <c r="D837" s="38">
        <v>32.4</v>
      </c>
      <c r="E837" s="52">
        <f t="shared" si="75"/>
        <v>81.661059988564688</v>
      </c>
      <c r="F837" s="42">
        <f t="shared" si="76"/>
        <v>1.4596833919319678</v>
      </c>
      <c r="G837" s="5">
        <v>89.12</v>
      </c>
      <c r="H837" s="42">
        <f t="shared" si="77"/>
        <v>81.661059988564688</v>
      </c>
      <c r="I837" s="14">
        <f t="shared" si="80"/>
        <v>87.799166666666665</v>
      </c>
      <c r="J837" s="13">
        <f t="shared" si="81"/>
        <v>85.496903770249233</v>
      </c>
      <c r="K837" s="3" t="s">
        <v>913</v>
      </c>
      <c r="L837" s="3" t="s">
        <v>913</v>
      </c>
    </row>
    <row r="838" spans="1:12" ht="16.5" thickBot="1">
      <c r="A838" s="50">
        <v>2016</v>
      </c>
      <c r="B838" s="49">
        <v>8</v>
      </c>
      <c r="D838" s="38">
        <v>50.2</v>
      </c>
      <c r="E838" s="52">
        <f t="shared" ref="E838:E854" si="82">F838*0.31*D838+67</f>
        <v>92.128362957147573</v>
      </c>
      <c r="F838" s="42">
        <f t="shared" ref="F838:F854" si="83">(2-EXP(-0.019*D838))</f>
        <v>1.6147258036979546</v>
      </c>
      <c r="G838" s="5">
        <v>87.25</v>
      </c>
      <c r="H838" s="42">
        <f t="shared" ref="H838:H854" si="84">E838</f>
        <v>92.128362957147573</v>
      </c>
      <c r="I838" s="14">
        <f t="shared" si="80"/>
        <v>85.654166666666654</v>
      </c>
      <c r="J838" s="13">
        <f t="shared" si="81"/>
        <v>84.010601211951908</v>
      </c>
      <c r="K838" s="3">
        <f>K826+2*K832</f>
        <v>122.40645920037781</v>
      </c>
      <c r="L838" s="3">
        <f>L826+2*L832</f>
        <v>130.6579565367349</v>
      </c>
    </row>
    <row r="839" spans="1:12" ht="16.5" thickBot="1">
      <c r="A839" s="50">
        <v>2016</v>
      </c>
      <c r="B839" s="49">
        <v>9</v>
      </c>
      <c r="D839" s="38">
        <v>44.6</v>
      </c>
      <c r="E839" s="52">
        <f t="shared" si="82"/>
        <v>88.727176618643909</v>
      </c>
      <c r="F839" s="42">
        <f t="shared" si="83"/>
        <v>1.5714723433128817</v>
      </c>
      <c r="G839" s="5">
        <v>88.39</v>
      </c>
      <c r="H839" s="42">
        <f t="shared" si="84"/>
        <v>88.727176618643909</v>
      </c>
      <c r="I839" s="14">
        <f t="shared" si="80"/>
        <v>83.878749999999997</v>
      </c>
      <c r="J839" s="13">
        <f t="shared" si="81"/>
        <v>82.424920029159409</v>
      </c>
      <c r="K839" s="3"/>
      <c r="L839" s="3"/>
    </row>
    <row r="840" spans="1:12" ht="16.5" thickBot="1">
      <c r="A840" s="50">
        <v>2016</v>
      </c>
      <c r="B840" s="49">
        <v>10</v>
      </c>
      <c r="D840" s="38">
        <v>33.4</v>
      </c>
      <c r="E840" s="52">
        <f t="shared" si="82"/>
        <v>82.218852734126784</v>
      </c>
      <c r="F840" s="42">
        <f t="shared" si="83"/>
        <v>1.4698524950866121</v>
      </c>
      <c r="G840" s="5">
        <v>85.61</v>
      </c>
      <c r="H840" s="42">
        <f t="shared" si="84"/>
        <v>82.218852734126784</v>
      </c>
      <c r="I840" s="14">
        <f t="shared" si="80"/>
        <v>82.661666666666676</v>
      </c>
      <c r="J840" s="13">
        <f t="shared" si="81"/>
        <v>81.438994640121209</v>
      </c>
      <c r="K840" s="3"/>
      <c r="L840" s="3"/>
    </row>
    <row r="841" spans="1:12" ht="16.5" thickBot="1">
      <c r="A841" s="50">
        <v>2016</v>
      </c>
      <c r="B841" s="49">
        <v>11</v>
      </c>
      <c r="D841" s="38">
        <v>21.4</v>
      </c>
      <c r="E841" s="52">
        <f t="shared" si="82"/>
        <v>75.850349734798527</v>
      </c>
      <c r="F841" s="42">
        <f t="shared" si="83"/>
        <v>1.334089498763722</v>
      </c>
      <c r="G841" s="5">
        <v>76.849999999999994</v>
      </c>
      <c r="H841" s="42">
        <f t="shared" si="84"/>
        <v>75.850349734798527</v>
      </c>
      <c r="I841" s="14">
        <f t="shared" si="80"/>
        <v>81.291666666666671</v>
      </c>
      <c r="J841" s="13">
        <f t="shared" si="81"/>
        <v>80.544130936017169</v>
      </c>
      <c r="K841" s="3"/>
      <c r="L841" s="3"/>
    </row>
    <row r="842" spans="1:12" ht="16.5" thickBot="1">
      <c r="A842" s="50">
        <v>2016</v>
      </c>
      <c r="B842" s="49">
        <v>12</v>
      </c>
      <c r="D842" s="38">
        <v>18.5</v>
      </c>
      <c r="E842" s="52">
        <f t="shared" si="82"/>
        <v>74.434671340467943</v>
      </c>
      <c r="F842" s="42">
        <f t="shared" si="83"/>
        <v>1.2963681500380022</v>
      </c>
      <c r="G842" s="5">
        <v>72.94</v>
      </c>
      <c r="H842" s="42">
        <f t="shared" si="84"/>
        <v>74.434671340467943</v>
      </c>
      <c r="I842" s="14">
        <f t="shared" si="80"/>
        <v>80.142499999999998</v>
      </c>
      <c r="J842" s="13">
        <f t="shared" si="81"/>
        <v>79.755115662501396</v>
      </c>
      <c r="K842" s="3"/>
      <c r="L842" s="3"/>
    </row>
    <row r="843" spans="1:12" ht="16.5" thickBot="1">
      <c r="A843" s="50">
        <v>2017</v>
      </c>
      <c r="B843" s="49">
        <v>1</v>
      </c>
      <c r="D843" s="38">
        <v>26.1</v>
      </c>
      <c r="E843" s="52">
        <f t="shared" si="82"/>
        <v>78.254398626579032</v>
      </c>
      <c r="F843" s="42">
        <f t="shared" si="83"/>
        <v>1.3909774597180862</v>
      </c>
      <c r="G843" s="5">
        <v>74.91</v>
      </c>
      <c r="H843" s="42">
        <f t="shared" si="84"/>
        <v>78.254398626579032</v>
      </c>
      <c r="I843" s="14">
        <f t="shared" ref="I843:I848" si="85">(G837/2+G838+G839+G840+G841+G842+G843+G844+G845+G846+G847+G848+G849/2)/12</f>
        <v>79.46041666666666</v>
      </c>
      <c r="J843" s="13">
        <f t="shared" ref="J843:J848" si="86">(H837/2+H838+H839+H840+H841+H842+H843+H844+H845+H846+H847+H848+H849/2)/12</f>
        <v>79.413718946653418</v>
      </c>
      <c r="K843" s="3"/>
      <c r="L843" s="3"/>
    </row>
    <row r="844" spans="1:12" ht="16.5" thickBot="1">
      <c r="A844" s="50">
        <v>2017</v>
      </c>
      <c r="B844" s="49">
        <v>2</v>
      </c>
      <c r="D844" s="38">
        <v>26.4</v>
      </c>
      <c r="E844" s="52">
        <f t="shared" si="82"/>
        <v>78.412088885645588</v>
      </c>
      <c r="F844" s="42">
        <f t="shared" si="83"/>
        <v>1.394439013397555</v>
      </c>
      <c r="G844" s="5">
        <v>75.11</v>
      </c>
      <c r="H844" s="42">
        <f t="shared" si="84"/>
        <v>78.412088885645588</v>
      </c>
      <c r="I844" s="14">
        <f t="shared" si="85"/>
        <v>78.790416666666673</v>
      </c>
      <c r="J844" s="13">
        <f t="shared" si="86"/>
        <v>78.667228243082533</v>
      </c>
      <c r="K844" s="3"/>
      <c r="L844" s="3"/>
    </row>
    <row r="845" spans="1:12" ht="16.5" thickBot="1">
      <c r="A845" s="50">
        <v>2017</v>
      </c>
      <c r="B845" s="49">
        <v>3</v>
      </c>
      <c r="D845" s="38">
        <v>17.7</v>
      </c>
      <c r="E845" s="52">
        <f t="shared" si="82"/>
        <v>74.05403918304826</v>
      </c>
      <c r="F845" s="42">
        <f t="shared" si="83"/>
        <v>1.2855912489608632</v>
      </c>
      <c r="G845" s="5">
        <v>73.95</v>
      </c>
      <c r="H845" s="42">
        <f t="shared" si="84"/>
        <v>74.05403918304826</v>
      </c>
      <c r="I845" s="14">
        <f t="shared" si="85"/>
        <v>78.835833333333326</v>
      </c>
      <c r="J845" s="13">
        <f t="shared" si="86"/>
        <v>78.213284213063204</v>
      </c>
      <c r="K845" s="3"/>
      <c r="L845" s="3"/>
    </row>
    <row r="846" spans="1:12" ht="16.5" thickBot="1">
      <c r="A846" s="50">
        <v>2017</v>
      </c>
      <c r="B846" s="49">
        <v>4</v>
      </c>
      <c r="D846" s="38">
        <v>32.299999999999997</v>
      </c>
      <c r="E846" s="52">
        <f t="shared" si="82"/>
        <v>81.605520670460294</v>
      </c>
      <c r="F846" s="42">
        <f t="shared" si="83"/>
        <v>1.4586558144871957</v>
      </c>
      <c r="G846" s="5">
        <v>81.459999999999994</v>
      </c>
      <c r="H846" s="42">
        <f t="shared" si="84"/>
        <v>81.605520670460294</v>
      </c>
      <c r="I846" s="14">
        <f t="shared" si="85"/>
        <v>78.771249999999995</v>
      </c>
      <c r="J846" s="13">
        <f t="shared" si="86"/>
        <v>77.765045817477144</v>
      </c>
    </row>
    <row r="847" spans="1:12" ht="16.5" thickBot="1">
      <c r="A847" s="50">
        <v>2017</v>
      </c>
      <c r="B847" s="49">
        <v>5</v>
      </c>
      <c r="D847" s="38">
        <v>18.899999999999999</v>
      </c>
      <c r="E847" s="52">
        <f t="shared" si="82"/>
        <v>74.626633832505391</v>
      </c>
      <c r="F847" s="42">
        <f t="shared" si="83"/>
        <v>1.3016954825918061</v>
      </c>
      <c r="G847" s="5">
        <v>75.25</v>
      </c>
      <c r="H847" s="42">
        <f t="shared" si="84"/>
        <v>74.626633832505391</v>
      </c>
      <c r="I847" s="14">
        <f t="shared" si="85"/>
        <v>78.110416666666652</v>
      </c>
      <c r="J847" s="13">
        <f t="shared" si="86"/>
        <v>77.051665025293715</v>
      </c>
    </row>
    <row r="848" spans="1:12" ht="16.5" thickBot="1">
      <c r="A848" s="50">
        <v>2017</v>
      </c>
      <c r="B848" s="49">
        <v>6</v>
      </c>
      <c r="D848" s="38">
        <v>19.2</v>
      </c>
      <c r="E848" s="52">
        <f t="shared" si="82"/>
        <v>74.771315079638384</v>
      </c>
      <c r="F848" s="42">
        <f t="shared" si="83"/>
        <v>1.3056644959069867</v>
      </c>
      <c r="G848" s="5">
        <v>77.19</v>
      </c>
      <c r="H848" s="42">
        <f t="shared" si="84"/>
        <v>74.771315079638384</v>
      </c>
      <c r="I848" s="14">
        <f t="shared" si="85"/>
        <v>77.709166666666661</v>
      </c>
      <c r="J848" s="13">
        <f t="shared" si="86"/>
        <v>76.575501702424859</v>
      </c>
    </row>
    <row r="849" spans="1:12" ht="16.5" thickBot="1">
      <c r="A849" s="50">
        <v>2017</v>
      </c>
      <c r="B849" s="49">
        <v>7</v>
      </c>
      <c r="D849" s="38">
        <v>17.8</v>
      </c>
      <c r="E849" s="52">
        <f t="shared" si="82"/>
        <v>74.101375404994016</v>
      </c>
      <c r="F849" s="42">
        <f t="shared" si="83"/>
        <v>1.2869473368963424</v>
      </c>
      <c r="G849" s="5">
        <v>80.11</v>
      </c>
      <c r="H849" s="42">
        <f t="shared" si="84"/>
        <v>74.101375404994016</v>
      </c>
      <c r="I849" s="14"/>
    </row>
    <row r="850" spans="1:12" ht="16.5" thickBot="1">
      <c r="A850" s="50">
        <v>2017</v>
      </c>
      <c r="B850" s="49">
        <v>8</v>
      </c>
      <c r="D850" s="38">
        <v>32.6</v>
      </c>
      <c r="E850" s="52">
        <f t="shared" si="82"/>
        <v>81.772270655016712</v>
      </c>
      <c r="F850" s="42">
        <f t="shared" si="83"/>
        <v>1.461732698893401</v>
      </c>
      <c r="G850" s="5">
        <v>80.180000000000007</v>
      </c>
      <c r="H850" s="42">
        <f t="shared" si="84"/>
        <v>81.772270655016712</v>
      </c>
      <c r="I850" s="3"/>
    </row>
    <row r="851" spans="1:12" ht="16.5" thickBot="1">
      <c r="A851" s="50">
        <v>2017</v>
      </c>
      <c r="B851" s="49">
        <v>9</v>
      </c>
      <c r="D851" s="38">
        <v>43.7</v>
      </c>
      <c r="E851" s="52">
        <f t="shared" si="82"/>
        <v>88.188612200311098</v>
      </c>
      <c r="F851" s="42">
        <f t="shared" si="83"/>
        <v>1.5640815088441051</v>
      </c>
      <c r="G851" s="5">
        <v>96.55</v>
      </c>
      <c r="H851" s="42">
        <f t="shared" si="84"/>
        <v>88.188612200311098</v>
      </c>
      <c r="I851" s="3"/>
    </row>
    <row r="852" spans="1:12" ht="16.5" thickBot="1">
      <c r="A852" s="50">
        <v>2017</v>
      </c>
      <c r="B852" s="49">
        <v>10</v>
      </c>
      <c r="D852" s="38">
        <v>13.2</v>
      </c>
      <c r="E852" s="52">
        <f t="shared" si="82"/>
        <v>71.999695658394273</v>
      </c>
      <c r="F852" s="42">
        <f t="shared" si="83"/>
        <v>1.221822008405246</v>
      </c>
      <c r="G852" s="5">
        <v>75.900000000000006</v>
      </c>
      <c r="H852" s="42">
        <f t="shared" si="84"/>
        <v>71.999695658394273</v>
      </c>
      <c r="I852" s="3"/>
    </row>
    <row r="853" spans="1:12" ht="16.5" thickBot="1">
      <c r="A853" s="50">
        <v>2017</v>
      </c>
      <c r="B853" s="49">
        <v>11</v>
      </c>
      <c r="D853" s="38">
        <v>5.7</v>
      </c>
      <c r="E853" s="52">
        <f t="shared" si="82"/>
        <v>68.948367798128572</v>
      </c>
      <c r="F853" s="42">
        <f t="shared" si="83"/>
        <v>1.1026416514592916</v>
      </c>
      <c r="G853" s="5">
        <v>70.7</v>
      </c>
      <c r="H853" s="42">
        <f t="shared" si="84"/>
        <v>68.948367798128572</v>
      </c>
      <c r="I853" s="3"/>
    </row>
    <row r="854" spans="1:12" ht="16.5" thickBot="1">
      <c r="A854" s="50">
        <v>2017</v>
      </c>
      <c r="B854" s="49">
        <v>12</v>
      </c>
      <c r="D854" s="38">
        <v>8.1999999999999993</v>
      </c>
      <c r="E854" s="52">
        <f t="shared" si="82"/>
        <v>69.908733528284955</v>
      </c>
      <c r="F854" s="42">
        <f t="shared" si="83"/>
        <v>1.1442696806785828</v>
      </c>
      <c r="G854" s="5">
        <v>69.459999999999994</v>
      </c>
      <c r="H854" s="42">
        <f t="shared" si="84"/>
        <v>69.908733528284955</v>
      </c>
      <c r="I854" s="3"/>
    </row>
    <row r="855" spans="1:12" ht="16.5" thickBot="1">
      <c r="A855" s="50">
        <v>2018</v>
      </c>
      <c r="B855" s="49">
        <v>1</v>
      </c>
      <c r="E855" s="52"/>
      <c r="G855" s="5">
        <v>67.78</v>
      </c>
    </row>
    <row r="856" spans="1:12" ht="16.5" thickBot="1">
      <c r="A856" s="50">
        <v>2018</v>
      </c>
      <c r="B856" s="49">
        <v>2</v>
      </c>
      <c r="E856" s="52"/>
      <c r="G856" s="5">
        <v>69.959999999999994</v>
      </c>
      <c r="H856" s="41"/>
    </row>
    <row r="857" spans="1:12" ht="16.5" thickBot="1">
      <c r="A857" s="50">
        <v>2018</v>
      </c>
      <c r="B857" s="49">
        <v>3</v>
      </c>
      <c r="E857" s="52"/>
      <c r="G857" s="5">
        <v>67.58</v>
      </c>
      <c r="H857" s="41"/>
      <c r="I857" s="35"/>
      <c r="J857" s="6"/>
      <c r="K857" s="6"/>
      <c r="L857" s="6"/>
    </row>
    <row r="858" spans="1:12" ht="16.5" thickBot="1">
      <c r="A858" s="50">
        <v>2018</v>
      </c>
      <c r="B858" s="49">
        <v>4</v>
      </c>
      <c r="E858" s="52"/>
      <c r="G858" s="5">
        <v>70.45</v>
      </c>
      <c r="H858" s="41"/>
      <c r="I858" s="35"/>
      <c r="J858" s="6"/>
      <c r="K858" s="6"/>
      <c r="L858" s="6"/>
    </row>
    <row r="859" spans="1:12" ht="16.5" thickBot="1">
      <c r="A859" s="50">
        <v>2018</v>
      </c>
      <c r="B859" s="49">
        <v>5</v>
      </c>
      <c r="E859" s="52"/>
      <c r="G859" s="5">
        <v>72.53</v>
      </c>
    </row>
    <row r="860" spans="1:12" ht="16.5" thickBot="1">
      <c r="A860" s="50">
        <v>2018</v>
      </c>
      <c r="B860" s="49">
        <v>6</v>
      </c>
      <c r="E860" s="52"/>
      <c r="G860" s="5">
        <v>74.95</v>
      </c>
    </row>
    <row r="861" spans="1:12" ht="16.5" thickBot="1">
      <c r="A861" s="50">
        <v>2018</v>
      </c>
      <c r="B861" s="49">
        <v>7</v>
      </c>
      <c r="E861" s="52"/>
      <c r="G861" s="5">
        <v>71.88</v>
      </c>
    </row>
    <row r="862" spans="1:12" ht="16.5" thickBot="1">
      <c r="A862" s="50">
        <v>2018</v>
      </c>
      <c r="B862" s="49">
        <v>8</v>
      </c>
      <c r="E862" s="52"/>
      <c r="G862" s="5">
        <v>70.78</v>
      </c>
    </row>
    <row r="863" spans="1:12" ht="16.5" thickBot="1">
      <c r="A863" s="50">
        <v>2018</v>
      </c>
      <c r="B863" s="49">
        <v>9</v>
      </c>
      <c r="E863" s="52"/>
      <c r="G863" s="5">
        <v>68.900000000000006</v>
      </c>
    </row>
    <row r="864" spans="1:12" ht="16.5" thickBot="1">
      <c r="A864" s="50">
        <v>2018</v>
      </c>
      <c r="B864" s="49">
        <v>10</v>
      </c>
      <c r="E864" s="52"/>
      <c r="G864" s="5">
        <v>69.12</v>
      </c>
    </row>
    <row r="865" spans="1:7" ht="16.5" thickBot="1">
      <c r="A865" s="50">
        <v>2018</v>
      </c>
      <c r="B865" s="49">
        <v>11</v>
      </c>
      <c r="E865" s="52"/>
      <c r="G865" s="36">
        <v>67.52</v>
      </c>
    </row>
    <row r="866" spans="1:7" ht="15.75" thickBot="1">
      <c r="A866" s="50">
        <v>2018</v>
      </c>
      <c r="B866" s="49">
        <v>12</v>
      </c>
      <c r="E866" s="52"/>
      <c r="G866">
        <v>67.86</v>
      </c>
    </row>
    <row r="867" spans="1:7" ht="15.75" thickBot="1">
      <c r="A867" s="51">
        <v>2019</v>
      </c>
      <c r="B867" s="49">
        <v>1</v>
      </c>
      <c r="E867" s="52"/>
      <c r="G867">
        <v>69.290000000000006</v>
      </c>
    </row>
    <row r="868" spans="1:7" ht="15.75" thickBot="1">
      <c r="A868" s="51">
        <v>2019</v>
      </c>
      <c r="B868" s="49">
        <v>2</v>
      </c>
      <c r="E868" s="52"/>
      <c r="G868">
        <v>68.86</v>
      </c>
    </row>
    <row r="869" spans="1:7" ht="16.5" thickBot="1">
      <c r="A869" s="51">
        <v>2019</v>
      </c>
      <c r="B869" s="49">
        <v>3</v>
      </c>
      <c r="E869" s="52"/>
      <c r="G869" s="5"/>
    </row>
    <row r="870" spans="1:7" ht="16.5" thickBot="1">
      <c r="A870" s="51">
        <v>2019</v>
      </c>
      <c r="B870" s="49">
        <v>4</v>
      </c>
      <c r="E870" s="52"/>
      <c r="G870" s="5"/>
    </row>
    <row r="871" spans="1:7" ht="16.5" thickBot="1">
      <c r="A871" s="51">
        <v>2019</v>
      </c>
      <c r="B871" s="49">
        <v>5</v>
      </c>
      <c r="E871" s="52"/>
      <c r="G871" s="5"/>
    </row>
    <row r="872" spans="1:7" ht="15.75" thickBot="1">
      <c r="A872" s="51">
        <v>2019</v>
      </c>
      <c r="B872" s="49">
        <v>6</v>
      </c>
      <c r="E872" s="52"/>
    </row>
    <row r="873" spans="1:7" ht="15.75" thickBot="1">
      <c r="A873" s="51">
        <v>2019</v>
      </c>
      <c r="B873" s="49">
        <v>7</v>
      </c>
      <c r="E873" s="52"/>
    </row>
    <row r="874" spans="1:7" ht="15.75" thickBot="1">
      <c r="A874" s="51">
        <v>2019</v>
      </c>
      <c r="B874" s="49">
        <v>8</v>
      </c>
      <c r="E874" s="52"/>
    </row>
    <row r="875" spans="1:7" ht="15.75" thickBot="1">
      <c r="A875" s="51">
        <v>2019</v>
      </c>
      <c r="B875" s="49">
        <v>9</v>
      </c>
      <c r="E875" s="52"/>
    </row>
    <row r="876" spans="1:7" ht="15.75" thickBot="1">
      <c r="A876" s="51">
        <v>2019</v>
      </c>
      <c r="B876" s="49">
        <v>10</v>
      </c>
      <c r="E876" s="52"/>
    </row>
    <row r="877" spans="1:7" ht="15.75" thickBot="1">
      <c r="A877" s="51">
        <v>2019</v>
      </c>
      <c r="B877" s="49">
        <v>11</v>
      </c>
      <c r="E877" s="52"/>
    </row>
    <row r="878" spans="1:7" ht="15.75" thickBot="1">
      <c r="A878" s="51">
        <v>2019</v>
      </c>
      <c r="B878" s="49">
        <v>12</v>
      </c>
      <c r="E878" s="5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7"/>
  <sheetViews>
    <sheetView workbookViewId="0">
      <selection activeCell="N4" sqref="N4"/>
    </sheetView>
  </sheetViews>
  <sheetFormatPr defaultRowHeight="15"/>
  <cols>
    <col min="10" max="10" width="14" customWidth="1"/>
    <col min="11" max="11" width="10" customWidth="1"/>
    <col min="12" max="12" width="12.42578125" customWidth="1"/>
  </cols>
  <sheetData>
    <row r="1" spans="1:15">
      <c r="A1" s="11" t="s">
        <v>4</v>
      </c>
      <c r="B1" s="11" t="s">
        <v>5</v>
      </c>
      <c r="C1" s="11" t="s">
        <v>4</v>
      </c>
      <c r="D1" s="8" t="s">
        <v>36</v>
      </c>
      <c r="E1" s="53" t="s">
        <v>2</v>
      </c>
      <c r="F1" s="9" t="s">
        <v>6</v>
      </c>
      <c r="H1" s="8" t="s">
        <v>12</v>
      </c>
      <c r="I1" s="11"/>
      <c r="J1" s="54" t="s">
        <v>907</v>
      </c>
      <c r="K1" s="11" t="s">
        <v>2</v>
      </c>
      <c r="L1" s="11" t="s">
        <v>9</v>
      </c>
      <c r="M1" s="11" t="s">
        <v>9</v>
      </c>
      <c r="N1" s="26" t="s">
        <v>39</v>
      </c>
      <c r="O1" s="11" t="s">
        <v>40</v>
      </c>
    </row>
    <row r="2" spans="1:15">
      <c r="A2" s="11"/>
      <c r="B2" s="11"/>
      <c r="D2" s="8" t="s">
        <v>37</v>
      </c>
      <c r="E2" s="53" t="s">
        <v>14</v>
      </c>
      <c r="F2" s="9" t="s">
        <v>12</v>
      </c>
      <c r="H2" s="8" t="s">
        <v>8</v>
      </c>
      <c r="I2" s="11"/>
      <c r="J2" s="54" t="s">
        <v>1</v>
      </c>
      <c r="K2" s="11" t="s">
        <v>46</v>
      </c>
      <c r="L2" s="11" t="s">
        <v>47</v>
      </c>
      <c r="M2" s="11" t="s">
        <v>2</v>
      </c>
      <c r="N2" s="26" t="s">
        <v>41</v>
      </c>
      <c r="O2" s="11" t="s">
        <v>42</v>
      </c>
    </row>
    <row r="3" spans="1:15">
      <c r="A3" s="11"/>
      <c r="B3" s="11"/>
      <c r="D3" s="8" t="s">
        <v>1</v>
      </c>
      <c r="E3" s="53" t="s">
        <v>48</v>
      </c>
      <c r="F3" s="9" t="s">
        <v>8</v>
      </c>
      <c r="G3" s="55"/>
      <c r="H3" s="8" t="s">
        <v>35</v>
      </c>
      <c r="I3" s="11"/>
      <c r="J3" s="54"/>
      <c r="K3" s="11" t="s">
        <v>28</v>
      </c>
      <c r="L3" s="11" t="s">
        <v>2</v>
      </c>
      <c r="M3" s="11" t="s">
        <v>41</v>
      </c>
      <c r="N3" s="26"/>
      <c r="O3" s="11" t="s">
        <v>41</v>
      </c>
    </row>
    <row r="4" spans="1:15" ht="16.5" thickBot="1">
      <c r="A4" s="50">
        <v>1947</v>
      </c>
      <c r="B4" s="49">
        <v>3</v>
      </c>
      <c r="D4" s="36">
        <v>233.4</v>
      </c>
      <c r="E4" s="56">
        <f>(D4-64)*1.575</f>
        <v>266.80500000000001</v>
      </c>
      <c r="F4" s="38">
        <v>183.8</v>
      </c>
      <c r="H4" s="57">
        <f>F4*0.635</f>
        <v>116.71300000000001</v>
      </c>
      <c r="I4" s="40">
        <v>64</v>
      </c>
      <c r="J4" s="5">
        <v>224.1</v>
      </c>
      <c r="K4" s="42">
        <f>(H4+I4)</f>
        <v>180.71300000000002</v>
      </c>
      <c r="L4" s="42">
        <f>K4/D4*100-100</f>
        <v>-22.573693230505569</v>
      </c>
      <c r="M4" s="42">
        <f>N4/J4*100-100</f>
        <v>-20.025907882207733</v>
      </c>
      <c r="N4" s="52">
        <f>O4*0.31*F4+67</f>
        <v>179.22194043597244</v>
      </c>
      <c r="O4" s="42">
        <f>(2-EXP(-0.019*F4))</f>
        <v>1.9695661559895477</v>
      </c>
    </row>
    <row r="5" spans="1:15" ht="16.5" thickBot="1">
      <c r="A5" s="50">
        <v>1947</v>
      </c>
      <c r="B5" s="49">
        <v>4</v>
      </c>
      <c r="D5" s="36">
        <v>265.8</v>
      </c>
      <c r="E5" s="56">
        <f t="shared" ref="E5:E68" si="0">(D5-64)*1.575</f>
        <v>317.83500000000004</v>
      </c>
      <c r="F5" s="38">
        <v>212.1</v>
      </c>
      <c r="H5" s="57">
        <f t="shared" ref="H5:H68" si="1">F5*0.635</f>
        <v>134.68350000000001</v>
      </c>
      <c r="I5" s="40">
        <v>64</v>
      </c>
      <c r="J5" s="5">
        <v>265.83999999999997</v>
      </c>
      <c r="K5" s="42">
        <f t="shared" ref="K5:K68" si="2">(H5+I5)</f>
        <v>198.68350000000001</v>
      </c>
      <c r="L5" s="42">
        <f t="shared" ref="L5:L68" si="3">K5/D5*100-100</f>
        <v>-25.250752445447702</v>
      </c>
      <c r="M5" s="42">
        <f t="shared" ref="M5:M68" si="4">N5/J5*100-100</f>
        <v>-25.769935616394648</v>
      </c>
      <c r="N5" s="52">
        <f t="shared" ref="N5:N68" si="5">O5*0.31*F5+67</f>
        <v>197.33320315737646</v>
      </c>
      <c r="O5" s="42">
        <f t="shared" ref="O5:O68" si="6">(2-EXP(-0.019*F5))</f>
        <v>1.9822238925244706</v>
      </c>
    </row>
    <row r="6" spans="1:15" ht="16.5" thickBot="1">
      <c r="A6" s="50">
        <v>1947</v>
      </c>
      <c r="B6" s="49">
        <v>5</v>
      </c>
      <c r="D6" s="36">
        <v>267.10000000000002</v>
      </c>
      <c r="E6" s="56">
        <f t="shared" si="0"/>
        <v>319.88250000000005</v>
      </c>
      <c r="F6" s="38">
        <v>285</v>
      </c>
      <c r="H6" s="57">
        <f t="shared" si="1"/>
        <v>180.97499999999999</v>
      </c>
      <c r="I6" s="40">
        <v>64</v>
      </c>
      <c r="J6" s="5">
        <v>267.08999999999997</v>
      </c>
      <c r="K6" s="42">
        <f t="shared" si="2"/>
        <v>244.97499999999999</v>
      </c>
      <c r="L6" s="42">
        <f t="shared" si="3"/>
        <v>-8.2834144515162933</v>
      </c>
      <c r="M6" s="42">
        <f t="shared" si="4"/>
        <v>-8.9045261880851285</v>
      </c>
      <c r="N6" s="52">
        <f t="shared" si="5"/>
        <v>243.3069010042434</v>
      </c>
      <c r="O6" s="42">
        <f t="shared" si="6"/>
        <v>1.9955506621872485</v>
      </c>
    </row>
    <row r="7" spans="1:15" ht="16.5" thickBot="1">
      <c r="A7" s="50">
        <v>1947</v>
      </c>
      <c r="B7" s="49">
        <v>6</v>
      </c>
      <c r="D7" s="36">
        <v>233.8</v>
      </c>
      <c r="E7" s="56">
        <f t="shared" si="0"/>
        <v>267.435</v>
      </c>
      <c r="F7" s="38">
        <v>232.1</v>
      </c>
      <c r="H7" s="57">
        <f t="shared" si="1"/>
        <v>147.3835</v>
      </c>
      <c r="I7" s="40">
        <v>64</v>
      </c>
      <c r="J7" s="5">
        <v>224.49</v>
      </c>
      <c r="K7" s="42">
        <f t="shared" si="2"/>
        <v>211.3835</v>
      </c>
      <c r="L7" s="42">
        <f t="shared" si="3"/>
        <v>-9.5878956372968389</v>
      </c>
      <c r="M7" s="42">
        <f t="shared" si="4"/>
        <v>-6.4424538723828988</v>
      </c>
      <c r="N7" s="52">
        <f t="shared" si="5"/>
        <v>210.02733530188763</v>
      </c>
      <c r="O7" s="42">
        <f t="shared" si="6"/>
        <v>1.9878436060914741</v>
      </c>
    </row>
    <row r="8" spans="1:15" ht="16.5" thickBot="1">
      <c r="A8" s="50">
        <v>1947</v>
      </c>
      <c r="B8" s="49">
        <v>7</v>
      </c>
      <c r="D8" s="36">
        <v>222.3</v>
      </c>
      <c r="E8" s="56">
        <f t="shared" si="0"/>
        <v>249.32250000000002</v>
      </c>
      <c r="F8" s="38">
        <v>223.5</v>
      </c>
      <c r="H8" s="57">
        <f t="shared" si="1"/>
        <v>141.92250000000001</v>
      </c>
      <c r="I8" s="40">
        <v>64</v>
      </c>
      <c r="J8" s="5">
        <v>214.01</v>
      </c>
      <c r="K8" s="42">
        <f t="shared" si="2"/>
        <v>205.92250000000001</v>
      </c>
      <c r="L8" s="42">
        <f t="shared" si="3"/>
        <v>-7.3672964462438131</v>
      </c>
      <c r="M8" s="42">
        <f t="shared" si="4"/>
        <v>-4.4071597345159574</v>
      </c>
      <c r="N8" s="52">
        <f t="shared" si="5"/>
        <v>204.5782374521624</v>
      </c>
      <c r="O8" s="42">
        <f t="shared" si="6"/>
        <v>1.9856857538018675</v>
      </c>
    </row>
    <row r="9" spans="1:15" ht="16.5" thickBot="1">
      <c r="A9" s="50">
        <v>1947</v>
      </c>
      <c r="B9" s="49">
        <v>8</v>
      </c>
      <c r="D9" s="36">
        <v>237.1</v>
      </c>
      <c r="E9" s="56">
        <f t="shared" si="0"/>
        <v>272.63249999999999</v>
      </c>
      <c r="F9" s="38">
        <v>267.39999999999998</v>
      </c>
      <c r="H9" s="57">
        <f t="shared" si="1"/>
        <v>169.79899999999998</v>
      </c>
      <c r="I9" s="40">
        <v>64</v>
      </c>
      <c r="J9" s="5">
        <v>237.09</v>
      </c>
      <c r="K9" s="42">
        <f t="shared" si="2"/>
        <v>233.79899999999998</v>
      </c>
      <c r="L9" s="42">
        <f t="shared" si="3"/>
        <v>-1.3922395613665088</v>
      </c>
      <c r="M9" s="42">
        <f t="shared" si="4"/>
        <v>-2.0318376459880056</v>
      </c>
      <c r="N9" s="52">
        <f t="shared" si="5"/>
        <v>232.27271612512703</v>
      </c>
      <c r="O9" s="42">
        <f t="shared" si="6"/>
        <v>1.9937838218101072</v>
      </c>
    </row>
    <row r="10" spans="1:15" ht="16.5" thickBot="1">
      <c r="A10" s="50">
        <v>1947</v>
      </c>
      <c r="B10" s="49">
        <v>9</v>
      </c>
      <c r="D10" s="36">
        <v>201.9</v>
      </c>
      <c r="E10" s="56">
        <f t="shared" si="0"/>
        <v>217.1925</v>
      </c>
      <c r="F10" s="38">
        <v>239.9</v>
      </c>
      <c r="H10" s="57">
        <f t="shared" si="1"/>
        <v>152.3365</v>
      </c>
      <c r="I10" s="40">
        <v>64</v>
      </c>
      <c r="J10" s="5">
        <v>194.1</v>
      </c>
      <c r="K10" s="42">
        <f t="shared" si="2"/>
        <v>216.3365</v>
      </c>
      <c r="L10" s="42">
        <f t="shared" si="3"/>
        <v>7.1503219415552337</v>
      </c>
      <c r="M10" s="42">
        <f t="shared" si="4"/>
        <v>10.746248033345736</v>
      </c>
      <c r="N10" s="52">
        <f t="shared" si="5"/>
        <v>214.95846743272406</v>
      </c>
      <c r="O10" s="42">
        <f t="shared" si="6"/>
        <v>1.9895180442485987</v>
      </c>
    </row>
    <row r="11" spans="1:15" ht="16.5" thickBot="1">
      <c r="A11" s="50">
        <v>1947</v>
      </c>
      <c r="B11" s="49">
        <v>10</v>
      </c>
      <c r="D11" s="36">
        <v>207.7</v>
      </c>
      <c r="E11" s="56">
        <f t="shared" si="0"/>
        <v>226.32749999999999</v>
      </c>
      <c r="F11" s="38">
        <v>231.7</v>
      </c>
      <c r="H11" s="57">
        <f t="shared" si="1"/>
        <v>147.12950000000001</v>
      </c>
      <c r="I11" s="40">
        <v>64</v>
      </c>
      <c r="J11" s="5">
        <v>207.65</v>
      </c>
      <c r="K11" s="42">
        <f t="shared" si="2"/>
        <v>211.12950000000001</v>
      </c>
      <c r="L11" s="42">
        <f t="shared" si="3"/>
        <v>1.6511795859412786</v>
      </c>
      <c r="M11" s="42">
        <f t="shared" si="4"/>
        <v>1.0229623975079392</v>
      </c>
      <c r="N11" s="52">
        <f t="shared" si="5"/>
        <v>209.77418141842523</v>
      </c>
      <c r="O11" s="42">
        <f t="shared" si="6"/>
        <v>1.9877508655300267</v>
      </c>
    </row>
    <row r="12" spans="1:15" ht="16.5" thickBot="1">
      <c r="A12" s="50">
        <v>1947</v>
      </c>
      <c r="B12" s="49">
        <v>11</v>
      </c>
      <c r="D12" s="36">
        <v>175.8</v>
      </c>
      <c r="E12" s="56">
        <f t="shared" si="0"/>
        <v>176.08500000000001</v>
      </c>
      <c r="F12" s="38">
        <v>181.3</v>
      </c>
      <c r="H12" s="57">
        <f t="shared" si="1"/>
        <v>115.1255</v>
      </c>
      <c r="I12" s="40">
        <v>64</v>
      </c>
      <c r="J12" s="5">
        <v>175.76</v>
      </c>
      <c r="K12" s="42">
        <f t="shared" si="2"/>
        <v>179.12549999999999</v>
      </c>
      <c r="L12" s="42">
        <f t="shared" si="3"/>
        <v>1.89163822525596</v>
      </c>
      <c r="M12" s="42">
        <f t="shared" si="4"/>
        <v>1.0538908939562219</v>
      </c>
      <c r="N12" s="52">
        <f t="shared" si="5"/>
        <v>177.61231863521746</v>
      </c>
      <c r="O12" s="42">
        <f t="shared" si="6"/>
        <v>1.9680856650929215</v>
      </c>
    </row>
    <row r="13" spans="1:15" ht="16.5" thickBot="1">
      <c r="A13" s="50">
        <v>1947</v>
      </c>
      <c r="B13" s="49">
        <v>12</v>
      </c>
      <c r="D13" s="36">
        <v>171</v>
      </c>
      <c r="E13" s="56">
        <f t="shared" si="0"/>
        <v>168.52500000000001</v>
      </c>
      <c r="F13" s="38">
        <v>164.9</v>
      </c>
      <c r="H13" s="57">
        <f t="shared" si="1"/>
        <v>104.7115</v>
      </c>
      <c r="I13" s="40">
        <v>64</v>
      </c>
      <c r="J13" s="5">
        <v>170.93</v>
      </c>
      <c r="K13" s="42">
        <f t="shared" si="2"/>
        <v>168.7115</v>
      </c>
      <c r="L13" s="42">
        <f t="shared" si="3"/>
        <v>-1.3383040935672597</v>
      </c>
      <c r="M13" s="42">
        <f t="shared" si="4"/>
        <v>-2.2932737926034719</v>
      </c>
      <c r="N13" s="52">
        <f t="shared" si="5"/>
        <v>167.01010710630288</v>
      </c>
      <c r="O13" s="42">
        <f t="shared" si="6"/>
        <v>1.9564175180716148</v>
      </c>
    </row>
    <row r="14" spans="1:15" ht="16.5" thickBot="1">
      <c r="A14" s="50">
        <v>1948</v>
      </c>
      <c r="B14" s="49">
        <v>1</v>
      </c>
      <c r="D14" s="36">
        <v>150.69999999999999</v>
      </c>
      <c r="E14" s="56">
        <f t="shared" si="0"/>
        <v>136.55249999999998</v>
      </c>
      <c r="F14" s="38">
        <v>153.6</v>
      </c>
      <c r="H14" s="57">
        <f t="shared" si="1"/>
        <v>97.536000000000001</v>
      </c>
      <c r="I14" s="40">
        <v>64</v>
      </c>
      <c r="J14" s="5">
        <v>145.1</v>
      </c>
      <c r="K14" s="42">
        <f t="shared" si="2"/>
        <v>161.536</v>
      </c>
      <c r="L14" s="42">
        <f t="shared" si="3"/>
        <v>7.190444591904452</v>
      </c>
      <c r="M14" s="42">
        <f t="shared" si="4"/>
        <v>10.034308260681541</v>
      </c>
      <c r="N14" s="52">
        <f t="shared" si="5"/>
        <v>159.65978128624891</v>
      </c>
      <c r="O14" s="42">
        <f t="shared" si="6"/>
        <v>1.9459799497280101</v>
      </c>
    </row>
    <row r="15" spans="1:15" ht="16.5" thickBot="1">
      <c r="A15" s="50">
        <v>1948</v>
      </c>
      <c r="B15" s="49">
        <v>2</v>
      </c>
      <c r="D15" s="36">
        <v>131</v>
      </c>
      <c r="E15" s="56">
        <f t="shared" si="0"/>
        <v>105.52499999999999</v>
      </c>
      <c r="F15" s="38">
        <v>122</v>
      </c>
      <c r="H15" s="57">
        <f t="shared" si="1"/>
        <v>77.47</v>
      </c>
      <c r="I15" s="40">
        <v>64</v>
      </c>
      <c r="J15" s="5">
        <v>131.03</v>
      </c>
      <c r="K15" s="42">
        <f t="shared" si="2"/>
        <v>141.47</v>
      </c>
      <c r="L15" s="42">
        <f t="shared" si="3"/>
        <v>7.992366412213741</v>
      </c>
      <c r="M15" s="42">
        <f t="shared" si="4"/>
        <v>6.018356208544489</v>
      </c>
      <c r="N15" s="52">
        <f t="shared" si="5"/>
        <v>138.91585214005585</v>
      </c>
      <c r="O15" s="42">
        <f t="shared" si="6"/>
        <v>1.9015296705461615</v>
      </c>
    </row>
    <row r="16" spans="1:15" ht="16.5" thickBot="1">
      <c r="A16" s="50">
        <v>1948</v>
      </c>
      <c r="B16" s="49">
        <v>3</v>
      </c>
      <c r="D16" s="36">
        <v>134.1</v>
      </c>
      <c r="E16" s="56">
        <f t="shared" si="0"/>
        <v>110.40749999999998</v>
      </c>
      <c r="F16" s="38">
        <v>134.30000000000001</v>
      </c>
      <c r="H16" s="57">
        <f t="shared" si="1"/>
        <v>85.280500000000004</v>
      </c>
      <c r="I16" s="40">
        <v>64</v>
      </c>
      <c r="J16" s="5">
        <v>134.15</v>
      </c>
      <c r="K16" s="42">
        <f t="shared" si="2"/>
        <v>149.28050000000002</v>
      </c>
      <c r="L16" s="42">
        <f t="shared" si="3"/>
        <v>11.320283370618967</v>
      </c>
      <c r="M16" s="42">
        <f t="shared" si="4"/>
        <v>9.5942956544669045</v>
      </c>
      <c r="N16" s="52">
        <f t="shared" si="5"/>
        <v>147.02074762046735</v>
      </c>
      <c r="O16" s="42">
        <f t="shared" si="6"/>
        <v>1.9220509600669502</v>
      </c>
    </row>
    <row r="17" spans="1:15" ht="16.5" thickBot="1">
      <c r="A17" s="50">
        <v>1948</v>
      </c>
      <c r="B17" s="49">
        <v>4</v>
      </c>
      <c r="D17" s="36">
        <v>209.7</v>
      </c>
      <c r="E17" s="56">
        <f t="shared" si="0"/>
        <v>229.47749999999996</v>
      </c>
      <c r="F17" s="38">
        <v>268.5</v>
      </c>
      <c r="H17" s="57">
        <f t="shared" si="1"/>
        <v>170.4975</v>
      </c>
      <c r="I17" s="40">
        <v>64</v>
      </c>
      <c r="J17" s="5">
        <v>209.78</v>
      </c>
      <c r="K17" s="42">
        <f t="shared" si="2"/>
        <v>234.4975</v>
      </c>
      <c r="L17" s="42">
        <f t="shared" si="3"/>
        <v>11.825226514067722</v>
      </c>
      <c r="M17" s="42">
        <f t="shared" si="4"/>
        <v>11.051243170492754</v>
      </c>
      <c r="N17" s="52">
        <f t="shared" si="5"/>
        <v>232.96329792305968</v>
      </c>
      <c r="O17" s="42">
        <f t="shared" si="6"/>
        <v>1.993912391698921</v>
      </c>
    </row>
    <row r="18" spans="1:15" ht="16.5" thickBot="1">
      <c r="A18" s="50">
        <v>1948</v>
      </c>
      <c r="B18" s="49">
        <v>5</v>
      </c>
      <c r="D18" s="36">
        <v>231.4</v>
      </c>
      <c r="E18" s="56">
        <f t="shared" si="0"/>
        <v>263.65500000000003</v>
      </c>
      <c r="F18" s="38">
        <v>246.4</v>
      </c>
      <c r="H18" s="57">
        <f t="shared" si="1"/>
        <v>156.464</v>
      </c>
      <c r="I18" s="40">
        <v>64</v>
      </c>
      <c r="J18" s="5">
        <v>231.5</v>
      </c>
      <c r="K18" s="42">
        <f t="shared" si="2"/>
        <v>220.464</v>
      </c>
      <c r="L18" s="42">
        <f t="shared" si="3"/>
        <v>-4.7260155574762308</v>
      </c>
      <c r="M18" s="42">
        <f t="shared" si="4"/>
        <v>-5.3734924727319253</v>
      </c>
      <c r="N18" s="52">
        <f t="shared" si="5"/>
        <v>219.06036492562561</v>
      </c>
      <c r="O18" s="42">
        <f t="shared" si="6"/>
        <v>1.9907358206643488</v>
      </c>
    </row>
    <row r="19" spans="1:15" ht="16.5" thickBot="1">
      <c r="A19" s="50">
        <v>1948</v>
      </c>
      <c r="B19" s="49">
        <v>6</v>
      </c>
      <c r="D19" s="36">
        <v>201.8</v>
      </c>
      <c r="E19" s="56">
        <f t="shared" si="0"/>
        <v>217.03500000000003</v>
      </c>
      <c r="F19" s="38">
        <v>237.5</v>
      </c>
      <c r="H19" s="57">
        <f t="shared" si="1"/>
        <v>150.8125</v>
      </c>
      <c r="I19" s="40">
        <v>64</v>
      </c>
      <c r="J19" s="5">
        <v>201.78</v>
      </c>
      <c r="K19" s="42">
        <f t="shared" si="2"/>
        <v>214.8125</v>
      </c>
      <c r="L19" s="42">
        <f t="shared" si="3"/>
        <v>6.4482160555004953</v>
      </c>
      <c r="M19" s="42">
        <f t="shared" si="4"/>
        <v>5.7796908738401669</v>
      </c>
      <c r="N19" s="52">
        <f t="shared" si="5"/>
        <v>213.44226024523468</v>
      </c>
      <c r="O19" s="42">
        <f t="shared" si="6"/>
        <v>1.9890290016330685</v>
      </c>
    </row>
    <row r="20" spans="1:15" ht="16.5" thickBot="1">
      <c r="A20" s="50">
        <v>1948</v>
      </c>
      <c r="B20" s="49">
        <v>7</v>
      </c>
      <c r="D20" s="36">
        <v>188.7</v>
      </c>
      <c r="E20" s="56">
        <f t="shared" si="0"/>
        <v>196.40249999999997</v>
      </c>
      <c r="F20" s="38">
        <v>201.4</v>
      </c>
      <c r="H20" s="57">
        <f t="shared" si="1"/>
        <v>127.88900000000001</v>
      </c>
      <c r="I20" s="40">
        <v>64</v>
      </c>
      <c r="J20" s="5">
        <v>188.72</v>
      </c>
      <c r="K20" s="42">
        <f t="shared" si="2"/>
        <v>191.88900000000001</v>
      </c>
      <c r="L20" s="42">
        <f t="shared" si="3"/>
        <v>1.6899841017488058</v>
      </c>
      <c r="M20" s="42">
        <f t="shared" si="4"/>
        <v>0.94741712212756113</v>
      </c>
      <c r="N20" s="52">
        <f t="shared" si="5"/>
        <v>190.50796559287915</v>
      </c>
      <c r="O20" s="42">
        <f t="shared" si="6"/>
        <v>1.9782164460530982</v>
      </c>
    </row>
    <row r="21" spans="1:15" ht="16.5" thickBot="1">
      <c r="A21" s="50">
        <v>1948</v>
      </c>
      <c r="B21" s="49">
        <v>8</v>
      </c>
      <c r="D21" s="36">
        <v>177.2</v>
      </c>
      <c r="E21" s="56">
        <f t="shared" si="0"/>
        <v>178.28999999999996</v>
      </c>
      <c r="F21" s="38">
        <v>223.7</v>
      </c>
      <c r="H21" s="57">
        <f t="shared" si="1"/>
        <v>142.04949999999999</v>
      </c>
      <c r="I21" s="40">
        <v>64</v>
      </c>
      <c r="J21" s="5">
        <v>177.18</v>
      </c>
      <c r="K21" s="42">
        <f t="shared" si="2"/>
        <v>206.04949999999999</v>
      </c>
      <c r="L21" s="42">
        <f t="shared" si="3"/>
        <v>16.280756207674955</v>
      </c>
      <c r="M21" s="42">
        <f t="shared" si="4"/>
        <v>15.535113941275853</v>
      </c>
      <c r="N21" s="52">
        <f t="shared" si="5"/>
        <v>204.70511488115255</v>
      </c>
      <c r="O21" s="42">
        <f t="shared" si="6"/>
        <v>1.9857400447193472</v>
      </c>
    </row>
    <row r="22" spans="1:15" ht="16.5" thickBot="1">
      <c r="A22" s="50">
        <v>1948</v>
      </c>
      <c r="B22" s="49">
        <v>9</v>
      </c>
      <c r="D22" s="36">
        <v>165.6</v>
      </c>
      <c r="E22" s="56">
        <f t="shared" si="0"/>
        <v>160.01999999999998</v>
      </c>
      <c r="F22" s="38">
        <v>202.9</v>
      </c>
      <c r="H22" s="57">
        <f t="shared" si="1"/>
        <v>128.8415</v>
      </c>
      <c r="I22" s="40">
        <v>64</v>
      </c>
      <c r="J22" s="5">
        <v>165.49</v>
      </c>
      <c r="K22" s="42">
        <f t="shared" si="2"/>
        <v>192.8415</v>
      </c>
      <c r="L22" s="42">
        <f t="shared" si="3"/>
        <v>16.450181159420296</v>
      </c>
      <c r="M22" s="42">
        <f t="shared" si="4"/>
        <v>15.696618948930862</v>
      </c>
      <c r="N22" s="52">
        <f t="shared" si="5"/>
        <v>191.46633469858568</v>
      </c>
      <c r="O22" s="42">
        <f t="shared" si="6"/>
        <v>1.97882851394435</v>
      </c>
    </row>
    <row r="23" spans="1:15" ht="16.5" thickBot="1">
      <c r="A23" s="50">
        <v>1948</v>
      </c>
      <c r="B23" s="49">
        <v>10</v>
      </c>
      <c r="D23" s="36">
        <v>158</v>
      </c>
      <c r="E23" s="56">
        <f t="shared" si="0"/>
        <v>148.04999999999998</v>
      </c>
      <c r="F23" s="38">
        <v>192.9</v>
      </c>
      <c r="H23" s="57">
        <f t="shared" si="1"/>
        <v>122.4915</v>
      </c>
      <c r="I23" s="40">
        <v>64</v>
      </c>
      <c r="J23" s="5">
        <v>157.97999999999999</v>
      </c>
      <c r="K23" s="42">
        <f t="shared" si="2"/>
        <v>186.4915</v>
      </c>
      <c r="L23" s="42">
        <f t="shared" si="3"/>
        <v>18.032594936708861</v>
      </c>
      <c r="M23" s="42">
        <f t="shared" si="4"/>
        <v>17.145872429506184</v>
      </c>
      <c r="N23" s="52">
        <f t="shared" si="5"/>
        <v>185.06704926413386</v>
      </c>
      <c r="O23" s="42">
        <f t="shared" si="6"/>
        <v>1.9743983890053991</v>
      </c>
    </row>
    <row r="24" spans="1:15" ht="16.5" thickBot="1">
      <c r="A24" s="50">
        <v>1948</v>
      </c>
      <c r="B24" s="49">
        <v>11</v>
      </c>
      <c r="D24" s="36">
        <v>161.80000000000001</v>
      </c>
      <c r="E24" s="56">
        <f t="shared" si="0"/>
        <v>154.03500000000003</v>
      </c>
      <c r="F24" s="38">
        <v>135.6</v>
      </c>
      <c r="H24" s="57">
        <f t="shared" si="1"/>
        <v>86.105999999999995</v>
      </c>
      <c r="I24" s="40">
        <v>64</v>
      </c>
      <c r="J24" s="5">
        <v>161.77000000000001</v>
      </c>
      <c r="K24" s="42">
        <f t="shared" si="2"/>
        <v>150.10599999999999</v>
      </c>
      <c r="L24" s="42">
        <f t="shared" si="3"/>
        <v>-7.2274412855377079</v>
      </c>
      <c r="M24" s="42">
        <f t="shared" si="4"/>
        <v>-8.5891843654223408</v>
      </c>
      <c r="N24" s="52">
        <f t="shared" si="5"/>
        <v>147.87527645205628</v>
      </c>
      <c r="O24" s="42">
        <f t="shared" si="6"/>
        <v>1.923952717957377</v>
      </c>
    </row>
    <row r="25" spans="1:15" ht="16.5" thickBot="1">
      <c r="A25" s="50">
        <v>1948</v>
      </c>
      <c r="B25" s="49">
        <v>12</v>
      </c>
      <c r="D25" s="36">
        <v>187.3</v>
      </c>
      <c r="E25" s="56">
        <f t="shared" si="0"/>
        <v>194.19750000000002</v>
      </c>
      <c r="F25" s="38">
        <v>195.3</v>
      </c>
      <c r="H25" s="57">
        <f t="shared" si="1"/>
        <v>124.0155</v>
      </c>
      <c r="I25" s="40">
        <v>64</v>
      </c>
      <c r="J25" s="5">
        <v>187.22</v>
      </c>
      <c r="K25" s="42">
        <f t="shared" si="2"/>
        <v>188.0155</v>
      </c>
      <c r="L25" s="42">
        <f t="shared" si="3"/>
        <v>0.38200747463960738</v>
      </c>
      <c r="M25" s="42">
        <f t="shared" si="4"/>
        <v>-0.32844017441668427</v>
      </c>
      <c r="N25" s="52">
        <f t="shared" si="5"/>
        <v>186.6050943054571</v>
      </c>
      <c r="O25" s="42">
        <f t="shared" si="6"/>
        <v>1.9755396049990432</v>
      </c>
    </row>
    <row r="26" spans="1:15" ht="16.5" thickBot="1">
      <c r="A26" s="50">
        <v>1949</v>
      </c>
      <c r="B26" s="49">
        <v>1</v>
      </c>
      <c r="D26" s="36">
        <v>177.7</v>
      </c>
      <c r="E26" s="56">
        <f t="shared" si="0"/>
        <v>179.07749999999999</v>
      </c>
      <c r="F26" s="38">
        <v>168.6</v>
      </c>
      <c r="H26" s="57">
        <f t="shared" si="1"/>
        <v>107.06099999999999</v>
      </c>
      <c r="I26" s="40">
        <v>64</v>
      </c>
      <c r="J26" s="5">
        <v>171.12</v>
      </c>
      <c r="K26" s="42">
        <f t="shared" si="2"/>
        <v>171.06099999999998</v>
      </c>
      <c r="L26" s="42">
        <f t="shared" si="3"/>
        <v>-3.7360720315137996</v>
      </c>
      <c r="M26" s="42">
        <f t="shared" si="4"/>
        <v>-1.0000268994550936</v>
      </c>
      <c r="N26" s="52">
        <f t="shared" si="5"/>
        <v>169.40875396965245</v>
      </c>
      <c r="O26" s="42">
        <f t="shared" si="6"/>
        <v>1.9593761521764139</v>
      </c>
    </row>
    <row r="27" spans="1:15" ht="16.5" thickBot="1">
      <c r="A27" s="50">
        <v>1949</v>
      </c>
      <c r="B27" s="49">
        <v>2</v>
      </c>
      <c r="D27" s="36">
        <v>214.8</v>
      </c>
      <c r="E27" s="56">
        <f t="shared" si="0"/>
        <v>237.51000000000002</v>
      </c>
      <c r="F27" s="38">
        <v>258</v>
      </c>
      <c r="H27" s="57">
        <f t="shared" si="1"/>
        <v>163.83000000000001</v>
      </c>
      <c r="I27" s="40">
        <v>64</v>
      </c>
      <c r="J27" s="5">
        <v>214.94</v>
      </c>
      <c r="K27" s="42">
        <f t="shared" si="2"/>
        <v>227.83</v>
      </c>
      <c r="L27" s="42">
        <f t="shared" si="3"/>
        <v>6.0661080074488041</v>
      </c>
      <c r="M27" s="42">
        <f t="shared" si="4"/>
        <v>5.3157217135264716</v>
      </c>
      <c r="N27" s="52">
        <f t="shared" si="5"/>
        <v>226.36561225105379</v>
      </c>
      <c r="O27" s="42">
        <f t="shared" si="6"/>
        <v>1.9925682952119752</v>
      </c>
    </row>
    <row r="28" spans="1:15" ht="16.5" thickBot="1">
      <c r="A28" s="50">
        <v>1949</v>
      </c>
      <c r="B28" s="49">
        <v>3</v>
      </c>
      <c r="D28" s="36">
        <v>201.8</v>
      </c>
      <c r="E28" s="56">
        <f t="shared" si="0"/>
        <v>217.03500000000003</v>
      </c>
      <c r="F28" s="38">
        <v>223</v>
      </c>
      <c r="H28" s="57">
        <f t="shared" si="1"/>
        <v>141.60499999999999</v>
      </c>
      <c r="I28" s="40">
        <v>64</v>
      </c>
      <c r="J28" s="5">
        <v>201.8</v>
      </c>
      <c r="K28" s="42">
        <f t="shared" si="2"/>
        <v>205.60499999999999</v>
      </c>
      <c r="L28" s="42">
        <f t="shared" si="3"/>
        <v>1.8855302279484647</v>
      </c>
      <c r="M28" s="42">
        <f t="shared" si="4"/>
        <v>1.219529583222112</v>
      </c>
      <c r="N28" s="52">
        <f t="shared" si="5"/>
        <v>204.26101069894224</v>
      </c>
      <c r="O28" s="42">
        <f t="shared" si="6"/>
        <v>1.9855491204823121</v>
      </c>
    </row>
    <row r="29" spans="1:15" ht="16.5" thickBot="1">
      <c r="A29" s="50">
        <v>1949</v>
      </c>
      <c r="B29" s="49">
        <v>4</v>
      </c>
      <c r="D29" s="36">
        <v>183.8</v>
      </c>
      <c r="E29" s="56">
        <f t="shared" si="0"/>
        <v>188.685</v>
      </c>
      <c r="F29" s="38">
        <v>208.1</v>
      </c>
      <c r="H29" s="57">
        <f t="shared" si="1"/>
        <v>132.14349999999999</v>
      </c>
      <c r="I29" s="40">
        <v>64</v>
      </c>
      <c r="J29" s="5">
        <v>183.88</v>
      </c>
      <c r="K29" s="42">
        <f t="shared" si="2"/>
        <v>196.14349999999999</v>
      </c>
      <c r="L29" s="42">
        <f t="shared" si="3"/>
        <v>6.7157236126223978</v>
      </c>
      <c r="M29" s="42">
        <f t="shared" si="4"/>
        <v>5.9303321980745949</v>
      </c>
      <c r="N29" s="52">
        <f t="shared" si="5"/>
        <v>194.78469484581956</v>
      </c>
      <c r="O29" s="42">
        <f t="shared" si="6"/>
        <v>1.9808202453197061</v>
      </c>
    </row>
    <row r="30" spans="1:15" ht="16.5" thickBot="1">
      <c r="A30" s="50">
        <v>1949</v>
      </c>
      <c r="B30" s="49">
        <v>5</v>
      </c>
      <c r="D30" s="36">
        <v>158.30000000000001</v>
      </c>
      <c r="E30" s="56">
        <f t="shared" si="0"/>
        <v>148.52250000000001</v>
      </c>
      <c r="F30" s="38">
        <v>150.4</v>
      </c>
      <c r="H30" s="57">
        <f t="shared" si="1"/>
        <v>95.504000000000005</v>
      </c>
      <c r="I30" s="40">
        <v>64</v>
      </c>
      <c r="J30" s="5">
        <v>152.27000000000001</v>
      </c>
      <c r="K30" s="42">
        <f t="shared" si="2"/>
        <v>159.50400000000002</v>
      </c>
      <c r="L30" s="42">
        <f t="shared" si="3"/>
        <v>0.76058117498421041</v>
      </c>
      <c r="M30" s="42">
        <f t="shared" si="4"/>
        <v>3.4816348515888507</v>
      </c>
      <c r="N30" s="52">
        <f t="shared" si="5"/>
        <v>157.57148538851436</v>
      </c>
      <c r="O30" s="42">
        <f t="shared" si="6"/>
        <v>1.9425936296438395</v>
      </c>
    </row>
    <row r="31" spans="1:15" ht="16.5" thickBot="1">
      <c r="A31" s="50">
        <v>1949</v>
      </c>
      <c r="B31" s="49">
        <v>6</v>
      </c>
      <c r="D31" s="36">
        <v>162.5</v>
      </c>
      <c r="E31" s="56">
        <f t="shared" si="0"/>
        <v>155.13749999999999</v>
      </c>
      <c r="F31" s="38">
        <v>172.4</v>
      </c>
      <c r="H31" s="57">
        <f t="shared" si="1"/>
        <v>109.474</v>
      </c>
      <c r="I31" s="40">
        <v>64</v>
      </c>
      <c r="J31" s="5">
        <v>162.56</v>
      </c>
      <c r="K31" s="42">
        <f t="shared" si="2"/>
        <v>173.47399999999999</v>
      </c>
      <c r="L31" s="42">
        <f t="shared" si="3"/>
        <v>6.753230769230754</v>
      </c>
      <c r="M31" s="42">
        <f t="shared" si="4"/>
        <v>5.7259642765999672</v>
      </c>
      <c r="N31" s="52">
        <f t="shared" si="5"/>
        <v>171.8681275280409</v>
      </c>
      <c r="O31" s="42">
        <f t="shared" si="6"/>
        <v>1.9622058140865373</v>
      </c>
    </row>
    <row r="32" spans="1:15" ht="16.5" thickBot="1">
      <c r="A32" s="50">
        <v>1949</v>
      </c>
      <c r="B32" s="49">
        <v>7</v>
      </c>
      <c r="D32" s="36">
        <v>165.1</v>
      </c>
      <c r="E32" s="56">
        <f t="shared" si="0"/>
        <v>159.23249999999999</v>
      </c>
      <c r="F32" s="38">
        <v>178.3</v>
      </c>
      <c r="H32" s="57">
        <f t="shared" si="1"/>
        <v>113.22050000000002</v>
      </c>
      <c r="I32" s="40">
        <v>64</v>
      </c>
      <c r="J32" s="5">
        <v>165.06</v>
      </c>
      <c r="K32" s="42">
        <f t="shared" si="2"/>
        <v>177.22050000000002</v>
      </c>
      <c r="L32" s="42">
        <f t="shared" si="3"/>
        <v>7.3413082980012092</v>
      </c>
      <c r="M32" s="42">
        <f t="shared" si="4"/>
        <v>6.4331334402842941</v>
      </c>
      <c r="N32" s="52">
        <f t="shared" si="5"/>
        <v>175.67853005653325</v>
      </c>
      <c r="O32" s="42">
        <f t="shared" si="6"/>
        <v>1.9662137039157133</v>
      </c>
    </row>
    <row r="33" spans="1:15" ht="16.5" thickBot="1">
      <c r="A33" s="50">
        <v>1949</v>
      </c>
      <c r="B33" s="49">
        <v>8</v>
      </c>
      <c r="D33" s="36">
        <v>179.5</v>
      </c>
      <c r="E33" s="56">
        <f t="shared" si="0"/>
        <v>181.91249999999999</v>
      </c>
      <c r="F33" s="38">
        <v>175.3</v>
      </c>
      <c r="H33" s="57">
        <f t="shared" si="1"/>
        <v>111.31550000000001</v>
      </c>
      <c r="I33" s="40">
        <v>64</v>
      </c>
      <c r="J33" s="5">
        <v>179.45</v>
      </c>
      <c r="K33" s="42">
        <f t="shared" si="2"/>
        <v>175.31550000000001</v>
      </c>
      <c r="L33" s="42">
        <f t="shared" si="3"/>
        <v>-2.331197771587739</v>
      </c>
      <c r="M33" s="42">
        <f t="shared" si="4"/>
        <v>-3.180687440420698</v>
      </c>
      <c r="N33" s="52">
        <f t="shared" si="5"/>
        <v>173.74225638816503</v>
      </c>
      <c r="O33" s="42">
        <f t="shared" si="6"/>
        <v>1.9642319413386271</v>
      </c>
    </row>
    <row r="34" spans="1:15" ht="16.5" thickBot="1">
      <c r="A34" s="50">
        <v>1949</v>
      </c>
      <c r="B34" s="49">
        <v>9</v>
      </c>
      <c r="D34" s="36">
        <v>174.4</v>
      </c>
      <c r="E34" s="56">
        <f t="shared" si="0"/>
        <v>173.88</v>
      </c>
      <c r="F34" s="38">
        <v>205.8</v>
      </c>
      <c r="H34" s="57">
        <f t="shared" si="1"/>
        <v>130.68300000000002</v>
      </c>
      <c r="I34" s="40">
        <v>64</v>
      </c>
      <c r="J34" s="5">
        <v>174.3</v>
      </c>
      <c r="K34" s="42">
        <f t="shared" si="2"/>
        <v>194.68300000000002</v>
      </c>
      <c r="L34" s="42">
        <f t="shared" si="3"/>
        <v>11.63016055045874</v>
      </c>
      <c r="M34" s="42">
        <f t="shared" si="4"/>
        <v>10.910907513754935</v>
      </c>
      <c r="N34" s="52">
        <f t="shared" si="5"/>
        <v>193.31771179647487</v>
      </c>
      <c r="O34" s="42">
        <f t="shared" si="6"/>
        <v>1.979963506637745</v>
      </c>
    </row>
    <row r="35" spans="1:15" ht="16.5" thickBot="1">
      <c r="A35" s="50">
        <v>1949</v>
      </c>
      <c r="B35" s="49">
        <v>10</v>
      </c>
      <c r="D35" s="36">
        <v>177.2</v>
      </c>
      <c r="E35" s="56">
        <f t="shared" si="0"/>
        <v>178.28999999999996</v>
      </c>
      <c r="F35" s="38">
        <v>186.3</v>
      </c>
      <c r="H35" s="57">
        <f t="shared" si="1"/>
        <v>118.30050000000001</v>
      </c>
      <c r="I35" s="40">
        <v>64</v>
      </c>
      <c r="J35" s="5">
        <v>177.14</v>
      </c>
      <c r="K35" s="42">
        <f t="shared" si="2"/>
        <v>182.3005</v>
      </c>
      <c r="L35" s="42">
        <f t="shared" si="3"/>
        <v>2.878386004514681</v>
      </c>
      <c r="M35" s="42">
        <f t="shared" si="4"/>
        <v>2.0830363348810721</v>
      </c>
      <c r="N35" s="52">
        <f t="shared" si="5"/>
        <v>180.82989056360833</v>
      </c>
      <c r="O35" s="42">
        <f t="shared" si="6"/>
        <v>1.9709779676139481</v>
      </c>
    </row>
    <row r="36" spans="1:15" ht="16.5" thickBot="1">
      <c r="A36" s="50">
        <v>1949</v>
      </c>
      <c r="B36" s="49">
        <v>11</v>
      </c>
      <c r="D36" s="36">
        <v>176.5</v>
      </c>
      <c r="E36" s="56">
        <f t="shared" si="0"/>
        <v>177.1875</v>
      </c>
      <c r="F36" s="38">
        <v>203.2</v>
      </c>
      <c r="H36" s="57">
        <f t="shared" si="1"/>
        <v>129.03199999999998</v>
      </c>
      <c r="I36" s="40">
        <v>64</v>
      </c>
      <c r="J36" s="5">
        <v>176.42</v>
      </c>
      <c r="K36" s="42">
        <f t="shared" si="2"/>
        <v>193.03199999999998</v>
      </c>
      <c r="L36" s="42">
        <f t="shared" si="3"/>
        <v>9.3665722379603409</v>
      </c>
      <c r="M36" s="42">
        <f t="shared" si="4"/>
        <v>8.6373120064741329</v>
      </c>
      <c r="N36" s="52">
        <f t="shared" si="5"/>
        <v>191.65794584182163</v>
      </c>
      <c r="O36" s="42">
        <f t="shared" si="6"/>
        <v>1.9789488481366146</v>
      </c>
    </row>
    <row r="37" spans="1:15" ht="16.5" thickBot="1">
      <c r="A37" s="50">
        <v>1949</v>
      </c>
      <c r="B37" s="49">
        <v>12</v>
      </c>
      <c r="D37" s="36">
        <v>160.1</v>
      </c>
      <c r="E37" s="56">
        <f t="shared" si="0"/>
        <v>151.35749999999999</v>
      </c>
      <c r="F37" s="38">
        <v>166.6</v>
      </c>
      <c r="H37" s="57">
        <f t="shared" si="1"/>
        <v>105.791</v>
      </c>
      <c r="I37" s="40">
        <v>64</v>
      </c>
      <c r="J37" s="5">
        <v>160.09</v>
      </c>
      <c r="K37" s="42">
        <f t="shared" si="2"/>
        <v>169.791</v>
      </c>
      <c r="L37" s="42">
        <f t="shared" si="3"/>
        <v>6.0530918176140034</v>
      </c>
      <c r="M37" s="42">
        <f t="shared" si="4"/>
        <v>5.0113563208844027</v>
      </c>
      <c r="N37" s="52">
        <f t="shared" si="5"/>
        <v>168.11268033410386</v>
      </c>
      <c r="O37" s="42">
        <f t="shared" si="6"/>
        <v>1.9578027404659382</v>
      </c>
    </row>
    <row r="38" spans="1:15" ht="16.5" thickBot="1">
      <c r="A38" s="50">
        <v>1950</v>
      </c>
      <c r="B38" s="49">
        <v>1</v>
      </c>
      <c r="C38">
        <v>1950</v>
      </c>
      <c r="D38" s="36">
        <v>145.9</v>
      </c>
      <c r="E38" s="56">
        <f t="shared" si="0"/>
        <v>128.99250000000001</v>
      </c>
      <c r="F38" s="38">
        <v>143.9</v>
      </c>
      <c r="G38">
        <v>5</v>
      </c>
      <c r="H38" s="57">
        <f t="shared" si="1"/>
        <v>91.376500000000007</v>
      </c>
      <c r="I38" s="40">
        <v>64</v>
      </c>
      <c r="J38" s="5">
        <v>145.94999999999999</v>
      </c>
      <c r="K38" s="42">
        <f t="shared" si="2"/>
        <v>155.37650000000002</v>
      </c>
      <c r="L38" s="42">
        <f t="shared" si="3"/>
        <v>6.4952021932830775</v>
      </c>
      <c r="M38" s="42">
        <f t="shared" si="4"/>
        <v>5.0500422701254593</v>
      </c>
      <c r="N38" s="52">
        <f t="shared" si="5"/>
        <v>153.3205366932481</v>
      </c>
      <c r="O38" s="42">
        <f t="shared" si="6"/>
        <v>1.935047561999778</v>
      </c>
    </row>
    <row r="39" spans="1:15" ht="16.5" thickBot="1">
      <c r="A39" s="50">
        <v>1950</v>
      </c>
      <c r="B39" s="49">
        <v>2</v>
      </c>
      <c r="D39" s="36">
        <v>139.80000000000001</v>
      </c>
      <c r="E39" s="56">
        <f t="shared" si="0"/>
        <v>119.38500000000002</v>
      </c>
      <c r="F39" s="38">
        <v>134.30000000000001</v>
      </c>
      <c r="H39" s="57">
        <f t="shared" si="1"/>
        <v>85.280500000000004</v>
      </c>
      <c r="I39" s="40">
        <v>64</v>
      </c>
      <c r="J39" s="5">
        <v>139.88999999999999</v>
      </c>
      <c r="K39" s="42">
        <f t="shared" si="2"/>
        <v>149.28050000000002</v>
      </c>
      <c r="L39" s="42">
        <f t="shared" si="3"/>
        <v>6.7814735336194616</v>
      </c>
      <c r="M39" s="42">
        <f t="shared" si="4"/>
        <v>5.0973962545338196</v>
      </c>
      <c r="N39" s="52">
        <f t="shared" si="5"/>
        <v>147.02074762046735</v>
      </c>
      <c r="O39" s="42">
        <f t="shared" si="6"/>
        <v>1.9220509600669502</v>
      </c>
    </row>
    <row r="40" spans="1:15" ht="16.5" thickBot="1">
      <c r="A40" s="50">
        <v>1950</v>
      </c>
      <c r="B40" s="49">
        <v>3</v>
      </c>
      <c r="D40" s="36">
        <v>136.4</v>
      </c>
      <c r="E40" s="56">
        <f t="shared" si="0"/>
        <v>114.03</v>
      </c>
      <c r="F40" s="38">
        <v>155.4</v>
      </c>
      <c r="H40" s="57">
        <f t="shared" si="1"/>
        <v>98.679000000000002</v>
      </c>
      <c r="I40" s="40">
        <v>64</v>
      </c>
      <c r="J40" s="5">
        <v>136.41</v>
      </c>
      <c r="K40" s="42">
        <f t="shared" si="2"/>
        <v>162.679</v>
      </c>
      <c r="L40" s="42">
        <f t="shared" si="3"/>
        <v>19.266129032258064</v>
      </c>
      <c r="M40" s="42">
        <f t="shared" si="4"/>
        <v>17.904210955524434</v>
      </c>
      <c r="N40" s="52">
        <f t="shared" si="5"/>
        <v>160.83313416443087</v>
      </c>
      <c r="O40" s="42">
        <f t="shared" si="6"/>
        <v>1.9477962005320482</v>
      </c>
    </row>
    <row r="41" spans="1:15" ht="16.5" thickBot="1">
      <c r="A41" s="50">
        <v>1950</v>
      </c>
      <c r="B41" s="49">
        <v>4</v>
      </c>
      <c r="D41" s="36">
        <v>165.5</v>
      </c>
      <c r="E41" s="56">
        <f t="shared" si="0"/>
        <v>159.86249999999998</v>
      </c>
      <c r="F41" s="38">
        <v>160.6</v>
      </c>
      <c r="H41" s="57">
        <f t="shared" si="1"/>
        <v>101.98099999999999</v>
      </c>
      <c r="I41" s="40">
        <v>64</v>
      </c>
      <c r="J41" s="5">
        <v>165.46</v>
      </c>
      <c r="K41" s="42">
        <f t="shared" si="2"/>
        <v>165.98099999999999</v>
      </c>
      <c r="L41" s="42">
        <f t="shared" si="3"/>
        <v>0.2906344410876045</v>
      </c>
      <c r="M41" s="42">
        <f t="shared" si="4"/>
        <v>-0.75094450824425962</v>
      </c>
      <c r="N41" s="52">
        <f t="shared" si="5"/>
        <v>164.21748721665904</v>
      </c>
      <c r="O41" s="42">
        <f t="shared" si="6"/>
        <v>1.952707331712912</v>
      </c>
    </row>
    <row r="42" spans="1:15" ht="16.5" thickBot="1">
      <c r="A42" s="50">
        <v>1950</v>
      </c>
      <c r="B42" s="49">
        <v>5</v>
      </c>
      <c r="D42" s="36">
        <v>160.5</v>
      </c>
      <c r="E42" s="56">
        <f t="shared" si="0"/>
        <v>151.98749999999998</v>
      </c>
      <c r="F42" s="38">
        <v>150.5</v>
      </c>
      <c r="H42" s="57">
        <f t="shared" si="1"/>
        <v>95.567499999999995</v>
      </c>
      <c r="I42" s="40">
        <v>64</v>
      </c>
      <c r="J42" s="5">
        <v>160.5</v>
      </c>
      <c r="K42" s="42">
        <f t="shared" si="2"/>
        <v>159.5675</v>
      </c>
      <c r="L42" s="42">
        <f t="shared" si="3"/>
        <v>-0.58099688473521383</v>
      </c>
      <c r="M42" s="42">
        <f t="shared" si="4"/>
        <v>-1.7839316393959024</v>
      </c>
      <c r="N42" s="52">
        <f t="shared" si="5"/>
        <v>157.63678971876959</v>
      </c>
      <c r="O42" s="42">
        <f t="shared" si="6"/>
        <v>1.9427025981946116</v>
      </c>
    </row>
    <row r="43" spans="1:15" ht="16.5" thickBot="1">
      <c r="A43" s="50">
        <v>1950</v>
      </c>
      <c r="B43" s="49">
        <v>6</v>
      </c>
      <c r="D43" s="36">
        <v>132.80000000000001</v>
      </c>
      <c r="E43" s="56">
        <f t="shared" si="0"/>
        <v>108.36000000000001</v>
      </c>
      <c r="F43" s="38">
        <v>118.3</v>
      </c>
      <c r="H43" s="57">
        <f t="shared" si="1"/>
        <v>75.120499999999993</v>
      </c>
      <c r="I43" s="40">
        <v>64</v>
      </c>
      <c r="J43" s="5">
        <v>132.82</v>
      </c>
      <c r="K43" s="42">
        <f t="shared" si="2"/>
        <v>139.12049999999999</v>
      </c>
      <c r="L43" s="42">
        <f t="shared" si="3"/>
        <v>4.7594126506023997</v>
      </c>
      <c r="M43" s="42">
        <f t="shared" si="4"/>
        <v>2.7494306601512335</v>
      </c>
      <c r="N43" s="52">
        <f t="shared" si="5"/>
        <v>136.47179380281287</v>
      </c>
      <c r="O43" s="42">
        <f t="shared" si="6"/>
        <v>1.8943580782268394</v>
      </c>
    </row>
    <row r="44" spans="1:15" ht="16.5" thickBot="1">
      <c r="A44" s="50">
        <v>1950</v>
      </c>
      <c r="B44" s="49">
        <v>7</v>
      </c>
      <c r="D44" s="36">
        <v>138.5</v>
      </c>
      <c r="E44" s="56">
        <f t="shared" si="0"/>
        <v>117.33749999999999</v>
      </c>
      <c r="F44" s="38">
        <v>128.9</v>
      </c>
      <c r="H44" s="57">
        <f t="shared" si="1"/>
        <v>81.851500000000001</v>
      </c>
      <c r="I44" s="40">
        <v>64</v>
      </c>
      <c r="J44" s="5">
        <v>131.19</v>
      </c>
      <c r="K44" s="42">
        <f t="shared" si="2"/>
        <v>145.85149999999999</v>
      </c>
      <c r="L44" s="42">
        <f t="shared" si="3"/>
        <v>5.3079422382671453</v>
      </c>
      <c r="M44" s="42">
        <f t="shared" si="4"/>
        <v>9.3579463337516415</v>
      </c>
      <c r="N44" s="52">
        <f t="shared" si="5"/>
        <v>143.46668979524878</v>
      </c>
      <c r="O44" s="42">
        <f t="shared" si="6"/>
        <v>1.9136287143133905</v>
      </c>
    </row>
    <row r="45" spans="1:15" ht="16.5" thickBot="1">
      <c r="A45" s="50">
        <v>1950</v>
      </c>
      <c r="B45" s="49">
        <v>8</v>
      </c>
      <c r="D45" s="36">
        <v>123.9</v>
      </c>
      <c r="E45" s="56">
        <f t="shared" si="0"/>
        <v>94.342500000000001</v>
      </c>
      <c r="F45" s="38">
        <v>120.6</v>
      </c>
      <c r="H45" s="57">
        <f t="shared" si="1"/>
        <v>76.581000000000003</v>
      </c>
      <c r="I45" s="40">
        <v>64</v>
      </c>
      <c r="J45" s="5">
        <v>123.87</v>
      </c>
      <c r="K45" s="42">
        <f t="shared" si="2"/>
        <v>140.58100000000002</v>
      </c>
      <c r="L45" s="42">
        <f t="shared" si="3"/>
        <v>13.463276836158201</v>
      </c>
      <c r="M45" s="42">
        <f t="shared" si="4"/>
        <v>11.400136171593275</v>
      </c>
      <c r="N45" s="52">
        <f t="shared" si="5"/>
        <v>137.99134867575259</v>
      </c>
      <c r="O45" s="42">
        <f t="shared" si="6"/>
        <v>1.8988752119978758</v>
      </c>
    </row>
    <row r="46" spans="1:15" ht="16.5" thickBot="1">
      <c r="A46" s="50">
        <v>1950</v>
      </c>
      <c r="B46" s="49">
        <v>9</v>
      </c>
      <c r="D46" s="36">
        <v>99.7</v>
      </c>
      <c r="E46" s="56">
        <f t="shared" si="0"/>
        <v>56.227500000000006</v>
      </c>
      <c r="F46" s="38">
        <v>72.7</v>
      </c>
      <c r="H46" s="57">
        <f t="shared" si="1"/>
        <v>46.164500000000004</v>
      </c>
      <c r="I46" s="40">
        <v>64</v>
      </c>
      <c r="J46" s="5">
        <v>99.58</v>
      </c>
      <c r="K46" s="42">
        <f t="shared" si="2"/>
        <v>110.1645</v>
      </c>
      <c r="L46" s="42">
        <f t="shared" si="3"/>
        <v>10.495987963891679</v>
      </c>
      <c r="M46" s="42">
        <f t="shared" si="4"/>
        <v>6.8603536195724644</v>
      </c>
      <c r="N46" s="52">
        <f t="shared" si="5"/>
        <v>106.41154013437026</v>
      </c>
      <c r="O46" s="42">
        <f t="shared" si="6"/>
        <v>1.7487482865674335</v>
      </c>
    </row>
    <row r="47" spans="1:15" ht="16.5" thickBot="1">
      <c r="A47" s="50">
        <v>1950</v>
      </c>
      <c r="B47" s="49">
        <v>10</v>
      </c>
      <c r="D47" s="36">
        <v>99.3</v>
      </c>
      <c r="E47" s="56">
        <f t="shared" si="0"/>
        <v>55.597499999999997</v>
      </c>
      <c r="F47" s="38">
        <v>87</v>
      </c>
      <c r="H47" s="57">
        <f t="shared" si="1"/>
        <v>55.244999999999997</v>
      </c>
      <c r="I47" s="40">
        <v>64</v>
      </c>
      <c r="J47" s="5">
        <v>94.72</v>
      </c>
      <c r="K47" s="42">
        <f t="shared" si="2"/>
        <v>119.245</v>
      </c>
      <c r="L47" s="42">
        <f t="shared" si="3"/>
        <v>20.085599194360526</v>
      </c>
      <c r="M47" s="42">
        <f t="shared" si="4"/>
        <v>22.229655234119789</v>
      </c>
      <c r="N47" s="52">
        <f t="shared" si="5"/>
        <v>115.77592943775826</v>
      </c>
      <c r="O47" s="42">
        <f t="shared" si="6"/>
        <v>1.8085253777440962</v>
      </c>
    </row>
    <row r="48" spans="1:15" ht="16.5" thickBot="1">
      <c r="A48" s="50">
        <v>1950</v>
      </c>
      <c r="B48" s="49">
        <v>11</v>
      </c>
      <c r="D48" s="36">
        <v>99.7</v>
      </c>
      <c r="E48" s="56">
        <f t="shared" si="0"/>
        <v>56.227500000000006</v>
      </c>
      <c r="F48" s="38">
        <v>77.7</v>
      </c>
      <c r="H48" s="57">
        <f t="shared" si="1"/>
        <v>49.339500000000001</v>
      </c>
      <c r="I48" s="40">
        <v>64</v>
      </c>
      <c r="J48" s="5">
        <v>99.68</v>
      </c>
      <c r="K48" s="42">
        <f t="shared" si="2"/>
        <v>113.3395</v>
      </c>
      <c r="L48" s="42">
        <f t="shared" si="3"/>
        <v>13.680541624874621</v>
      </c>
      <c r="M48" s="42">
        <f t="shared" si="4"/>
        <v>10.022638361141105</v>
      </c>
      <c r="N48" s="52">
        <f t="shared" si="5"/>
        <v>109.67056591838545</v>
      </c>
      <c r="O48" s="42">
        <f t="shared" si="6"/>
        <v>1.7715184920656559</v>
      </c>
    </row>
    <row r="49" spans="1:15" ht="16.5" thickBot="1">
      <c r="A49" s="50">
        <v>1950</v>
      </c>
      <c r="B49" s="49">
        <v>12</v>
      </c>
      <c r="D49" s="36">
        <v>98</v>
      </c>
      <c r="E49" s="56">
        <f t="shared" si="0"/>
        <v>53.55</v>
      </c>
      <c r="F49" s="38">
        <v>76.7</v>
      </c>
      <c r="H49" s="57">
        <f t="shared" si="1"/>
        <v>48.704500000000003</v>
      </c>
      <c r="I49" s="40">
        <v>64</v>
      </c>
      <c r="J49" s="5">
        <v>97.96</v>
      </c>
      <c r="K49" s="42">
        <f t="shared" si="2"/>
        <v>112.7045</v>
      </c>
      <c r="L49" s="42">
        <f t="shared" si="3"/>
        <v>15.004591836734676</v>
      </c>
      <c r="M49" s="42">
        <f t="shared" si="4"/>
        <v>11.287452908557327</v>
      </c>
      <c r="N49" s="52">
        <f t="shared" si="5"/>
        <v>109.01718886922275</v>
      </c>
      <c r="O49" s="42">
        <f t="shared" si="6"/>
        <v>1.7671358400648838</v>
      </c>
    </row>
    <row r="50" spans="1:15" ht="16.5" thickBot="1">
      <c r="A50" s="50">
        <v>1951</v>
      </c>
      <c r="B50" s="49">
        <v>1</v>
      </c>
      <c r="D50" s="36">
        <v>104.5</v>
      </c>
      <c r="E50" s="56">
        <f t="shared" si="0"/>
        <v>63.787500000000001</v>
      </c>
      <c r="F50" s="38">
        <v>85</v>
      </c>
      <c r="H50" s="57">
        <f t="shared" si="1"/>
        <v>53.975000000000001</v>
      </c>
      <c r="I50" s="40">
        <v>64</v>
      </c>
      <c r="J50" s="5">
        <v>99.97</v>
      </c>
      <c r="K50" s="42">
        <f t="shared" si="2"/>
        <v>117.97499999999999</v>
      </c>
      <c r="L50" s="42">
        <f t="shared" si="3"/>
        <v>12.894736842105246</v>
      </c>
      <c r="M50" s="42">
        <f t="shared" si="4"/>
        <v>14.493578907556667</v>
      </c>
      <c r="N50" s="52">
        <f t="shared" si="5"/>
        <v>114.4592308338844</v>
      </c>
      <c r="O50" s="42">
        <f t="shared" si="6"/>
        <v>1.8011093295591805</v>
      </c>
    </row>
    <row r="51" spans="1:15" ht="16.5" thickBot="1">
      <c r="A51" s="50">
        <v>1951</v>
      </c>
      <c r="B51" s="49">
        <v>2</v>
      </c>
      <c r="D51" s="36">
        <v>99.4</v>
      </c>
      <c r="E51" s="56">
        <f t="shared" si="0"/>
        <v>55.75500000000001</v>
      </c>
      <c r="F51" s="38">
        <v>84.8</v>
      </c>
      <c r="H51" s="57">
        <f t="shared" si="1"/>
        <v>53.847999999999999</v>
      </c>
      <c r="I51" s="40">
        <v>64</v>
      </c>
      <c r="J51" s="5">
        <v>99.38</v>
      </c>
      <c r="K51" s="42">
        <f t="shared" si="2"/>
        <v>117.848</v>
      </c>
      <c r="L51" s="42">
        <f t="shared" si="3"/>
        <v>18.559356136820909</v>
      </c>
      <c r="M51" s="42">
        <f t="shared" si="4"/>
        <v>15.040909835056567</v>
      </c>
      <c r="N51" s="52">
        <f t="shared" si="5"/>
        <v>114.32765619407922</v>
      </c>
      <c r="O51" s="42">
        <f t="shared" si="6"/>
        <v>1.800352107200214</v>
      </c>
    </row>
    <row r="52" spans="1:15" ht="16.5" thickBot="1">
      <c r="A52" s="50">
        <v>1951</v>
      </c>
      <c r="B52" s="49">
        <v>3</v>
      </c>
      <c r="D52" s="36">
        <v>101.5</v>
      </c>
      <c r="E52" s="56">
        <f t="shared" si="0"/>
        <v>59.0625</v>
      </c>
      <c r="F52" s="38">
        <v>79.3</v>
      </c>
      <c r="H52" s="57">
        <f t="shared" si="1"/>
        <v>50.355499999999999</v>
      </c>
      <c r="I52" s="40">
        <v>64</v>
      </c>
      <c r="J52" s="5">
        <v>101.48</v>
      </c>
      <c r="K52" s="42">
        <f t="shared" si="2"/>
        <v>114.35550000000001</v>
      </c>
      <c r="L52" s="42">
        <f t="shared" si="3"/>
        <v>12.66551724137932</v>
      </c>
      <c r="M52" s="42">
        <f t="shared" si="4"/>
        <v>9.1026993797100175</v>
      </c>
      <c r="N52" s="52">
        <f t="shared" si="5"/>
        <v>110.71741933052974</v>
      </c>
      <c r="O52" s="42">
        <f t="shared" si="6"/>
        <v>1.7783598149342932</v>
      </c>
    </row>
    <row r="53" spans="1:15" ht="16.5" thickBot="1">
      <c r="A53" s="50">
        <v>1951</v>
      </c>
      <c r="B53" s="49">
        <v>4</v>
      </c>
      <c r="D53" s="36">
        <v>128</v>
      </c>
      <c r="E53" s="56">
        <f t="shared" si="0"/>
        <v>100.8</v>
      </c>
      <c r="F53" s="38">
        <v>131.69999999999999</v>
      </c>
      <c r="H53" s="57">
        <f t="shared" si="1"/>
        <v>83.629499999999993</v>
      </c>
      <c r="I53" s="40">
        <v>64</v>
      </c>
      <c r="J53" s="5">
        <v>122.41</v>
      </c>
      <c r="K53" s="42">
        <f t="shared" si="2"/>
        <v>147.62950000000001</v>
      </c>
      <c r="L53" s="42">
        <f t="shared" si="3"/>
        <v>15.335546875000006</v>
      </c>
      <c r="M53" s="42">
        <f t="shared" si="4"/>
        <v>18.707960834553106</v>
      </c>
      <c r="N53" s="52">
        <f t="shared" si="5"/>
        <v>145.31041485757646</v>
      </c>
      <c r="O53" s="42">
        <f t="shared" si="6"/>
        <v>1.9181035799244739</v>
      </c>
    </row>
    <row r="54" spans="1:15" ht="16.5" thickBot="1">
      <c r="A54" s="50">
        <v>1951</v>
      </c>
      <c r="B54" s="49">
        <v>5</v>
      </c>
      <c r="D54" s="36">
        <v>172.5</v>
      </c>
      <c r="E54" s="56">
        <f t="shared" si="0"/>
        <v>170.88749999999999</v>
      </c>
      <c r="F54" s="38">
        <v>153.69999999999999</v>
      </c>
      <c r="H54" s="57">
        <f t="shared" si="1"/>
        <v>97.599499999999992</v>
      </c>
      <c r="I54" s="40">
        <v>64</v>
      </c>
      <c r="J54" s="5">
        <v>172.43</v>
      </c>
      <c r="K54" s="42">
        <f t="shared" si="2"/>
        <v>161.59949999999998</v>
      </c>
      <c r="L54" s="42">
        <f t="shared" si="3"/>
        <v>-6.3191304347826218</v>
      </c>
      <c r="M54" s="42">
        <f t="shared" si="4"/>
        <v>-7.3682117850193691</v>
      </c>
      <c r="N54" s="52">
        <f t="shared" si="5"/>
        <v>159.72499241909111</v>
      </c>
      <c r="O54" s="42">
        <f t="shared" si="6"/>
        <v>1.9460824903790608</v>
      </c>
    </row>
    <row r="55" spans="1:15" ht="16.5" thickBot="1">
      <c r="A55" s="50">
        <v>1951</v>
      </c>
      <c r="B55" s="49">
        <v>6</v>
      </c>
      <c r="D55" s="36">
        <v>166.9</v>
      </c>
      <c r="E55" s="56">
        <f t="shared" si="0"/>
        <v>162.0675</v>
      </c>
      <c r="F55" s="38">
        <v>142.4</v>
      </c>
      <c r="H55" s="57">
        <f t="shared" si="1"/>
        <v>90.424000000000007</v>
      </c>
      <c r="I55" s="40">
        <v>64</v>
      </c>
      <c r="J55" s="5">
        <v>166.87</v>
      </c>
      <c r="K55" s="42">
        <f t="shared" si="2"/>
        <v>154.42400000000001</v>
      </c>
      <c r="L55" s="42">
        <f t="shared" si="3"/>
        <v>-7.4751348112642262</v>
      </c>
      <c r="M55" s="42">
        <f t="shared" si="4"/>
        <v>-8.7086671978057808</v>
      </c>
      <c r="N55" s="52">
        <f t="shared" si="5"/>
        <v>152.33784704702151</v>
      </c>
      <c r="O55" s="42">
        <f t="shared" si="6"/>
        <v>1.9331697863134629</v>
      </c>
    </row>
    <row r="56" spans="1:15" ht="16.5" thickBot="1">
      <c r="A56" s="50">
        <v>1951</v>
      </c>
      <c r="B56" s="49">
        <v>7</v>
      </c>
      <c r="D56" s="36">
        <v>120.2</v>
      </c>
      <c r="E56" s="56">
        <f t="shared" si="0"/>
        <v>88.515000000000001</v>
      </c>
      <c r="F56" s="38">
        <v>87.2</v>
      </c>
      <c r="H56" s="57">
        <f t="shared" si="1"/>
        <v>55.372</v>
      </c>
      <c r="I56" s="40">
        <v>64</v>
      </c>
      <c r="J56" s="5">
        <v>120.18</v>
      </c>
      <c r="K56" s="42">
        <f t="shared" si="2"/>
        <v>119.372</v>
      </c>
      <c r="L56" s="42">
        <f t="shared" si="3"/>
        <v>-0.68885191347753505</v>
      </c>
      <c r="M56" s="42">
        <f t="shared" si="4"/>
        <v>-3.5549265537314483</v>
      </c>
      <c r="N56" s="52">
        <f t="shared" si="5"/>
        <v>115.90768926772554</v>
      </c>
      <c r="O56" s="42">
        <f t="shared" si="6"/>
        <v>1.8092516006113328</v>
      </c>
    </row>
    <row r="57" spans="1:15" ht="16.5" thickBot="1">
      <c r="A57" s="50">
        <v>1951</v>
      </c>
      <c r="B57" s="49">
        <v>8</v>
      </c>
      <c r="D57" s="36">
        <v>112.5</v>
      </c>
      <c r="E57" s="56">
        <f t="shared" si="0"/>
        <v>76.387500000000003</v>
      </c>
      <c r="F57" s="38">
        <v>86.5</v>
      </c>
      <c r="H57" s="57">
        <f t="shared" si="1"/>
        <v>54.927500000000002</v>
      </c>
      <c r="I57" s="40">
        <v>64</v>
      </c>
      <c r="J57" s="5">
        <v>112.5</v>
      </c>
      <c r="K57" s="42">
        <f t="shared" si="2"/>
        <v>118.92750000000001</v>
      </c>
      <c r="L57" s="42">
        <f t="shared" si="3"/>
        <v>5.7133333333333525</v>
      </c>
      <c r="M57" s="42">
        <f t="shared" si="4"/>
        <v>2.6191989825600501</v>
      </c>
      <c r="N57" s="52">
        <f t="shared" si="5"/>
        <v>115.44659885538006</v>
      </c>
      <c r="O57" s="42">
        <f t="shared" si="6"/>
        <v>1.8066977011143042</v>
      </c>
    </row>
    <row r="58" spans="1:15" ht="16.5" thickBot="1">
      <c r="A58" s="50">
        <v>1951</v>
      </c>
      <c r="B58" s="49">
        <v>9</v>
      </c>
      <c r="D58" s="36">
        <v>119.1</v>
      </c>
      <c r="E58" s="56">
        <f t="shared" si="0"/>
        <v>86.782499999999985</v>
      </c>
      <c r="F58" s="38">
        <v>117.7</v>
      </c>
      <c r="H58" s="57">
        <f t="shared" si="1"/>
        <v>74.739500000000007</v>
      </c>
      <c r="I58" s="40">
        <v>64</v>
      </c>
      <c r="J58" s="5">
        <v>119.05</v>
      </c>
      <c r="K58" s="42">
        <f t="shared" si="2"/>
        <v>138.73950000000002</v>
      </c>
      <c r="L58" s="42">
        <f t="shared" si="3"/>
        <v>16.489924433249399</v>
      </c>
      <c r="M58" s="42">
        <f t="shared" si="4"/>
        <v>14.300923838003769</v>
      </c>
      <c r="N58" s="52">
        <f t="shared" si="5"/>
        <v>136.07524982914347</v>
      </c>
      <c r="O58" s="42">
        <f t="shared" si="6"/>
        <v>1.893146869546509</v>
      </c>
    </row>
    <row r="59" spans="1:15" ht="16.5" thickBot="1">
      <c r="A59" s="50">
        <v>1951</v>
      </c>
      <c r="B59" s="49">
        <v>10</v>
      </c>
      <c r="D59" s="36">
        <v>105.3</v>
      </c>
      <c r="E59" s="56">
        <f t="shared" si="0"/>
        <v>65.047499999999999</v>
      </c>
      <c r="F59" s="38">
        <v>73.3</v>
      </c>
      <c r="H59" s="57">
        <f t="shared" si="1"/>
        <v>46.545499999999997</v>
      </c>
      <c r="I59" s="40">
        <v>64</v>
      </c>
      <c r="J59" s="5">
        <v>105.26</v>
      </c>
      <c r="K59" s="42">
        <f t="shared" si="2"/>
        <v>110.5455</v>
      </c>
      <c r="L59" s="42">
        <f t="shared" si="3"/>
        <v>4.9814814814814952</v>
      </c>
      <c r="M59" s="42">
        <f t="shared" si="4"/>
        <v>1.4644903426378306</v>
      </c>
      <c r="N59" s="52">
        <f t="shared" si="5"/>
        <v>106.80152253466059</v>
      </c>
      <c r="O59" s="42">
        <f t="shared" si="6"/>
        <v>1.7515962916278922</v>
      </c>
    </row>
    <row r="60" spans="1:15" ht="16.5" thickBot="1">
      <c r="A60" s="50">
        <v>1951</v>
      </c>
      <c r="B60" s="49">
        <v>11</v>
      </c>
      <c r="D60" s="36">
        <v>102.1</v>
      </c>
      <c r="E60" s="56">
        <f t="shared" si="0"/>
        <v>60.007499999999986</v>
      </c>
      <c r="F60" s="38">
        <v>74.2</v>
      </c>
      <c r="H60" s="57">
        <f t="shared" si="1"/>
        <v>47.117000000000004</v>
      </c>
      <c r="I60" s="40">
        <v>64</v>
      </c>
      <c r="J60" s="5">
        <v>102.04</v>
      </c>
      <c r="K60" s="42">
        <f t="shared" si="2"/>
        <v>111.117</v>
      </c>
      <c r="L60" s="42">
        <f t="shared" si="3"/>
        <v>8.8315377081293036</v>
      </c>
      <c r="M60" s="42">
        <f t="shared" si="4"/>
        <v>5.2401929947291706</v>
      </c>
      <c r="N60" s="52">
        <f t="shared" si="5"/>
        <v>107.38709293182166</v>
      </c>
      <c r="O60" s="42">
        <f t="shared" si="6"/>
        <v>1.755807883306741</v>
      </c>
    </row>
    <row r="61" spans="1:15" ht="16.5" thickBot="1">
      <c r="A61" s="50">
        <v>1951</v>
      </c>
      <c r="B61" s="49">
        <v>12</v>
      </c>
      <c r="D61" s="36">
        <v>99.2</v>
      </c>
      <c r="E61" s="56">
        <f t="shared" si="0"/>
        <v>55.440000000000005</v>
      </c>
      <c r="F61" s="38">
        <v>65</v>
      </c>
      <c r="H61" s="57">
        <f t="shared" si="1"/>
        <v>41.274999999999999</v>
      </c>
      <c r="I61" s="40">
        <v>64</v>
      </c>
      <c r="J61" s="5">
        <v>95.22</v>
      </c>
      <c r="K61" s="42">
        <f t="shared" si="2"/>
        <v>105.27500000000001</v>
      </c>
      <c r="L61" s="42">
        <f t="shared" si="3"/>
        <v>6.1239919354838719</v>
      </c>
      <c r="M61" s="42">
        <f t="shared" si="4"/>
        <v>6.5319045770718276</v>
      </c>
      <c r="N61" s="52">
        <f t="shared" si="5"/>
        <v>101.43967953828779</v>
      </c>
      <c r="O61" s="42">
        <f t="shared" si="6"/>
        <v>1.7091652376321484</v>
      </c>
    </row>
    <row r="62" spans="1:15" ht="16.5" thickBot="1">
      <c r="A62" s="50">
        <v>1952</v>
      </c>
      <c r="B62" s="49">
        <v>1</v>
      </c>
      <c r="D62" s="36">
        <v>92.4</v>
      </c>
      <c r="E62" s="56">
        <f t="shared" si="0"/>
        <v>44.730000000000011</v>
      </c>
      <c r="F62" s="38">
        <v>57.9</v>
      </c>
      <c r="H62" s="57">
        <f t="shared" si="1"/>
        <v>36.766500000000001</v>
      </c>
      <c r="I62" s="40">
        <v>64</v>
      </c>
      <c r="J62" s="5">
        <v>88.33</v>
      </c>
      <c r="K62" s="42">
        <f t="shared" si="2"/>
        <v>100.76650000000001</v>
      </c>
      <c r="L62" s="42">
        <f t="shared" si="3"/>
        <v>9.0546536796536827</v>
      </c>
      <c r="M62" s="42">
        <f t="shared" si="4"/>
        <v>9.7293041538987666</v>
      </c>
      <c r="N62" s="52">
        <f t="shared" si="5"/>
        <v>96.923894359138785</v>
      </c>
      <c r="O62" s="42">
        <f t="shared" si="6"/>
        <v>1.6671622017459904</v>
      </c>
    </row>
    <row r="63" spans="1:15" ht="16.5" thickBot="1">
      <c r="A63" s="50">
        <v>1952</v>
      </c>
      <c r="B63" s="49">
        <v>2</v>
      </c>
      <c r="D63" s="36">
        <v>84.2</v>
      </c>
      <c r="E63" s="56">
        <f t="shared" si="0"/>
        <v>31.815000000000005</v>
      </c>
      <c r="F63" s="38">
        <v>32.4</v>
      </c>
      <c r="H63" s="57">
        <f t="shared" si="1"/>
        <v>20.573999999999998</v>
      </c>
      <c r="I63" s="40">
        <v>64</v>
      </c>
      <c r="J63" s="5">
        <v>84.12</v>
      </c>
      <c r="K63" s="42">
        <f t="shared" si="2"/>
        <v>84.573999999999998</v>
      </c>
      <c r="L63" s="42">
        <f t="shared" si="3"/>
        <v>0.44418052256531837</v>
      </c>
      <c r="M63" s="42">
        <f t="shared" si="4"/>
        <v>-2.9231336322340837</v>
      </c>
      <c r="N63" s="52">
        <f t="shared" si="5"/>
        <v>81.661059988564688</v>
      </c>
      <c r="O63" s="42">
        <f t="shared" si="6"/>
        <v>1.4596833919319678</v>
      </c>
    </row>
    <row r="64" spans="1:15" ht="16.5" thickBot="1">
      <c r="A64" s="50">
        <v>1952</v>
      </c>
      <c r="B64" s="49">
        <v>3</v>
      </c>
      <c r="D64" s="36">
        <v>77.8</v>
      </c>
      <c r="E64" s="56">
        <f t="shared" si="0"/>
        <v>21.734999999999996</v>
      </c>
      <c r="F64" s="38">
        <v>31.5</v>
      </c>
      <c r="H64" s="57">
        <f t="shared" si="1"/>
        <v>20.002500000000001</v>
      </c>
      <c r="I64" s="40">
        <v>64</v>
      </c>
      <c r="J64" s="5">
        <v>74.25</v>
      </c>
      <c r="K64" s="42">
        <f t="shared" si="2"/>
        <v>84.002499999999998</v>
      </c>
      <c r="L64" s="42">
        <f t="shared" si="3"/>
        <v>7.9723650385603975</v>
      </c>
      <c r="M64" s="42">
        <f t="shared" si="4"/>
        <v>9.3101813105019033</v>
      </c>
      <c r="N64" s="52">
        <f t="shared" si="5"/>
        <v>81.162809623047664</v>
      </c>
      <c r="O64" s="42">
        <f t="shared" si="6"/>
        <v>1.4503645287299196</v>
      </c>
    </row>
    <row r="65" spans="1:15" ht="16.5" thickBot="1">
      <c r="A65" s="50">
        <v>1952</v>
      </c>
      <c r="B65" s="49">
        <v>4</v>
      </c>
      <c r="D65" s="36">
        <v>84.6</v>
      </c>
      <c r="E65" s="56">
        <f t="shared" si="0"/>
        <v>32.444999999999993</v>
      </c>
      <c r="F65" s="38">
        <v>41.7</v>
      </c>
      <c r="H65" s="57">
        <f t="shared" si="1"/>
        <v>26.479500000000002</v>
      </c>
      <c r="I65" s="40">
        <v>64</v>
      </c>
      <c r="J65" s="5">
        <v>84.54</v>
      </c>
      <c r="K65" s="42">
        <f t="shared" si="2"/>
        <v>90.479500000000002</v>
      </c>
      <c r="L65" s="42">
        <f t="shared" si="3"/>
        <v>6.9497635933806237</v>
      </c>
      <c r="M65" s="42">
        <f t="shared" si="4"/>
        <v>2.9106063216114251</v>
      </c>
      <c r="N65" s="52">
        <f t="shared" si="5"/>
        <v>87.000626584290302</v>
      </c>
      <c r="O65" s="42">
        <f t="shared" si="6"/>
        <v>1.5471978482471027</v>
      </c>
    </row>
    <row r="66" spans="1:15" ht="16.5" thickBot="1">
      <c r="A66" s="50">
        <v>1952</v>
      </c>
      <c r="B66" s="49">
        <v>5</v>
      </c>
      <c r="D66" s="36">
        <v>82.7</v>
      </c>
      <c r="E66" s="56">
        <f t="shared" si="0"/>
        <v>29.452500000000004</v>
      </c>
      <c r="F66" s="38">
        <v>33.6</v>
      </c>
      <c r="H66" s="57">
        <f t="shared" si="1"/>
        <v>21.336000000000002</v>
      </c>
      <c r="I66" s="40">
        <v>64</v>
      </c>
      <c r="J66" s="5">
        <v>82.68</v>
      </c>
      <c r="K66" s="42">
        <f t="shared" si="2"/>
        <v>85.335999999999999</v>
      </c>
      <c r="L66" s="42">
        <f t="shared" si="3"/>
        <v>3.1874244256348163</v>
      </c>
      <c r="M66" s="42">
        <f t="shared" si="4"/>
        <v>-0.42219710609715833</v>
      </c>
      <c r="N66" s="52">
        <f t="shared" si="5"/>
        <v>82.330927432678877</v>
      </c>
      <c r="O66" s="42">
        <f t="shared" si="6"/>
        <v>1.4718632327840708</v>
      </c>
    </row>
    <row r="67" spans="1:15" ht="16.5" thickBot="1">
      <c r="A67" s="50">
        <v>1952</v>
      </c>
      <c r="B67" s="49">
        <v>6</v>
      </c>
      <c r="D67" s="36">
        <v>87.5</v>
      </c>
      <c r="E67" s="56">
        <f t="shared" si="0"/>
        <v>37.012499999999996</v>
      </c>
      <c r="F67" s="38">
        <v>52</v>
      </c>
      <c r="H67" s="57">
        <f t="shared" si="1"/>
        <v>33.020000000000003</v>
      </c>
      <c r="I67" s="40">
        <v>64</v>
      </c>
      <c r="J67" s="5">
        <v>84.63</v>
      </c>
      <c r="K67" s="42">
        <f t="shared" si="2"/>
        <v>97.02000000000001</v>
      </c>
      <c r="L67" s="42">
        <f t="shared" si="3"/>
        <v>10.879999999999995</v>
      </c>
      <c r="M67" s="42">
        <f t="shared" si="4"/>
        <v>10.171561054688823</v>
      </c>
      <c r="N67" s="52">
        <f t="shared" si="5"/>
        <v>93.238192120583136</v>
      </c>
      <c r="O67" s="42">
        <f t="shared" si="6"/>
        <v>1.6276794119468447</v>
      </c>
    </row>
    <row r="68" spans="1:15" ht="16.5" thickBot="1">
      <c r="A68" s="50">
        <v>1952</v>
      </c>
      <c r="B68" s="49">
        <v>7</v>
      </c>
      <c r="D68" s="36">
        <v>91.7</v>
      </c>
      <c r="E68" s="56">
        <f t="shared" si="0"/>
        <v>43.627500000000005</v>
      </c>
      <c r="F68" s="38">
        <v>56.1</v>
      </c>
      <c r="H68" s="57">
        <f t="shared" si="1"/>
        <v>35.6235</v>
      </c>
      <c r="I68" s="40">
        <v>64</v>
      </c>
      <c r="J68" s="5">
        <v>91.7</v>
      </c>
      <c r="K68" s="42">
        <f t="shared" si="2"/>
        <v>99.623500000000007</v>
      </c>
      <c r="L68" s="42">
        <f t="shared" si="3"/>
        <v>8.6406761177753424</v>
      </c>
      <c r="M68" s="42">
        <f t="shared" si="4"/>
        <v>4.4626293307970428</v>
      </c>
      <c r="N68" s="52">
        <f t="shared" si="5"/>
        <v>95.792231096340899</v>
      </c>
      <c r="O68" s="42">
        <f t="shared" si="6"/>
        <v>1.6555822607291641</v>
      </c>
    </row>
    <row r="69" spans="1:15" ht="16.5" thickBot="1">
      <c r="A69" s="50">
        <v>1952</v>
      </c>
      <c r="B69" s="49">
        <v>8</v>
      </c>
      <c r="D69" s="36">
        <v>95.6</v>
      </c>
      <c r="E69" s="56">
        <f t="shared" ref="E69:E132" si="7">(D69-64)*1.575</f>
        <v>49.769999999999989</v>
      </c>
      <c r="F69" s="38">
        <v>77.8</v>
      </c>
      <c r="H69" s="57">
        <f t="shared" ref="H69:H132" si="8">F69*0.635</f>
        <v>49.402999999999999</v>
      </c>
      <c r="I69" s="40">
        <v>64</v>
      </c>
      <c r="J69" s="5">
        <v>95.51</v>
      </c>
      <c r="K69" s="42">
        <f t="shared" ref="K69:K132" si="9">(H69+I69)</f>
        <v>113.40299999999999</v>
      </c>
      <c r="L69" s="42">
        <f t="shared" ref="L69:L132" si="10">K69/D69*100-100</f>
        <v>18.622384937238493</v>
      </c>
      <c r="M69" s="42">
        <f t="shared" ref="M69:M132" si="11">N69/J69*100-100</f>
        <v>14.894715771928176</v>
      </c>
      <c r="N69" s="52">
        <f t="shared" ref="N69:N132" si="12">O69*0.31*F69+67</f>
        <v>109.73594303376862</v>
      </c>
      <c r="O69" s="42">
        <f t="shared" ref="O69:O132" si="13">(2-EXP(-0.019*F69))</f>
        <v>1.7719521947826777</v>
      </c>
    </row>
    <row r="70" spans="1:15" ht="16.5" thickBot="1">
      <c r="A70" s="50">
        <v>1952</v>
      </c>
      <c r="B70" s="49">
        <v>9</v>
      </c>
      <c r="D70" s="36">
        <v>82.3</v>
      </c>
      <c r="E70" s="56">
        <f t="shared" si="7"/>
        <v>28.822499999999994</v>
      </c>
      <c r="F70" s="38">
        <v>40.4</v>
      </c>
      <c r="H70" s="57">
        <f t="shared" si="8"/>
        <v>25.654</v>
      </c>
      <c r="I70" s="40">
        <v>64</v>
      </c>
      <c r="J70" s="5">
        <v>79.25</v>
      </c>
      <c r="K70" s="42">
        <f t="shared" si="9"/>
        <v>89.653999999999996</v>
      </c>
      <c r="L70" s="42">
        <f t="shared" si="10"/>
        <v>8.9356014580801855</v>
      </c>
      <c r="M70" s="42">
        <f t="shared" si="11"/>
        <v>8.8142467596539831</v>
      </c>
      <c r="N70" s="52">
        <f t="shared" si="12"/>
        <v>86.235290557025792</v>
      </c>
      <c r="O70" s="42">
        <f t="shared" si="13"/>
        <v>1.5358743657797658</v>
      </c>
    </row>
    <row r="71" spans="1:15" ht="16.5" thickBot="1">
      <c r="A71" s="50">
        <v>1952</v>
      </c>
      <c r="B71" s="49">
        <v>10</v>
      </c>
      <c r="D71" s="36">
        <v>82.4</v>
      </c>
      <c r="E71" s="56">
        <f t="shared" si="7"/>
        <v>28.980000000000008</v>
      </c>
      <c r="F71" s="38">
        <v>34.200000000000003</v>
      </c>
      <c r="H71" s="57">
        <f t="shared" si="8"/>
        <v>21.717000000000002</v>
      </c>
      <c r="I71" s="40">
        <v>64</v>
      </c>
      <c r="J71" s="5">
        <v>82.19</v>
      </c>
      <c r="K71" s="42">
        <f t="shared" si="9"/>
        <v>85.716999999999999</v>
      </c>
      <c r="L71" s="42">
        <f t="shared" si="10"/>
        <v>4.0254854368932058</v>
      </c>
      <c r="M71" s="42">
        <f t="shared" si="11"/>
        <v>0.58177834068951029</v>
      </c>
      <c r="N71" s="52">
        <f t="shared" si="12"/>
        <v>82.668163618212702</v>
      </c>
      <c r="O71" s="42">
        <f t="shared" si="13"/>
        <v>1.47784980364202</v>
      </c>
    </row>
    <row r="72" spans="1:15" ht="16.5" thickBot="1">
      <c r="A72" s="50">
        <v>1952</v>
      </c>
      <c r="B72" s="49">
        <v>11</v>
      </c>
      <c r="D72" s="36">
        <v>81.599999999999994</v>
      </c>
      <c r="E72" s="56">
        <f t="shared" si="7"/>
        <v>27.719999999999992</v>
      </c>
      <c r="F72" s="38">
        <v>31.8</v>
      </c>
      <c r="H72" s="57">
        <f t="shared" si="8"/>
        <v>20.193000000000001</v>
      </c>
      <c r="I72" s="40">
        <v>64</v>
      </c>
      <c r="J72" s="5">
        <v>81.48</v>
      </c>
      <c r="K72" s="42">
        <f t="shared" si="9"/>
        <v>84.192999999999998</v>
      </c>
      <c r="L72" s="42">
        <f t="shared" si="10"/>
        <v>3.1776960784313673</v>
      </c>
      <c r="M72" s="42">
        <f t="shared" si="11"/>
        <v>-0.18594744999572299</v>
      </c>
      <c r="N72" s="52">
        <f t="shared" si="12"/>
        <v>81.328490017743491</v>
      </c>
      <c r="O72" s="42">
        <f t="shared" si="13"/>
        <v>1.4534885390285546</v>
      </c>
    </row>
    <row r="73" spans="1:15" ht="16.5" thickBot="1">
      <c r="A73" s="50">
        <v>1952</v>
      </c>
      <c r="B73" s="49">
        <v>12</v>
      </c>
      <c r="D73" s="36">
        <v>83</v>
      </c>
      <c r="E73" s="56">
        <f t="shared" si="7"/>
        <v>29.925000000000001</v>
      </c>
      <c r="F73" s="38">
        <v>48.9</v>
      </c>
      <c r="H73" s="57">
        <f t="shared" si="8"/>
        <v>31.051500000000001</v>
      </c>
      <c r="I73" s="40">
        <v>64</v>
      </c>
      <c r="J73" s="5">
        <v>82.99</v>
      </c>
      <c r="K73" s="42">
        <f t="shared" si="9"/>
        <v>95.051500000000004</v>
      </c>
      <c r="L73" s="42">
        <f t="shared" si="10"/>
        <v>14.519879518072301</v>
      </c>
      <c r="M73" s="42">
        <f t="shared" si="11"/>
        <v>10.05130129618388</v>
      </c>
      <c r="N73" s="52">
        <f t="shared" si="12"/>
        <v>91.331574945702997</v>
      </c>
      <c r="O73" s="42">
        <f t="shared" si="13"/>
        <v>1.6050910314468627</v>
      </c>
    </row>
    <row r="74" spans="1:15" ht="16.5" thickBot="1">
      <c r="A74" s="50">
        <v>1953</v>
      </c>
      <c r="B74" s="49">
        <v>1</v>
      </c>
      <c r="D74" s="36">
        <v>80.5</v>
      </c>
      <c r="E74" s="56">
        <f t="shared" si="7"/>
        <v>25.987500000000001</v>
      </c>
      <c r="F74" s="38">
        <v>37.9</v>
      </c>
      <c r="H74" s="57">
        <f t="shared" si="8"/>
        <v>24.066499999999998</v>
      </c>
      <c r="I74" s="40">
        <v>64</v>
      </c>
      <c r="J74" s="5">
        <v>77</v>
      </c>
      <c r="K74" s="42">
        <f t="shared" si="9"/>
        <v>88.066499999999991</v>
      </c>
      <c r="L74" s="42">
        <f t="shared" si="10"/>
        <v>9.399378881987559</v>
      </c>
      <c r="M74" s="42">
        <f t="shared" si="11"/>
        <v>10.103531949816229</v>
      </c>
      <c r="N74" s="52">
        <f t="shared" si="12"/>
        <v>84.779719601358508</v>
      </c>
      <c r="O74" s="42">
        <f t="shared" si="13"/>
        <v>1.513296416831944</v>
      </c>
    </row>
    <row r="75" spans="1:15" ht="16.5" thickBot="1">
      <c r="A75" s="50">
        <v>1953</v>
      </c>
      <c r="B75" s="49">
        <v>2</v>
      </c>
      <c r="D75" s="36">
        <v>71.099999999999994</v>
      </c>
      <c r="E75" s="56">
        <f t="shared" si="7"/>
        <v>11.18249999999999</v>
      </c>
      <c r="F75" s="38">
        <v>5.9</v>
      </c>
      <c r="H75" s="57">
        <f t="shared" si="8"/>
        <v>3.7465000000000002</v>
      </c>
      <c r="I75" s="40">
        <v>64</v>
      </c>
      <c r="J75" s="5">
        <v>67.650000000000006</v>
      </c>
      <c r="K75" s="42">
        <f t="shared" si="9"/>
        <v>67.746499999999997</v>
      </c>
      <c r="L75" s="42">
        <f t="shared" si="10"/>
        <v>-4.7165963431786082</v>
      </c>
      <c r="M75" s="42">
        <f t="shared" si="11"/>
        <v>2.0294997273477833</v>
      </c>
      <c r="N75" s="52">
        <f t="shared" si="12"/>
        <v>69.022956565550786</v>
      </c>
      <c r="O75" s="42">
        <f t="shared" si="13"/>
        <v>1.1060451424553204</v>
      </c>
    </row>
    <row r="76" spans="1:15" ht="16.5" thickBot="1">
      <c r="A76" s="50">
        <v>1953</v>
      </c>
      <c r="B76" s="49">
        <v>3</v>
      </c>
      <c r="D76" s="36">
        <v>69.7</v>
      </c>
      <c r="E76" s="56">
        <f t="shared" si="7"/>
        <v>8.9775000000000045</v>
      </c>
      <c r="F76" s="38">
        <v>14.7</v>
      </c>
      <c r="H76" s="57">
        <f t="shared" si="8"/>
        <v>9.3345000000000002</v>
      </c>
      <c r="I76" s="40">
        <v>64</v>
      </c>
      <c r="J76" s="5">
        <v>66.209999999999994</v>
      </c>
      <c r="K76" s="42">
        <f t="shared" si="9"/>
        <v>73.334500000000006</v>
      </c>
      <c r="L76" s="42">
        <f t="shared" si="10"/>
        <v>5.2144906743185118</v>
      </c>
      <c r="M76" s="42">
        <f t="shared" si="11"/>
        <v>9.7530309192363376</v>
      </c>
      <c r="N76" s="52">
        <f t="shared" si="12"/>
        <v>72.66748177162637</v>
      </c>
      <c r="O76" s="42">
        <f t="shared" si="13"/>
        <v>1.2436870247150256</v>
      </c>
    </row>
    <row r="77" spans="1:15" ht="16.5" thickBot="1">
      <c r="A77" s="50">
        <v>1953</v>
      </c>
      <c r="B77" s="49">
        <v>4</v>
      </c>
      <c r="D77" s="36">
        <v>81.599999999999994</v>
      </c>
      <c r="E77" s="56">
        <f t="shared" si="7"/>
        <v>27.719999999999992</v>
      </c>
      <c r="F77" s="38">
        <v>39.6</v>
      </c>
      <c r="H77" s="57">
        <f t="shared" si="8"/>
        <v>25.146000000000001</v>
      </c>
      <c r="I77" s="40">
        <v>64</v>
      </c>
      <c r="J77" s="5">
        <v>81.53</v>
      </c>
      <c r="K77" s="42">
        <f t="shared" si="9"/>
        <v>89.146000000000001</v>
      </c>
      <c r="L77" s="42">
        <f t="shared" si="10"/>
        <v>9.2475490196078454</v>
      </c>
      <c r="M77" s="42">
        <f t="shared" si="11"/>
        <v>5.1970177404198949</v>
      </c>
      <c r="N77" s="52">
        <f t="shared" si="12"/>
        <v>85.767128563764345</v>
      </c>
      <c r="O77" s="42">
        <f t="shared" si="13"/>
        <v>1.5287657676575717</v>
      </c>
    </row>
    <row r="78" spans="1:15" ht="16.5" thickBot="1">
      <c r="A78" s="50">
        <v>1953</v>
      </c>
      <c r="B78" s="49">
        <v>5</v>
      </c>
      <c r="D78" s="36">
        <v>74.099999999999994</v>
      </c>
      <c r="E78" s="56">
        <f t="shared" si="7"/>
        <v>15.90749999999999</v>
      </c>
      <c r="F78" s="38">
        <v>18.3</v>
      </c>
      <c r="H78" s="57">
        <f t="shared" si="8"/>
        <v>11.6205</v>
      </c>
      <c r="I78" s="40">
        <v>64</v>
      </c>
      <c r="J78" s="5">
        <v>74.099999999999994</v>
      </c>
      <c r="K78" s="42">
        <f t="shared" si="9"/>
        <v>75.620499999999993</v>
      </c>
      <c r="L78" s="42">
        <f t="shared" si="10"/>
        <v>2.0519568151146927</v>
      </c>
      <c r="M78" s="42">
        <f t="shared" si="11"/>
        <v>0.32267096529538719</v>
      </c>
      <c r="N78" s="52">
        <f t="shared" si="12"/>
        <v>74.339099185283885</v>
      </c>
      <c r="O78" s="42">
        <f t="shared" si="13"/>
        <v>1.2936892623451242</v>
      </c>
    </row>
    <row r="79" spans="1:15" ht="16.5" thickBot="1">
      <c r="A79" s="50">
        <v>1953</v>
      </c>
      <c r="B79" s="49">
        <v>6</v>
      </c>
      <c r="D79" s="36">
        <v>75.3</v>
      </c>
      <c r="E79" s="56">
        <f t="shared" si="7"/>
        <v>17.797499999999996</v>
      </c>
      <c r="F79" s="38">
        <v>31.5</v>
      </c>
      <c r="H79" s="57">
        <f t="shared" si="8"/>
        <v>20.002500000000001</v>
      </c>
      <c r="I79" s="40">
        <v>64</v>
      </c>
      <c r="J79" s="5">
        <v>75.3</v>
      </c>
      <c r="K79" s="42">
        <f t="shared" si="9"/>
        <v>84.002499999999998</v>
      </c>
      <c r="L79" s="42">
        <f t="shared" si="10"/>
        <v>11.557104913678629</v>
      </c>
      <c r="M79" s="42">
        <f t="shared" si="11"/>
        <v>7.7859357543793806</v>
      </c>
      <c r="N79" s="52">
        <f t="shared" si="12"/>
        <v>81.162809623047664</v>
      </c>
      <c r="O79" s="42">
        <f t="shared" si="13"/>
        <v>1.4503645287299196</v>
      </c>
    </row>
    <row r="80" spans="1:15" ht="16.5" thickBot="1">
      <c r="A80" s="50">
        <v>1953</v>
      </c>
      <c r="B80" s="49">
        <v>7</v>
      </c>
      <c r="D80" s="36">
        <v>72.099999999999994</v>
      </c>
      <c r="E80" s="56">
        <f t="shared" si="7"/>
        <v>12.757499999999991</v>
      </c>
      <c r="F80" s="38">
        <v>12.7</v>
      </c>
      <c r="H80" s="57">
        <f t="shared" si="8"/>
        <v>8.0644999999999989</v>
      </c>
      <c r="I80" s="40">
        <v>64</v>
      </c>
      <c r="J80" s="5">
        <v>72.09</v>
      </c>
      <c r="K80" s="42">
        <f t="shared" si="9"/>
        <v>72.064499999999995</v>
      </c>
      <c r="L80" s="42">
        <f t="shared" si="10"/>
        <v>-4.9237170596398983E-2</v>
      </c>
      <c r="M80" s="42">
        <f t="shared" si="11"/>
        <v>-0.42853442191108115</v>
      </c>
      <c r="N80" s="52">
        <f t="shared" si="12"/>
        <v>71.781069535244299</v>
      </c>
      <c r="O80" s="42">
        <f t="shared" si="13"/>
        <v>1.214394090740234</v>
      </c>
    </row>
    <row r="81" spans="1:15" ht="16.5" thickBot="1">
      <c r="A81" s="50">
        <v>1953</v>
      </c>
      <c r="B81" s="49">
        <v>8</v>
      </c>
      <c r="D81" s="36">
        <v>77.400000000000006</v>
      </c>
      <c r="E81" s="56">
        <f t="shared" si="7"/>
        <v>21.105000000000008</v>
      </c>
      <c r="F81" s="38">
        <v>33.6</v>
      </c>
      <c r="H81" s="57">
        <f t="shared" si="8"/>
        <v>21.336000000000002</v>
      </c>
      <c r="I81" s="40">
        <v>64</v>
      </c>
      <c r="J81" s="5">
        <v>74.33</v>
      </c>
      <c r="K81" s="42">
        <f t="shared" si="9"/>
        <v>85.335999999999999</v>
      </c>
      <c r="L81" s="42">
        <f t="shared" si="10"/>
        <v>10.253229974160206</v>
      </c>
      <c r="M81" s="42">
        <f t="shared" si="11"/>
        <v>10.764062199218188</v>
      </c>
      <c r="N81" s="52">
        <f t="shared" si="12"/>
        <v>82.330927432678877</v>
      </c>
      <c r="O81" s="42">
        <f t="shared" si="13"/>
        <v>1.4718632327840708</v>
      </c>
    </row>
    <row r="82" spans="1:15" ht="16.5" thickBot="1">
      <c r="A82" s="50">
        <v>1953</v>
      </c>
      <c r="B82" s="49">
        <v>9</v>
      </c>
      <c r="D82" s="36">
        <v>75.099999999999994</v>
      </c>
      <c r="E82" s="56">
        <f t="shared" si="7"/>
        <v>17.482499999999991</v>
      </c>
      <c r="F82" s="38">
        <v>28</v>
      </c>
      <c r="H82" s="57">
        <f t="shared" si="8"/>
        <v>17.78</v>
      </c>
      <c r="I82" s="40">
        <v>64</v>
      </c>
      <c r="J82" s="5">
        <v>75.05</v>
      </c>
      <c r="K82" s="42">
        <f t="shared" si="9"/>
        <v>81.78</v>
      </c>
      <c r="L82" s="42">
        <f t="shared" si="10"/>
        <v>8.8948069241012035</v>
      </c>
      <c r="M82" s="42">
        <f t="shared" si="11"/>
        <v>5.6110817243063735</v>
      </c>
      <c r="N82" s="52">
        <f t="shared" si="12"/>
        <v>79.261116834091936</v>
      </c>
      <c r="O82" s="42">
        <f t="shared" si="13"/>
        <v>1.4125710638354767</v>
      </c>
    </row>
    <row r="83" spans="1:15" ht="16.5" thickBot="1">
      <c r="A83" s="50">
        <v>1953</v>
      </c>
      <c r="B83" s="49">
        <v>10</v>
      </c>
      <c r="D83" s="36">
        <v>71.5</v>
      </c>
      <c r="E83" s="56">
        <f t="shared" si="7"/>
        <v>11.8125</v>
      </c>
      <c r="F83" s="38">
        <v>12.3</v>
      </c>
      <c r="H83" s="57">
        <f t="shared" si="8"/>
        <v>7.8105000000000002</v>
      </c>
      <c r="I83" s="40">
        <v>64</v>
      </c>
      <c r="J83" s="5">
        <v>71.41</v>
      </c>
      <c r="K83" s="42">
        <f t="shared" si="9"/>
        <v>71.810500000000005</v>
      </c>
      <c r="L83" s="42">
        <f t="shared" si="10"/>
        <v>0.43426573426575032</v>
      </c>
      <c r="M83" s="42">
        <f t="shared" si="11"/>
        <v>0.27675678673790571</v>
      </c>
      <c r="N83" s="52">
        <f t="shared" si="12"/>
        <v>71.607632021409543</v>
      </c>
      <c r="O83" s="42">
        <f t="shared" si="13"/>
        <v>1.2084007399448042</v>
      </c>
    </row>
    <row r="84" spans="1:15" ht="16.5" thickBot="1">
      <c r="A84" s="50">
        <v>1953</v>
      </c>
      <c r="B84" s="49">
        <v>11</v>
      </c>
      <c r="D84" s="36">
        <v>69.8</v>
      </c>
      <c r="E84" s="56">
        <f t="shared" si="7"/>
        <v>9.1349999999999945</v>
      </c>
      <c r="F84" s="38">
        <v>2.5</v>
      </c>
      <c r="H84" s="57">
        <f t="shared" si="8"/>
        <v>1.5874999999999999</v>
      </c>
      <c r="I84" s="40">
        <v>64</v>
      </c>
      <c r="J84" s="5">
        <v>67.2</v>
      </c>
      <c r="K84" s="42">
        <f t="shared" si="9"/>
        <v>65.587500000000006</v>
      </c>
      <c r="L84" s="42">
        <f t="shared" si="10"/>
        <v>-6.0351002865329377</v>
      </c>
      <c r="M84" s="42">
        <f t="shared" si="11"/>
        <v>0.90915458827711859</v>
      </c>
      <c r="N84" s="52">
        <f t="shared" si="12"/>
        <v>67.810951883322218</v>
      </c>
      <c r="O84" s="42">
        <f t="shared" si="13"/>
        <v>1.0463895268673737</v>
      </c>
    </row>
    <row r="85" spans="1:15" ht="16.5" thickBot="1">
      <c r="A85" s="50">
        <v>1953</v>
      </c>
      <c r="B85" s="49">
        <v>12</v>
      </c>
      <c r="D85" s="36">
        <v>68.599999999999994</v>
      </c>
      <c r="E85" s="56">
        <f t="shared" si="7"/>
        <v>7.2449999999999912</v>
      </c>
      <c r="F85" s="38">
        <v>3.9</v>
      </c>
      <c r="H85" s="57">
        <f t="shared" si="8"/>
        <v>2.4765000000000001</v>
      </c>
      <c r="I85" s="40">
        <v>64</v>
      </c>
      <c r="J85" s="5">
        <v>68.53</v>
      </c>
      <c r="K85" s="42">
        <f t="shared" si="9"/>
        <v>66.476500000000001</v>
      </c>
      <c r="L85" s="42">
        <f t="shared" si="10"/>
        <v>-3.0954810495626788</v>
      </c>
      <c r="M85" s="42">
        <f t="shared" si="11"/>
        <v>-0.34240742311391159</v>
      </c>
      <c r="N85" s="52">
        <f t="shared" si="12"/>
        <v>68.29534819294004</v>
      </c>
      <c r="O85" s="42">
        <f t="shared" si="13"/>
        <v>1.0714211686848931</v>
      </c>
    </row>
    <row r="86" spans="1:15" ht="16.5" thickBot="1">
      <c r="A86" s="50">
        <v>1954</v>
      </c>
      <c r="B86" s="49">
        <v>1</v>
      </c>
      <c r="D86" s="36">
        <v>66.5</v>
      </c>
      <c r="E86" s="56">
        <f t="shared" si="7"/>
        <v>3.9375</v>
      </c>
      <c r="F86" s="38">
        <v>0.4</v>
      </c>
      <c r="H86" s="57">
        <f t="shared" si="8"/>
        <v>0.254</v>
      </c>
      <c r="I86" s="40">
        <v>64</v>
      </c>
      <c r="J86" s="5">
        <v>63.58</v>
      </c>
      <c r="K86" s="42">
        <f t="shared" si="9"/>
        <v>64.254000000000005</v>
      </c>
      <c r="L86" s="42">
        <f t="shared" si="10"/>
        <v>-3.3774436090225493</v>
      </c>
      <c r="M86" s="42">
        <f t="shared" si="11"/>
        <v>5.575556508233646</v>
      </c>
      <c r="N86" s="52">
        <f t="shared" si="12"/>
        <v>67.124938827934955</v>
      </c>
      <c r="O86" s="42">
        <f t="shared" si="13"/>
        <v>1.0075711930238687</v>
      </c>
    </row>
    <row r="87" spans="1:15" ht="16.5" thickBot="1">
      <c r="A87" s="50">
        <v>1954</v>
      </c>
      <c r="B87" s="49">
        <v>2</v>
      </c>
      <c r="D87" s="36">
        <v>67.5</v>
      </c>
      <c r="E87" s="56">
        <f t="shared" si="7"/>
        <v>5.5125000000000002</v>
      </c>
      <c r="F87" s="38">
        <v>0.8</v>
      </c>
      <c r="H87" s="57">
        <f t="shared" si="8"/>
        <v>0.50800000000000001</v>
      </c>
      <c r="I87" s="40">
        <v>64</v>
      </c>
      <c r="J87" s="5">
        <v>67.44</v>
      </c>
      <c r="K87" s="42">
        <f t="shared" si="9"/>
        <v>64.507999999999996</v>
      </c>
      <c r="L87" s="42">
        <f t="shared" si="10"/>
        <v>-4.4325925925925986</v>
      </c>
      <c r="M87" s="42">
        <f t="shared" si="11"/>
        <v>-0.27915021404979257</v>
      </c>
      <c r="N87" s="52">
        <f t="shared" si="12"/>
        <v>67.251741095644817</v>
      </c>
      <c r="O87" s="42">
        <f t="shared" si="13"/>
        <v>1.0150850630839325</v>
      </c>
    </row>
    <row r="88" spans="1:15" ht="16.5" thickBot="1">
      <c r="A88" s="50">
        <v>1954</v>
      </c>
      <c r="B88" s="49">
        <v>3</v>
      </c>
      <c r="D88" s="36">
        <v>71.099999999999994</v>
      </c>
      <c r="E88" s="56">
        <f t="shared" si="7"/>
        <v>11.18249999999999</v>
      </c>
      <c r="F88" s="38">
        <v>15.8</v>
      </c>
      <c r="H88" s="57">
        <f t="shared" si="8"/>
        <v>10.033000000000001</v>
      </c>
      <c r="I88" s="40">
        <v>64</v>
      </c>
      <c r="J88" s="5">
        <v>71.11</v>
      </c>
      <c r="K88" s="42">
        <f t="shared" si="9"/>
        <v>74.033000000000001</v>
      </c>
      <c r="L88" s="42">
        <f t="shared" si="10"/>
        <v>4.1251758087201154</v>
      </c>
      <c r="M88" s="42">
        <f t="shared" si="11"/>
        <v>2.8943861454988138</v>
      </c>
      <c r="N88" s="52">
        <f t="shared" si="12"/>
        <v>73.168197988064207</v>
      </c>
      <c r="O88" s="42">
        <f t="shared" si="13"/>
        <v>1.2593299281470418</v>
      </c>
    </row>
    <row r="89" spans="1:15" ht="16.5" thickBot="1">
      <c r="A89" s="50">
        <v>1954</v>
      </c>
      <c r="B89" s="49">
        <v>4</v>
      </c>
      <c r="D89" s="36">
        <v>69.2</v>
      </c>
      <c r="E89" s="56">
        <f t="shared" si="7"/>
        <v>8.1900000000000048</v>
      </c>
      <c r="F89" s="38">
        <v>2.7</v>
      </c>
      <c r="H89" s="57">
        <f t="shared" si="8"/>
        <v>1.7145000000000001</v>
      </c>
      <c r="I89" s="40">
        <v>64</v>
      </c>
      <c r="J89" s="5">
        <v>69.2</v>
      </c>
      <c r="K89" s="42">
        <f t="shared" si="9"/>
        <v>65.714500000000001</v>
      </c>
      <c r="L89" s="42">
        <f t="shared" si="10"/>
        <v>-5.0368497109826649</v>
      </c>
      <c r="M89" s="42">
        <f t="shared" si="11"/>
        <v>-1.909168595448179</v>
      </c>
      <c r="N89" s="52">
        <f t="shared" si="12"/>
        <v>67.878855331949865</v>
      </c>
      <c r="O89" s="42">
        <f t="shared" si="13"/>
        <v>1.0500063703104685</v>
      </c>
    </row>
    <row r="90" spans="1:15" ht="16.5" thickBot="1">
      <c r="A90" s="50">
        <v>1954</v>
      </c>
      <c r="B90" s="49">
        <v>5</v>
      </c>
      <c r="D90" s="36">
        <v>69.5</v>
      </c>
      <c r="E90" s="56">
        <f t="shared" si="7"/>
        <v>8.6624999999999996</v>
      </c>
      <c r="F90" s="38">
        <v>1.2</v>
      </c>
      <c r="H90" s="57">
        <f t="shared" si="8"/>
        <v>0.76200000000000001</v>
      </c>
      <c r="I90" s="40">
        <v>64</v>
      </c>
      <c r="J90" s="5">
        <v>66.84</v>
      </c>
      <c r="K90" s="42">
        <f t="shared" si="9"/>
        <v>64.762</v>
      </c>
      <c r="L90" s="42">
        <f t="shared" si="10"/>
        <v>-6.8172661870503646</v>
      </c>
      <c r="M90" s="42">
        <f t="shared" si="11"/>
        <v>0.808476421957252</v>
      </c>
      <c r="N90" s="52">
        <f t="shared" si="12"/>
        <v>67.380385640436231</v>
      </c>
      <c r="O90" s="42">
        <f t="shared" si="13"/>
        <v>1.0225420441834157</v>
      </c>
    </row>
    <row r="91" spans="1:15" ht="16.5" thickBot="1">
      <c r="A91" s="50">
        <v>1954</v>
      </c>
      <c r="B91" s="49">
        <v>6</v>
      </c>
      <c r="D91" s="36">
        <v>69.400000000000006</v>
      </c>
      <c r="E91" s="56">
        <f t="shared" si="7"/>
        <v>8.5050000000000079</v>
      </c>
      <c r="F91" s="38">
        <v>0.4</v>
      </c>
      <c r="H91" s="57">
        <f t="shared" si="8"/>
        <v>0.254</v>
      </c>
      <c r="I91" s="40">
        <v>64</v>
      </c>
      <c r="J91" s="5">
        <v>69.430000000000007</v>
      </c>
      <c r="K91" s="42">
        <f t="shared" si="9"/>
        <v>64.254000000000005</v>
      </c>
      <c r="L91" s="42">
        <f t="shared" si="10"/>
        <v>-7.4149855907781017</v>
      </c>
      <c r="M91" s="42">
        <f t="shared" si="11"/>
        <v>-3.3199786433314955</v>
      </c>
      <c r="N91" s="52">
        <f t="shared" si="12"/>
        <v>67.124938827934955</v>
      </c>
      <c r="O91" s="42">
        <f t="shared" si="13"/>
        <v>1.0075711930238687</v>
      </c>
    </row>
    <row r="92" spans="1:15" ht="16.5" thickBot="1">
      <c r="A92" s="50">
        <v>1954</v>
      </c>
      <c r="B92" s="49">
        <v>7</v>
      </c>
      <c r="D92" s="36">
        <v>70</v>
      </c>
      <c r="E92" s="56">
        <f t="shared" si="7"/>
        <v>9.4499999999999993</v>
      </c>
      <c r="F92" s="38">
        <v>7.3</v>
      </c>
      <c r="H92" s="57">
        <f t="shared" si="8"/>
        <v>4.6354999999999995</v>
      </c>
      <c r="I92" s="40">
        <v>64</v>
      </c>
      <c r="J92" s="5">
        <v>69.959999999999994</v>
      </c>
      <c r="K92" s="42">
        <f t="shared" si="9"/>
        <v>68.635499999999993</v>
      </c>
      <c r="L92" s="42">
        <f t="shared" si="10"/>
        <v>-1.9492857142857218</v>
      </c>
      <c r="M92" s="42">
        <f t="shared" si="11"/>
        <v>-0.57735408067192395</v>
      </c>
      <c r="N92" s="52">
        <f t="shared" si="12"/>
        <v>69.556083085161916</v>
      </c>
      <c r="O92" s="42">
        <f t="shared" si="13"/>
        <v>1.1295108639690334</v>
      </c>
    </row>
    <row r="93" spans="1:15" ht="16.5" thickBot="1">
      <c r="A93" s="50">
        <v>1954</v>
      </c>
      <c r="B93" s="49">
        <v>8</v>
      </c>
      <c r="D93" s="36">
        <v>71.599999999999994</v>
      </c>
      <c r="E93" s="56">
        <f t="shared" si="7"/>
        <v>11.96999999999999</v>
      </c>
      <c r="F93" s="38">
        <v>12.6</v>
      </c>
      <c r="H93" s="57">
        <f t="shared" si="8"/>
        <v>8.0009999999999994</v>
      </c>
      <c r="I93" s="40">
        <v>64</v>
      </c>
      <c r="J93" s="5">
        <v>71.59</v>
      </c>
      <c r="K93" s="42">
        <f t="shared" si="9"/>
        <v>72.001000000000005</v>
      </c>
      <c r="L93" s="42">
        <f t="shared" si="10"/>
        <v>0.56005586592181089</v>
      </c>
      <c r="M93" s="42">
        <f t="shared" si="11"/>
        <v>0.20615655880136785</v>
      </c>
      <c r="N93" s="52">
        <f t="shared" si="12"/>
        <v>71.737587480445896</v>
      </c>
      <c r="O93" s="42">
        <f t="shared" si="13"/>
        <v>1.2129000205954688</v>
      </c>
    </row>
    <row r="94" spans="1:15" ht="16.5" thickBot="1">
      <c r="A94" s="50">
        <v>1954</v>
      </c>
      <c r="B94" s="49">
        <v>9</v>
      </c>
      <c r="D94" s="36">
        <v>70.900000000000006</v>
      </c>
      <c r="E94" s="56">
        <f t="shared" si="7"/>
        <v>10.867500000000009</v>
      </c>
      <c r="F94" s="38">
        <v>2.2999999999999998</v>
      </c>
      <c r="H94" s="57">
        <f t="shared" si="8"/>
        <v>1.4604999999999999</v>
      </c>
      <c r="I94" s="40">
        <v>64</v>
      </c>
      <c r="J94" s="5">
        <v>70.83</v>
      </c>
      <c r="K94" s="42">
        <f t="shared" si="9"/>
        <v>65.460499999999996</v>
      </c>
      <c r="L94" s="42">
        <f t="shared" si="10"/>
        <v>-7.6720733427362688</v>
      </c>
      <c r="M94" s="42">
        <f t="shared" si="11"/>
        <v>-4.3576350343593333</v>
      </c>
      <c r="N94" s="52">
        <f t="shared" si="12"/>
        <v>67.743487105163283</v>
      </c>
      <c r="O94" s="42">
        <f t="shared" si="13"/>
        <v>1.0427589132724768</v>
      </c>
    </row>
    <row r="95" spans="1:15" ht="16.5" thickBot="1">
      <c r="A95" s="50">
        <v>1954</v>
      </c>
      <c r="B95" s="49">
        <v>10</v>
      </c>
      <c r="D95" s="36">
        <v>72.7</v>
      </c>
      <c r="E95" s="56">
        <f t="shared" si="7"/>
        <v>13.702500000000004</v>
      </c>
      <c r="F95" s="38">
        <v>10.5</v>
      </c>
      <c r="H95" s="57">
        <f t="shared" si="8"/>
        <v>6.6675000000000004</v>
      </c>
      <c r="I95" s="40">
        <v>64</v>
      </c>
      <c r="J95" s="5">
        <v>72.64</v>
      </c>
      <c r="K95" s="42">
        <f t="shared" si="9"/>
        <v>70.667500000000004</v>
      </c>
      <c r="L95" s="42">
        <f t="shared" si="10"/>
        <v>-2.7957359009628533</v>
      </c>
      <c r="M95" s="42">
        <f t="shared" si="11"/>
        <v>-2.4728819090667287</v>
      </c>
      <c r="N95" s="52">
        <f t="shared" si="12"/>
        <v>70.843698581253932</v>
      </c>
      <c r="O95" s="42">
        <f t="shared" si="13"/>
        <v>1.1808597791870761</v>
      </c>
    </row>
    <row r="96" spans="1:15" ht="16.5" thickBot="1">
      <c r="A96" s="50">
        <v>1954</v>
      </c>
      <c r="B96" s="49">
        <v>11</v>
      </c>
      <c r="D96" s="36">
        <v>71</v>
      </c>
      <c r="E96" s="56">
        <f t="shared" si="7"/>
        <v>11.025</v>
      </c>
      <c r="F96" s="38">
        <v>13.4</v>
      </c>
      <c r="H96" s="57">
        <f t="shared" si="8"/>
        <v>8.5090000000000003</v>
      </c>
      <c r="I96" s="40">
        <v>64</v>
      </c>
      <c r="J96" s="5">
        <v>70.97</v>
      </c>
      <c r="K96" s="42">
        <f t="shared" si="9"/>
        <v>72.509</v>
      </c>
      <c r="L96" s="42">
        <f t="shared" si="10"/>
        <v>2.1253521126760546</v>
      </c>
      <c r="M96" s="42">
        <f t="shared" si="11"/>
        <v>1.574903492549069</v>
      </c>
      <c r="N96" s="52">
        <f t="shared" si="12"/>
        <v>72.087709008662074</v>
      </c>
      <c r="O96" s="42">
        <f t="shared" si="13"/>
        <v>1.2247734734381481</v>
      </c>
    </row>
    <row r="97" spans="1:15" ht="16.5" thickBot="1">
      <c r="A97" s="50">
        <v>1954</v>
      </c>
      <c r="B97" s="49">
        <v>12</v>
      </c>
      <c r="D97" s="36">
        <v>73.099999999999994</v>
      </c>
      <c r="E97" s="56">
        <f t="shared" si="7"/>
        <v>14.332499999999991</v>
      </c>
      <c r="F97" s="38">
        <v>11.3</v>
      </c>
      <c r="H97" s="57">
        <f t="shared" si="8"/>
        <v>7.1755000000000004</v>
      </c>
      <c r="I97" s="40">
        <v>64</v>
      </c>
      <c r="J97" s="5">
        <v>73.08</v>
      </c>
      <c r="K97" s="42">
        <f t="shared" si="9"/>
        <v>71.1755</v>
      </c>
      <c r="L97" s="42">
        <f t="shared" si="10"/>
        <v>-2.6326949384404799</v>
      </c>
      <c r="M97" s="42">
        <f t="shared" si="11"/>
        <v>-2.6001127346641226</v>
      </c>
      <c r="N97" s="52">
        <f t="shared" si="12"/>
        <v>71.179837613507459</v>
      </c>
      <c r="O97" s="42">
        <f t="shared" si="13"/>
        <v>1.1932165610926253</v>
      </c>
    </row>
    <row r="98" spans="1:15" ht="16.5" thickBot="1">
      <c r="A98" s="50">
        <v>1955</v>
      </c>
      <c r="B98" s="49">
        <v>1</v>
      </c>
      <c r="D98" s="36">
        <v>81.599999999999994</v>
      </c>
      <c r="E98" s="56">
        <f t="shared" si="7"/>
        <v>27.719999999999992</v>
      </c>
      <c r="F98" s="38">
        <v>33.4</v>
      </c>
      <c r="H98" s="57">
        <f t="shared" si="8"/>
        <v>21.209</v>
      </c>
      <c r="I98" s="40">
        <v>64</v>
      </c>
      <c r="J98" s="5">
        <v>78.64</v>
      </c>
      <c r="K98" s="42">
        <f t="shared" si="9"/>
        <v>85.209000000000003</v>
      </c>
      <c r="L98" s="42">
        <f t="shared" si="10"/>
        <v>4.4227941176470722</v>
      </c>
      <c r="M98" s="42">
        <f t="shared" si="11"/>
        <v>4.5509317575366026</v>
      </c>
      <c r="N98" s="52">
        <f t="shared" si="12"/>
        <v>82.218852734126784</v>
      </c>
      <c r="O98" s="42">
        <f t="shared" si="13"/>
        <v>1.4698524950866121</v>
      </c>
    </row>
    <row r="99" spans="1:15" ht="16.5" thickBot="1">
      <c r="A99" s="50">
        <v>1955</v>
      </c>
      <c r="B99" s="49">
        <v>2</v>
      </c>
      <c r="D99" s="36">
        <v>80</v>
      </c>
      <c r="E99" s="56">
        <f t="shared" si="7"/>
        <v>25.2</v>
      </c>
      <c r="F99" s="38">
        <v>29.9</v>
      </c>
      <c r="H99" s="57">
        <f t="shared" si="8"/>
        <v>18.986499999999999</v>
      </c>
      <c r="I99" s="40">
        <v>64</v>
      </c>
      <c r="J99" s="5">
        <v>79.959999999999994</v>
      </c>
      <c r="K99" s="42">
        <f t="shared" si="9"/>
        <v>82.986500000000007</v>
      </c>
      <c r="L99" s="42">
        <f t="shared" si="10"/>
        <v>3.7331250000000011</v>
      </c>
      <c r="M99" s="42">
        <f t="shared" si="11"/>
        <v>0.40792360692417162</v>
      </c>
      <c r="N99" s="52">
        <f t="shared" si="12"/>
        <v>80.286175716096551</v>
      </c>
      <c r="O99" s="42">
        <f t="shared" si="13"/>
        <v>1.4333990415467199</v>
      </c>
    </row>
    <row r="100" spans="1:15" ht="16.5" thickBot="1">
      <c r="A100" s="50">
        <v>1955</v>
      </c>
      <c r="B100" s="49">
        <v>3</v>
      </c>
      <c r="D100" s="36">
        <v>74</v>
      </c>
      <c r="E100" s="56">
        <f t="shared" si="7"/>
        <v>15.75</v>
      </c>
      <c r="F100" s="38">
        <v>7.3</v>
      </c>
      <c r="H100" s="57">
        <f t="shared" si="8"/>
        <v>4.6354999999999995</v>
      </c>
      <c r="I100" s="40">
        <v>64</v>
      </c>
      <c r="J100" s="5">
        <v>71.010000000000005</v>
      </c>
      <c r="K100" s="42">
        <f t="shared" si="9"/>
        <v>68.635499999999993</v>
      </c>
      <c r="L100" s="42">
        <f t="shared" si="10"/>
        <v>-7.2493243243243342</v>
      </c>
      <c r="M100" s="42">
        <f t="shared" si="11"/>
        <v>-2.0474819248529741</v>
      </c>
      <c r="N100" s="52">
        <f t="shared" si="12"/>
        <v>69.556083085161916</v>
      </c>
      <c r="O100" s="42">
        <f t="shared" si="13"/>
        <v>1.1295108639690334</v>
      </c>
    </row>
    <row r="101" spans="1:15" ht="16.5" thickBot="1">
      <c r="A101" s="50">
        <v>1955</v>
      </c>
      <c r="B101" s="49">
        <v>4</v>
      </c>
      <c r="D101" s="36">
        <v>77.900000000000006</v>
      </c>
      <c r="E101" s="56">
        <f t="shared" si="7"/>
        <v>21.892500000000009</v>
      </c>
      <c r="F101" s="38">
        <v>16.399999999999999</v>
      </c>
      <c r="H101" s="57">
        <f t="shared" si="8"/>
        <v>10.414</v>
      </c>
      <c r="I101" s="40">
        <v>64</v>
      </c>
      <c r="J101" s="5">
        <v>77.81</v>
      </c>
      <c r="K101" s="42">
        <f t="shared" si="9"/>
        <v>74.414000000000001</v>
      </c>
      <c r="L101" s="42">
        <f t="shared" si="10"/>
        <v>-4.4749679075738129</v>
      </c>
      <c r="M101" s="42">
        <f t="shared" si="11"/>
        <v>-5.6096683522680593</v>
      </c>
      <c r="N101" s="52">
        <f t="shared" si="12"/>
        <v>73.445117055100226</v>
      </c>
      <c r="O101" s="42">
        <f t="shared" si="13"/>
        <v>1.2677256205940652</v>
      </c>
    </row>
    <row r="102" spans="1:15" ht="16.5" thickBot="1">
      <c r="A102" s="50">
        <v>1955</v>
      </c>
      <c r="B102" s="49">
        <v>5</v>
      </c>
      <c r="D102" s="36">
        <v>84.7</v>
      </c>
      <c r="E102" s="56">
        <f t="shared" si="7"/>
        <v>32.602500000000006</v>
      </c>
      <c r="F102" s="38">
        <v>41.3</v>
      </c>
      <c r="H102" s="57">
        <f t="shared" si="8"/>
        <v>26.2255</v>
      </c>
      <c r="I102" s="40">
        <v>64</v>
      </c>
      <c r="J102" s="5">
        <v>84.62</v>
      </c>
      <c r="K102" s="42">
        <f t="shared" si="9"/>
        <v>90.225499999999997</v>
      </c>
      <c r="L102" s="42">
        <f t="shared" si="10"/>
        <v>6.5236127508854622</v>
      </c>
      <c r="M102" s="42">
        <f t="shared" si="11"/>
        <v>2.5343267372524849</v>
      </c>
      <c r="N102" s="52">
        <f t="shared" si="12"/>
        <v>86.76454728506306</v>
      </c>
      <c r="O102" s="42">
        <f t="shared" si="13"/>
        <v>1.5437434417763858</v>
      </c>
    </row>
    <row r="103" spans="1:15" ht="16.5" thickBot="1">
      <c r="A103" s="50">
        <v>1955</v>
      </c>
      <c r="B103" s="49">
        <v>6</v>
      </c>
      <c r="D103" s="36">
        <v>91.7</v>
      </c>
      <c r="E103" s="56">
        <f t="shared" si="7"/>
        <v>43.627500000000005</v>
      </c>
      <c r="F103" s="38">
        <v>45.2</v>
      </c>
      <c r="H103" s="57">
        <f t="shared" si="8"/>
        <v>28.702000000000002</v>
      </c>
      <c r="I103" s="40">
        <v>64</v>
      </c>
      <c r="J103" s="5">
        <v>91.65</v>
      </c>
      <c r="K103" s="42">
        <f t="shared" si="9"/>
        <v>92.701999999999998</v>
      </c>
      <c r="L103" s="42">
        <f t="shared" si="10"/>
        <v>1.0926935659760062</v>
      </c>
      <c r="M103" s="42">
        <f t="shared" si="11"/>
        <v>-2.7959264427619246</v>
      </c>
      <c r="N103" s="52">
        <f t="shared" si="12"/>
        <v>89.087533415208696</v>
      </c>
      <c r="O103" s="42">
        <f t="shared" si="13"/>
        <v>1.5763298183848633</v>
      </c>
    </row>
    <row r="104" spans="1:15" ht="16.5" thickBot="1">
      <c r="A104" s="50">
        <v>1955</v>
      </c>
      <c r="B104" s="49">
        <v>7</v>
      </c>
      <c r="D104" s="36">
        <v>90.2</v>
      </c>
      <c r="E104" s="56">
        <f t="shared" si="7"/>
        <v>41.265000000000001</v>
      </c>
      <c r="F104" s="38">
        <v>38.200000000000003</v>
      </c>
      <c r="H104" s="57">
        <f t="shared" si="8"/>
        <v>24.257000000000001</v>
      </c>
      <c r="I104" s="40">
        <v>64</v>
      </c>
      <c r="J104" s="5">
        <v>90.16</v>
      </c>
      <c r="K104" s="42">
        <f t="shared" si="9"/>
        <v>88.257000000000005</v>
      </c>
      <c r="L104" s="42">
        <f t="shared" si="10"/>
        <v>-2.1541019955654122</v>
      </c>
      <c r="M104" s="42">
        <f t="shared" si="11"/>
        <v>-5.7750500035076584</v>
      </c>
      <c r="N104" s="52">
        <f t="shared" si="12"/>
        <v>84.953214916837481</v>
      </c>
      <c r="O104" s="42">
        <f t="shared" si="13"/>
        <v>1.5160627357572605</v>
      </c>
    </row>
    <row r="105" spans="1:15" ht="16.5" thickBot="1">
      <c r="A105" s="50">
        <v>1955</v>
      </c>
      <c r="B105" s="49">
        <v>8</v>
      </c>
      <c r="D105" s="36">
        <v>93</v>
      </c>
      <c r="E105" s="56">
        <f t="shared" si="7"/>
        <v>45.674999999999997</v>
      </c>
      <c r="F105" s="38">
        <v>58</v>
      </c>
      <c r="H105" s="57">
        <f t="shared" si="8"/>
        <v>36.83</v>
      </c>
      <c r="I105" s="40">
        <v>64</v>
      </c>
      <c r="J105" s="5">
        <v>92.91</v>
      </c>
      <c r="K105" s="42">
        <f t="shared" si="9"/>
        <v>100.83</v>
      </c>
      <c r="L105" s="42">
        <f t="shared" si="10"/>
        <v>8.4193548387096797</v>
      </c>
      <c r="M105" s="42">
        <f t="shared" si="11"/>
        <v>4.3880486462277304</v>
      </c>
      <c r="N105" s="52">
        <f t="shared" si="12"/>
        <v>96.986935997210182</v>
      </c>
      <c r="O105" s="42">
        <f t="shared" si="13"/>
        <v>1.6677939931707555</v>
      </c>
    </row>
    <row r="106" spans="1:15" ht="16.5" thickBot="1">
      <c r="A106" s="50">
        <v>1955</v>
      </c>
      <c r="B106" s="49">
        <v>9</v>
      </c>
      <c r="D106" s="36">
        <v>96.1</v>
      </c>
      <c r="E106" s="56">
        <f t="shared" si="7"/>
        <v>50.55749999999999</v>
      </c>
      <c r="F106" s="38">
        <v>60.8</v>
      </c>
      <c r="H106" s="57">
        <f t="shared" si="8"/>
        <v>38.607999999999997</v>
      </c>
      <c r="I106" s="40">
        <v>64</v>
      </c>
      <c r="J106" s="5">
        <v>96.09</v>
      </c>
      <c r="K106" s="42">
        <f t="shared" si="9"/>
        <v>102.608</v>
      </c>
      <c r="L106" s="42">
        <f t="shared" si="10"/>
        <v>6.7721123829344521</v>
      </c>
      <c r="M106" s="42">
        <f t="shared" si="11"/>
        <v>2.7775867068158959</v>
      </c>
      <c r="N106" s="52">
        <f t="shared" si="12"/>
        <v>98.758983066579404</v>
      </c>
      <c r="O106" s="42">
        <f t="shared" si="13"/>
        <v>1.6850054683032367</v>
      </c>
    </row>
    <row r="107" spans="1:15" ht="16.5" thickBot="1">
      <c r="A107" s="50">
        <v>1955</v>
      </c>
      <c r="B107" s="49">
        <v>10</v>
      </c>
      <c r="D107" s="36">
        <v>111</v>
      </c>
      <c r="E107" s="56">
        <f t="shared" si="7"/>
        <v>74.024999999999991</v>
      </c>
      <c r="F107" s="38">
        <v>83</v>
      </c>
      <c r="H107" s="57">
        <f t="shared" si="8"/>
        <v>52.704999999999998</v>
      </c>
      <c r="I107" s="40">
        <v>64</v>
      </c>
      <c r="J107" s="5">
        <v>110.98</v>
      </c>
      <c r="K107" s="42">
        <f t="shared" si="9"/>
        <v>116.705</v>
      </c>
      <c r="L107" s="42">
        <f t="shared" si="10"/>
        <v>5.1396396396396398</v>
      </c>
      <c r="M107" s="42">
        <f t="shared" si="11"/>
        <v>1.9502051114294972</v>
      </c>
      <c r="N107" s="52">
        <f t="shared" si="12"/>
        <v>113.14433763266445</v>
      </c>
      <c r="O107" s="42">
        <f t="shared" si="13"/>
        <v>1.7934060486849766</v>
      </c>
    </row>
    <row r="108" spans="1:15" ht="16.5" thickBot="1">
      <c r="A108" s="50">
        <v>1955</v>
      </c>
      <c r="B108" s="49">
        <v>11</v>
      </c>
      <c r="D108" s="36">
        <v>127.2</v>
      </c>
      <c r="E108" s="56">
        <f t="shared" si="7"/>
        <v>99.54</v>
      </c>
      <c r="F108" s="38">
        <v>126.3</v>
      </c>
      <c r="H108" s="57">
        <f t="shared" si="8"/>
        <v>80.200500000000005</v>
      </c>
      <c r="I108" s="40">
        <v>64</v>
      </c>
      <c r="J108" s="5">
        <v>127.17</v>
      </c>
      <c r="K108" s="42">
        <f t="shared" si="9"/>
        <v>144.20050000000001</v>
      </c>
      <c r="L108" s="42">
        <f t="shared" si="10"/>
        <v>13.365172955974842</v>
      </c>
      <c r="M108" s="42">
        <f t="shared" si="11"/>
        <v>11.46736986003107</v>
      </c>
      <c r="N108" s="52">
        <f t="shared" si="12"/>
        <v>141.75305425100152</v>
      </c>
      <c r="O108" s="42">
        <f t="shared" si="13"/>
        <v>1.9092548272418846</v>
      </c>
    </row>
    <row r="109" spans="1:15" ht="16.5" thickBot="1">
      <c r="A109" s="50">
        <v>1955</v>
      </c>
      <c r="B109" s="49">
        <v>12</v>
      </c>
      <c r="D109" s="36">
        <v>130.4</v>
      </c>
      <c r="E109" s="56">
        <f t="shared" si="7"/>
        <v>104.58000000000001</v>
      </c>
      <c r="F109" s="38">
        <v>108.8</v>
      </c>
      <c r="H109" s="57">
        <f t="shared" si="8"/>
        <v>69.087999999999994</v>
      </c>
      <c r="I109" s="40">
        <v>64</v>
      </c>
      <c r="J109" s="5">
        <v>130.38</v>
      </c>
      <c r="K109" s="42">
        <f t="shared" si="9"/>
        <v>133.08799999999999</v>
      </c>
      <c r="L109" s="42">
        <f t="shared" si="10"/>
        <v>2.0613496932515289</v>
      </c>
      <c r="M109" s="42">
        <f t="shared" si="11"/>
        <v>-0.14720626457534536</v>
      </c>
      <c r="N109" s="52">
        <f t="shared" si="12"/>
        <v>130.18807247224666</v>
      </c>
      <c r="O109" s="42">
        <f t="shared" si="13"/>
        <v>1.8734604029959279</v>
      </c>
    </row>
    <row r="110" spans="1:15" ht="16.5" thickBot="1">
      <c r="A110" s="50">
        <v>1956</v>
      </c>
      <c r="B110" s="49">
        <v>1</v>
      </c>
      <c r="D110" s="36">
        <v>136.6</v>
      </c>
      <c r="E110" s="56">
        <f t="shared" si="7"/>
        <v>114.34499999999998</v>
      </c>
      <c r="F110" s="38">
        <v>104.1</v>
      </c>
      <c r="H110" s="57">
        <f t="shared" si="8"/>
        <v>66.103499999999997</v>
      </c>
      <c r="I110" s="40">
        <v>64</v>
      </c>
      <c r="J110" s="5">
        <v>132.25</v>
      </c>
      <c r="K110" s="42">
        <f t="shared" si="9"/>
        <v>130.1035</v>
      </c>
      <c r="L110" s="42">
        <f t="shared" si="10"/>
        <v>-4.7558565153733525</v>
      </c>
      <c r="M110" s="42">
        <f t="shared" si="11"/>
        <v>-3.911530447455803</v>
      </c>
      <c r="N110" s="52">
        <f t="shared" si="12"/>
        <v>127.0770009832397</v>
      </c>
      <c r="O110" s="42">
        <f t="shared" si="13"/>
        <v>1.8616405126348643</v>
      </c>
    </row>
    <row r="111" spans="1:15" ht="16.5" thickBot="1">
      <c r="A111" s="50">
        <v>1956</v>
      </c>
      <c r="B111" s="49">
        <v>2</v>
      </c>
      <c r="D111" s="36">
        <v>163.19999999999999</v>
      </c>
      <c r="E111" s="56">
        <f t="shared" si="7"/>
        <v>156.23999999999998</v>
      </c>
      <c r="F111" s="38">
        <v>175.6</v>
      </c>
      <c r="H111" s="57">
        <f t="shared" si="8"/>
        <v>111.506</v>
      </c>
      <c r="I111" s="40">
        <v>64</v>
      </c>
      <c r="J111" s="5">
        <v>163.28</v>
      </c>
      <c r="K111" s="42">
        <f t="shared" si="9"/>
        <v>175.506</v>
      </c>
      <c r="L111" s="42">
        <f t="shared" si="10"/>
        <v>7.5404411764705941</v>
      </c>
      <c r="M111" s="42">
        <f t="shared" si="11"/>
        <v>6.5262106123247037</v>
      </c>
      <c r="N111" s="52">
        <f t="shared" si="12"/>
        <v>173.93599668780377</v>
      </c>
      <c r="O111" s="42">
        <f t="shared" si="13"/>
        <v>1.9644352393233115</v>
      </c>
    </row>
    <row r="112" spans="1:15" ht="16.5" thickBot="1">
      <c r="A112" s="50">
        <v>1956</v>
      </c>
      <c r="B112" s="49">
        <v>3</v>
      </c>
      <c r="D112" s="36">
        <v>159</v>
      </c>
      <c r="E112" s="56">
        <f t="shared" si="7"/>
        <v>149.625</v>
      </c>
      <c r="F112" s="38">
        <v>167.7</v>
      </c>
      <c r="H112" s="57">
        <f t="shared" si="8"/>
        <v>106.48949999999999</v>
      </c>
      <c r="I112" s="40">
        <v>64</v>
      </c>
      <c r="J112" s="5">
        <v>159.09</v>
      </c>
      <c r="K112" s="42">
        <f t="shared" si="9"/>
        <v>170.48949999999999</v>
      </c>
      <c r="L112" s="42">
        <f t="shared" si="10"/>
        <v>7.2261006289308085</v>
      </c>
      <c r="M112" s="42">
        <f t="shared" si="11"/>
        <v>6.1195950649007358</v>
      </c>
      <c r="N112" s="52">
        <f t="shared" si="12"/>
        <v>168.82566378875057</v>
      </c>
      <c r="O112" s="42">
        <f t="shared" si="13"/>
        <v>1.9586755109690996</v>
      </c>
    </row>
    <row r="113" spans="1:15" ht="16.5" thickBot="1">
      <c r="A113" s="50">
        <v>1956</v>
      </c>
      <c r="B113" s="49">
        <v>4</v>
      </c>
      <c r="D113" s="36">
        <v>167.2</v>
      </c>
      <c r="E113" s="56">
        <f t="shared" si="7"/>
        <v>162.53999999999996</v>
      </c>
      <c r="F113" s="38">
        <v>156.69999999999999</v>
      </c>
      <c r="H113" s="57">
        <f t="shared" si="8"/>
        <v>99.504499999999993</v>
      </c>
      <c r="I113" s="40">
        <v>64</v>
      </c>
      <c r="J113" s="5">
        <v>161.04</v>
      </c>
      <c r="K113" s="42">
        <f t="shared" si="9"/>
        <v>163.50450000000001</v>
      </c>
      <c r="L113" s="42">
        <f t="shared" si="10"/>
        <v>-2.2102272727272663</v>
      </c>
      <c r="M113" s="42">
        <f t="shared" si="11"/>
        <v>0.39739544602612398</v>
      </c>
      <c r="N113" s="52">
        <f t="shared" si="12"/>
        <v>161.67996562628048</v>
      </c>
      <c r="O113" s="42">
        <f t="shared" si="13"/>
        <v>1.9490698401770483</v>
      </c>
    </row>
    <row r="114" spans="1:15" ht="16.5" thickBot="1">
      <c r="A114" s="50">
        <v>1956</v>
      </c>
      <c r="B114" s="49">
        <v>5</v>
      </c>
      <c r="D114" s="36">
        <v>167</v>
      </c>
      <c r="E114" s="56">
        <f t="shared" si="7"/>
        <v>162.22499999999999</v>
      </c>
      <c r="F114" s="38">
        <v>193.4</v>
      </c>
      <c r="H114" s="57">
        <f t="shared" si="8"/>
        <v>122.80900000000001</v>
      </c>
      <c r="I114" s="40">
        <v>64</v>
      </c>
      <c r="J114" s="5">
        <v>167.08</v>
      </c>
      <c r="K114" s="42">
        <f t="shared" si="9"/>
        <v>186.80900000000003</v>
      </c>
      <c r="L114" s="42">
        <f t="shared" si="10"/>
        <v>11.861676646706613</v>
      </c>
      <c r="M114" s="42">
        <f t="shared" si="11"/>
        <v>10.957381913087744</v>
      </c>
      <c r="N114" s="52">
        <f t="shared" si="12"/>
        <v>185.38759370038701</v>
      </c>
      <c r="O114" s="42">
        <f t="shared" si="13"/>
        <v>1.9746404526868431</v>
      </c>
    </row>
    <row r="115" spans="1:15" ht="16.5" thickBot="1">
      <c r="A115" s="50">
        <v>1956</v>
      </c>
      <c r="B115" s="49">
        <v>6</v>
      </c>
      <c r="D115" s="36">
        <v>158.9</v>
      </c>
      <c r="E115" s="56">
        <f t="shared" si="7"/>
        <v>149.4675</v>
      </c>
      <c r="F115" s="38">
        <v>165.1</v>
      </c>
      <c r="H115" s="57">
        <f t="shared" si="8"/>
        <v>104.8385</v>
      </c>
      <c r="I115" s="40">
        <v>64</v>
      </c>
      <c r="J115" s="5">
        <v>158.91</v>
      </c>
      <c r="K115" s="42">
        <f t="shared" si="9"/>
        <v>168.83850000000001</v>
      </c>
      <c r="L115" s="42">
        <f t="shared" si="10"/>
        <v>6.2545626179987437</v>
      </c>
      <c r="M115" s="42">
        <f t="shared" si="11"/>
        <v>5.1789473091286737</v>
      </c>
      <c r="N115" s="52">
        <f t="shared" si="12"/>
        <v>167.13986516893635</v>
      </c>
      <c r="O115" s="42">
        <f t="shared" si="13"/>
        <v>1.9565828172356212</v>
      </c>
    </row>
    <row r="116" spans="1:15" ht="16.5" thickBot="1">
      <c r="A116" s="50">
        <v>1956</v>
      </c>
      <c r="B116" s="49">
        <v>7</v>
      </c>
      <c r="D116" s="36">
        <v>168.1</v>
      </c>
      <c r="E116" s="56">
        <f t="shared" si="7"/>
        <v>163.95749999999998</v>
      </c>
      <c r="F116" s="38">
        <v>182.7</v>
      </c>
      <c r="H116" s="57">
        <f t="shared" si="8"/>
        <v>116.0145</v>
      </c>
      <c r="I116" s="40">
        <v>64</v>
      </c>
      <c r="J116" s="5">
        <v>162.32</v>
      </c>
      <c r="K116" s="42">
        <f t="shared" si="9"/>
        <v>180.0145</v>
      </c>
      <c r="L116" s="42">
        <f t="shared" si="10"/>
        <v>7.0877453896490294</v>
      </c>
      <c r="M116" s="42">
        <f t="shared" si="11"/>
        <v>9.9765366767697827</v>
      </c>
      <c r="N116" s="52">
        <f t="shared" si="12"/>
        <v>178.51391433373271</v>
      </c>
      <c r="O116" s="42">
        <f t="shared" si="13"/>
        <v>1.9689233951962979</v>
      </c>
    </row>
    <row r="117" spans="1:15" ht="16.5" thickBot="1">
      <c r="A117" s="50">
        <v>1956</v>
      </c>
      <c r="B117" s="49">
        <v>8</v>
      </c>
      <c r="D117" s="36">
        <v>198.6</v>
      </c>
      <c r="E117" s="56">
        <f t="shared" si="7"/>
        <v>211.99499999999998</v>
      </c>
      <c r="F117" s="38">
        <v>240.2</v>
      </c>
      <c r="H117" s="57">
        <f t="shared" si="8"/>
        <v>152.52699999999999</v>
      </c>
      <c r="I117" s="40">
        <v>64</v>
      </c>
      <c r="J117" s="5">
        <v>198.54</v>
      </c>
      <c r="K117" s="42">
        <f t="shared" si="9"/>
        <v>216.52699999999999</v>
      </c>
      <c r="L117" s="42">
        <f t="shared" si="10"/>
        <v>9.0266868076535758</v>
      </c>
      <c r="M117" s="42">
        <f t="shared" si="11"/>
        <v>8.3650291365323426</v>
      </c>
      <c r="N117" s="52">
        <f t="shared" si="12"/>
        <v>215.1479288476713</v>
      </c>
      <c r="O117" s="42">
        <f t="shared" si="13"/>
        <v>1.9895776214400809</v>
      </c>
    </row>
    <row r="118" spans="1:15" ht="16.5" thickBot="1">
      <c r="A118" s="50">
        <v>1956</v>
      </c>
      <c r="B118" s="49">
        <v>9</v>
      </c>
      <c r="D118" s="36">
        <v>203.1</v>
      </c>
      <c r="E118" s="56">
        <f t="shared" si="7"/>
        <v>219.08249999999998</v>
      </c>
      <c r="F118" s="38">
        <v>245.4</v>
      </c>
      <c r="H118" s="57">
        <f t="shared" si="8"/>
        <v>155.82900000000001</v>
      </c>
      <c r="I118" s="40">
        <v>64</v>
      </c>
      <c r="J118" s="5">
        <v>202.97</v>
      </c>
      <c r="K118" s="42">
        <f t="shared" si="9"/>
        <v>219.82900000000001</v>
      </c>
      <c r="L118" s="42">
        <f t="shared" si="10"/>
        <v>8.2368291482028724</v>
      </c>
      <c r="M118" s="42">
        <f t="shared" si="11"/>
        <v>7.6167504072354575</v>
      </c>
      <c r="N118" s="52">
        <f t="shared" si="12"/>
        <v>218.42971830156583</v>
      </c>
      <c r="O118" s="42">
        <f t="shared" si="13"/>
        <v>1.9905581184316037</v>
      </c>
    </row>
    <row r="119" spans="1:15" ht="16.5" thickBot="1">
      <c r="A119" s="50">
        <v>1956</v>
      </c>
      <c r="B119" s="49">
        <v>10</v>
      </c>
      <c r="D119" s="36">
        <v>200.3</v>
      </c>
      <c r="E119" s="56">
        <f t="shared" si="7"/>
        <v>214.67250000000001</v>
      </c>
      <c r="F119" s="38">
        <v>219.9</v>
      </c>
      <c r="H119" s="57">
        <f t="shared" si="8"/>
        <v>139.63650000000001</v>
      </c>
      <c r="I119" s="40">
        <v>64</v>
      </c>
      <c r="J119" s="5">
        <v>200.23</v>
      </c>
      <c r="K119" s="42">
        <f t="shared" si="9"/>
        <v>203.63650000000001</v>
      </c>
      <c r="L119" s="42">
        <f t="shared" si="10"/>
        <v>1.6657513729405764</v>
      </c>
      <c r="M119" s="42">
        <f t="shared" si="11"/>
        <v>1.0303813986701158</v>
      </c>
      <c r="N119" s="52">
        <f t="shared" si="12"/>
        <v>202.29313267455717</v>
      </c>
      <c r="O119" s="42">
        <f t="shared" si="13"/>
        <v>1.9846723976375944</v>
      </c>
    </row>
    <row r="120" spans="1:15" ht="16.5" thickBot="1">
      <c r="A120" s="50">
        <v>1956</v>
      </c>
      <c r="B120" s="49">
        <v>11</v>
      </c>
      <c r="D120" s="36">
        <v>245</v>
      </c>
      <c r="E120" s="56">
        <f t="shared" si="7"/>
        <v>285.07499999999999</v>
      </c>
      <c r="F120" s="38">
        <v>285</v>
      </c>
      <c r="H120" s="57">
        <f t="shared" si="8"/>
        <v>180.97499999999999</v>
      </c>
      <c r="I120" s="40">
        <v>64</v>
      </c>
      <c r="J120" s="5">
        <v>244.89</v>
      </c>
      <c r="K120" s="42">
        <f t="shared" si="9"/>
        <v>244.97499999999999</v>
      </c>
      <c r="L120" s="42">
        <f t="shared" si="10"/>
        <v>-1.0204081632664952E-2</v>
      </c>
      <c r="M120" s="42">
        <f t="shared" si="11"/>
        <v>-0.64645309965968067</v>
      </c>
      <c r="N120" s="52">
        <f t="shared" si="12"/>
        <v>243.3069010042434</v>
      </c>
      <c r="O120" s="42">
        <f t="shared" si="13"/>
        <v>1.9955506621872485</v>
      </c>
    </row>
    <row r="121" spans="1:15" ht="16.5" thickBot="1">
      <c r="A121" s="50">
        <v>1956</v>
      </c>
      <c r="B121" s="49">
        <v>12</v>
      </c>
      <c r="D121" s="36">
        <v>245.8</v>
      </c>
      <c r="E121" s="56">
        <f t="shared" si="7"/>
        <v>286.33500000000004</v>
      </c>
      <c r="F121" s="38">
        <v>272</v>
      </c>
      <c r="H121" s="57">
        <f t="shared" si="8"/>
        <v>172.72</v>
      </c>
      <c r="I121" s="40">
        <v>64</v>
      </c>
      <c r="J121" s="5">
        <v>245.76</v>
      </c>
      <c r="K121" s="42">
        <f t="shared" si="9"/>
        <v>236.72</v>
      </c>
      <c r="L121" s="42">
        <f t="shared" si="10"/>
        <v>-3.6940602115541168</v>
      </c>
      <c r="M121" s="42">
        <f t="shared" si="11"/>
        <v>-4.313265969973699</v>
      </c>
      <c r="N121" s="52">
        <f t="shared" si="12"/>
        <v>235.15971755219263</v>
      </c>
      <c r="O121" s="42">
        <f t="shared" si="13"/>
        <v>1.9943040506664211</v>
      </c>
    </row>
    <row r="122" spans="1:15" ht="16.5" thickBot="1">
      <c r="A122" s="50">
        <v>1957</v>
      </c>
      <c r="B122" s="49">
        <v>1</v>
      </c>
      <c r="D122" s="36">
        <v>223.8</v>
      </c>
      <c r="E122" s="56">
        <f t="shared" si="7"/>
        <v>251.685</v>
      </c>
      <c r="F122" s="38">
        <v>233.7</v>
      </c>
      <c r="H122" s="57">
        <f t="shared" si="8"/>
        <v>148.39949999999999</v>
      </c>
      <c r="I122" s="40">
        <v>64</v>
      </c>
      <c r="J122" s="5">
        <v>216.64</v>
      </c>
      <c r="K122" s="42">
        <f t="shared" si="9"/>
        <v>212.39949999999999</v>
      </c>
      <c r="L122" s="42">
        <f t="shared" si="10"/>
        <v>-5.0940571939231489</v>
      </c>
      <c r="M122" s="42">
        <f t="shared" si="11"/>
        <v>-2.585083097435998</v>
      </c>
      <c r="N122" s="52">
        <f t="shared" si="12"/>
        <v>211.03967597771467</v>
      </c>
      <c r="O122" s="42">
        <f t="shared" si="13"/>
        <v>1.9882075997310402</v>
      </c>
    </row>
    <row r="123" spans="1:15" ht="16.5" thickBot="1">
      <c r="A123" s="50">
        <v>1957</v>
      </c>
      <c r="B123" s="49">
        <v>2</v>
      </c>
      <c r="D123" s="36">
        <v>182.2</v>
      </c>
      <c r="E123" s="56">
        <f t="shared" si="7"/>
        <v>186.16499999999996</v>
      </c>
      <c r="F123" s="38">
        <v>184.5</v>
      </c>
      <c r="H123" s="57">
        <f t="shared" si="8"/>
        <v>117.1575</v>
      </c>
      <c r="I123" s="40">
        <v>64</v>
      </c>
      <c r="J123" s="5">
        <v>182.26</v>
      </c>
      <c r="K123" s="42">
        <f t="shared" si="9"/>
        <v>181.1575</v>
      </c>
      <c r="L123" s="42">
        <f t="shared" si="10"/>
        <v>-0.57217343578484758</v>
      </c>
      <c r="M123" s="42">
        <f t="shared" si="11"/>
        <v>-1.4197663522435562</v>
      </c>
      <c r="N123" s="52">
        <f t="shared" si="12"/>
        <v>179.67233384640087</v>
      </c>
      <c r="O123" s="42">
        <f t="shared" si="13"/>
        <v>1.9699682462872783</v>
      </c>
    </row>
    <row r="124" spans="1:15" ht="16.5" thickBot="1">
      <c r="A124" s="50">
        <v>1957</v>
      </c>
      <c r="B124" s="49">
        <v>3</v>
      </c>
      <c r="D124" s="36">
        <v>195.8</v>
      </c>
      <c r="E124" s="56">
        <f t="shared" si="7"/>
        <v>207.58500000000001</v>
      </c>
      <c r="F124" s="38">
        <v>222.8</v>
      </c>
      <c r="H124" s="57">
        <f t="shared" si="8"/>
        <v>141.47800000000001</v>
      </c>
      <c r="I124" s="40">
        <v>64</v>
      </c>
      <c r="J124" s="5">
        <v>195.86</v>
      </c>
      <c r="K124" s="42">
        <f t="shared" si="9"/>
        <v>205.47800000000001</v>
      </c>
      <c r="L124" s="42">
        <f t="shared" si="10"/>
        <v>4.9427987742594439</v>
      </c>
      <c r="M124" s="42">
        <f t="shared" si="11"/>
        <v>4.2245005020856752</v>
      </c>
      <c r="N124" s="52">
        <f t="shared" si="12"/>
        <v>204.134106683385</v>
      </c>
      <c r="O124" s="42">
        <f t="shared" si="13"/>
        <v>1.985494102672511</v>
      </c>
    </row>
    <row r="125" spans="1:15" ht="16.5" thickBot="1">
      <c r="A125" s="50">
        <v>1957</v>
      </c>
      <c r="B125" s="49">
        <v>4</v>
      </c>
      <c r="D125" s="36">
        <v>201.4</v>
      </c>
      <c r="E125" s="56">
        <f t="shared" si="7"/>
        <v>216.405</v>
      </c>
      <c r="F125" s="38">
        <v>248</v>
      </c>
      <c r="H125" s="57">
        <f t="shared" si="8"/>
        <v>157.47999999999999</v>
      </c>
      <c r="I125" s="40">
        <v>64</v>
      </c>
      <c r="J125" s="5">
        <v>201.46</v>
      </c>
      <c r="K125" s="42">
        <f t="shared" si="9"/>
        <v>221.48</v>
      </c>
      <c r="L125" s="42">
        <f t="shared" si="10"/>
        <v>9.970208540218465</v>
      </c>
      <c r="M125" s="42">
        <f t="shared" si="11"/>
        <v>9.2371169911701116</v>
      </c>
      <c r="N125" s="52">
        <f t="shared" si="12"/>
        <v>220.06909589041132</v>
      </c>
      <c r="O125" s="42">
        <f t="shared" si="13"/>
        <v>1.9910132139751735</v>
      </c>
    </row>
    <row r="126" spans="1:15" ht="16.5" thickBot="1">
      <c r="A126" s="50">
        <v>1957</v>
      </c>
      <c r="B126" s="49">
        <v>5</v>
      </c>
      <c r="D126" s="36">
        <v>213.2</v>
      </c>
      <c r="E126" s="56">
        <f t="shared" si="7"/>
        <v>234.98999999999998</v>
      </c>
      <c r="F126" s="38">
        <v>233</v>
      </c>
      <c r="H126" s="57">
        <f t="shared" si="8"/>
        <v>147.95500000000001</v>
      </c>
      <c r="I126" s="40">
        <v>64</v>
      </c>
      <c r="J126" s="5">
        <v>213.23</v>
      </c>
      <c r="K126" s="42">
        <f t="shared" si="9"/>
        <v>211.95500000000001</v>
      </c>
      <c r="L126" s="42">
        <f t="shared" si="10"/>
        <v>-0.58395872420261696</v>
      </c>
      <c r="M126" s="42">
        <f t="shared" si="11"/>
        <v>-1.2348962230148004</v>
      </c>
      <c r="N126" s="52">
        <f t="shared" si="12"/>
        <v>210.59683078366552</v>
      </c>
      <c r="O126" s="42">
        <f t="shared" si="13"/>
        <v>1.9880497131893331</v>
      </c>
    </row>
    <row r="127" spans="1:15" ht="16.5" thickBot="1">
      <c r="A127" s="50">
        <v>1957</v>
      </c>
      <c r="B127" s="49">
        <v>6</v>
      </c>
      <c r="D127" s="36">
        <v>260.2</v>
      </c>
      <c r="E127" s="56">
        <f t="shared" si="7"/>
        <v>309.01499999999999</v>
      </c>
      <c r="F127" s="38">
        <v>284.3</v>
      </c>
      <c r="H127" s="57">
        <f t="shared" si="8"/>
        <v>180.53050000000002</v>
      </c>
      <c r="I127" s="40">
        <v>64</v>
      </c>
      <c r="J127" s="5">
        <v>260.18</v>
      </c>
      <c r="K127" s="42">
        <f t="shared" si="9"/>
        <v>244.53050000000002</v>
      </c>
      <c r="L127" s="42">
        <f t="shared" si="10"/>
        <v>-6.0220983858570207</v>
      </c>
      <c r="M127" s="42">
        <f t="shared" si="11"/>
        <v>-6.6536181495034015</v>
      </c>
      <c r="N127" s="52">
        <f t="shared" si="12"/>
        <v>242.86861629862204</v>
      </c>
      <c r="O127" s="42">
        <f t="shared" si="13"/>
        <v>1.995491090722227</v>
      </c>
    </row>
    <row r="128" spans="1:15" ht="16.5" thickBot="1">
      <c r="A128" s="50">
        <v>1957</v>
      </c>
      <c r="B128" s="49">
        <v>7</v>
      </c>
      <c r="D128" s="36">
        <v>225.2</v>
      </c>
      <c r="E128" s="56">
        <f t="shared" si="7"/>
        <v>253.89</v>
      </c>
      <c r="F128" s="38">
        <v>265.10000000000002</v>
      </c>
      <c r="H128" s="57">
        <f t="shared" si="8"/>
        <v>168.33850000000001</v>
      </c>
      <c r="I128" s="40">
        <v>64</v>
      </c>
      <c r="J128" s="5">
        <v>225.12</v>
      </c>
      <c r="K128" s="42">
        <f t="shared" si="9"/>
        <v>232.33850000000001</v>
      </c>
      <c r="L128" s="42">
        <f t="shared" si="10"/>
        <v>3.1698490230905918</v>
      </c>
      <c r="M128" s="42">
        <f t="shared" si="11"/>
        <v>2.5356827786143157</v>
      </c>
      <c r="N128" s="52">
        <f t="shared" si="12"/>
        <v>230.82832907121656</v>
      </c>
      <c r="O128" s="42">
        <f t="shared" si="13"/>
        <v>1.993506151923395</v>
      </c>
    </row>
    <row r="129" spans="1:15" ht="16.5" thickBot="1">
      <c r="A129" s="50">
        <v>1957</v>
      </c>
      <c r="B129" s="49">
        <v>8</v>
      </c>
      <c r="D129" s="36">
        <v>207.3</v>
      </c>
      <c r="E129" s="56">
        <f t="shared" si="7"/>
        <v>225.69750000000002</v>
      </c>
      <c r="F129" s="38">
        <v>223.7</v>
      </c>
      <c r="H129" s="57">
        <f t="shared" si="8"/>
        <v>142.04949999999999</v>
      </c>
      <c r="I129" s="40">
        <v>64</v>
      </c>
      <c r="J129" s="5">
        <v>207.25</v>
      </c>
      <c r="K129" s="42">
        <f t="shared" si="9"/>
        <v>206.04949999999999</v>
      </c>
      <c r="L129" s="42">
        <f t="shared" si="10"/>
        <v>-0.60323203087313004</v>
      </c>
      <c r="M129" s="42">
        <f t="shared" si="11"/>
        <v>-1.2279300935331463</v>
      </c>
      <c r="N129" s="52">
        <f t="shared" si="12"/>
        <v>204.70511488115255</v>
      </c>
      <c r="O129" s="42">
        <f t="shared" si="13"/>
        <v>1.9857400447193472</v>
      </c>
    </row>
    <row r="130" spans="1:15" ht="16.5" thickBot="1">
      <c r="A130" s="50">
        <v>1957</v>
      </c>
      <c r="B130" s="49">
        <v>9</v>
      </c>
      <c r="D130" s="36">
        <v>269.89999999999998</v>
      </c>
      <c r="E130" s="56">
        <f t="shared" si="7"/>
        <v>324.29249999999996</v>
      </c>
      <c r="F130" s="38">
        <v>334</v>
      </c>
      <c r="H130" s="57">
        <f t="shared" si="8"/>
        <v>212.09</v>
      </c>
      <c r="I130" s="40">
        <v>64</v>
      </c>
      <c r="J130" s="5">
        <v>269.82</v>
      </c>
      <c r="K130" s="42">
        <f t="shared" si="9"/>
        <v>276.09000000000003</v>
      </c>
      <c r="L130" s="42">
        <f t="shared" si="10"/>
        <v>2.2934420155613395</v>
      </c>
      <c r="M130" s="42">
        <f t="shared" si="11"/>
        <v>1.5115324734715614</v>
      </c>
      <c r="N130" s="52">
        <f t="shared" si="12"/>
        <v>273.89841691992092</v>
      </c>
      <c r="O130" s="42">
        <f t="shared" si="13"/>
        <v>1.9982462518825661</v>
      </c>
    </row>
    <row r="131" spans="1:15" ht="16.5" thickBot="1">
      <c r="A131" s="50">
        <v>1957</v>
      </c>
      <c r="B131" s="49">
        <v>10</v>
      </c>
      <c r="D131" s="36">
        <v>281.2</v>
      </c>
      <c r="E131" s="56">
        <f t="shared" si="7"/>
        <v>342.09</v>
      </c>
      <c r="F131" s="39">
        <v>359.4</v>
      </c>
      <c r="H131" s="57">
        <f t="shared" si="8"/>
        <v>228.21899999999999</v>
      </c>
      <c r="I131" s="40">
        <v>64</v>
      </c>
      <c r="J131" s="5">
        <v>281.08999999999997</v>
      </c>
      <c r="K131" s="42">
        <f t="shared" si="9"/>
        <v>292.21899999999999</v>
      </c>
      <c r="L131" s="42">
        <f t="shared" si="10"/>
        <v>3.9185633001422389</v>
      </c>
      <c r="M131" s="42">
        <f t="shared" si="11"/>
        <v>3.0657115385816667</v>
      </c>
      <c r="N131" s="52">
        <f t="shared" si="12"/>
        <v>289.70740856379916</v>
      </c>
      <c r="O131" s="42">
        <f t="shared" si="13"/>
        <v>1.9989176276212965</v>
      </c>
    </row>
    <row r="132" spans="1:15" ht="16.5" thickBot="1">
      <c r="A132" s="50">
        <v>1957</v>
      </c>
      <c r="B132" s="49">
        <v>11</v>
      </c>
      <c r="D132" s="36">
        <v>253.5</v>
      </c>
      <c r="E132" s="56">
        <f t="shared" si="7"/>
        <v>298.46249999999998</v>
      </c>
      <c r="F132" s="38">
        <v>298.60000000000002</v>
      </c>
      <c r="H132" s="57">
        <f t="shared" si="8"/>
        <v>189.61100000000002</v>
      </c>
      <c r="I132" s="40">
        <v>64</v>
      </c>
      <c r="J132" s="5">
        <v>253.48</v>
      </c>
      <c r="K132" s="42">
        <f t="shared" si="9"/>
        <v>253.61100000000002</v>
      </c>
      <c r="L132" s="42">
        <f t="shared" si="10"/>
        <v>4.3786982248519735E-2</v>
      </c>
      <c r="M132" s="42">
        <f t="shared" si="11"/>
        <v>-0.65727939578862049</v>
      </c>
      <c r="N132" s="52">
        <f t="shared" si="12"/>
        <v>251.81392818755498</v>
      </c>
      <c r="O132" s="42">
        <f t="shared" si="13"/>
        <v>1.996563837559741</v>
      </c>
    </row>
    <row r="133" spans="1:15" ht="16.5" thickBot="1">
      <c r="A133" s="50">
        <v>1957</v>
      </c>
      <c r="B133" s="49">
        <v>12</v>
      </c>
      <c r="D133" s="36">
        <v>277.5</v>
      </c>
      <c r="E133" s="56">
        <f t="shared" ref="E133:E196" si="14">(D133-64)*1.575</f>
        <v>336.26249999999999</v>
      </c>
      <c r="F133" s="38">
        <v>339</v>
      </c>
      <c r="H133" s="57">
        <f t="shared" ref="H133:H196" si="15">F133*0.635</f>
        <v>215.26500000000001</v>
      </c>
      <c r="I133" s="40">
        <v>64</v>
      </c>
      <c r="J133" s="5">
        <v>277.51</v>
      </c>
      <c r="K133" s="42">
        <f t="shared" ref="K133:K196" si="16">(H133+I133)</f>
        <v>279.26499999999999</v>
      </c>
      <c r="L133" s="42">
        <f t="shared" ref="L133:L196" si="17">K133/D133*100-100</f>
        <v>0.63603603603603176</v>
      </c>
      <c r="M133" s="42">
        <f t="shared" ref="M133:M196" si="18">N133/J133*100-100</f>
        <v>-0.17930838367723823</v>
      </c>
      <c r="N133" s="52">
        <f t="shared" ref="N133:N196" si="19">O133*0.31*F133+67</f>
        <v>277.01240130445728</v>
      </c>
      <c r="O133" s="42">
        <f t="shared" ref="O133:O196" si="20">(2-EXP(-0.019*F133))</f>
        <v>1.9984051889281311</v>
      </c>
    </row>
    <row r="134" spans="1:15" ht="16.5" thickBot="1">
      <c r="A134" s="50">
        <v>1958</v>
      </c>
      <c r="B134" s="49">
        <v>1</v>
      </c>
      <c r="D134" s="36">
        <v>243.4</v>
      </c>
      <c r="E134" s="56">
        <f t="shared" si="14"/>
        <v>282.55500000000001</v>
      </c>
      <c r="F134" s="38">
        <v>286.7</v>
      </c>
      <c r="H134" s="57">
        <f t="shared" si="15"/>
        <v>182.05449999999999</v>
      </c>
      <c r="I134" s="40">
        <v>64</v>
      </c>
      <c r="J134" s="5">
        <v>243.45</v>
      </c>
      <c r="K134" s="42">
        <f t="shared" si="16"/>
        <v>246.05449999999999</v>
      </c>
      <c r="L134" s="42">
        <f t="shared" si="17"/>
        <v>1.0905916187345923</v>
      </c>
      <c r="M134" s="42">
        <f t="shared" si="18"/>
        <v>0.37836309702836957</v>
      </c>
      <c r="N134" s="52">
        <f t="shared" si="19"/>
        <v>244.37112495971556</v>
      </c>
      <c r="O134" s="42">
        <f t="shared" si="20"/>
        <v>1.9956920796124484</v>
      </c>
    </row>
    <row r="135" spans="1:15" ht="16.5" thickBot="1">
      <c r="A135" s="50">
        <v>1958</v>
      </c>
      <c r="B135" s="49">
        <v>2</v>
      </c>
      <c r="D135" s="36">
        <v>207</v>
      </c>
      <c r="E135" s="56">
        <f t="shared" si="14"/>
        <v>225.22499999999999</v>
      </c>
      <c r="F135" s="38">
        <v>233.6</v>
      </c>
      <c r="H135" s="57">
        <f t="shared" si="15"/>
        <v>148.33599999999998</v>
      </c>
      <c r="I135" s="40">
        <v>64</v>
      </c>
      <c r="J135" s="5">
        <v>207.06</v>
      </c>
      <c r="K135" s="42">
        <f t="shared" si="16"/>
        <v>212.33599999999998</v>
      </c>
      <c r="L135" s="42">
        <f t="shared" si="17"/>
        <v>2.5777777777777686</v>
      </c>
      <c r="M135" s="42">
        <f t="shared" si="18"/>
        <v>1.8914408764036068</v>
      </c>
      <c r="N135" s="52">
        <f t="shared" si="19"/>
        <v>210.97641747868133</v>
      </c>
      <c r="O135" s="42">
        <f t="shared" si="20"/>
        <v>1.9881851728717597</v>
      </c>
    </row>
    <row r="136" spans="1:15" ht="16.5" thickBot="1">
      <c r="A136" s="50">
        <v>1958</v>
      </c>
      <c r="B136" s="49">
        <v>3</v>
      </c>
      <c r="D136" s="36">
        <v>249.2</v>
      </c>
      <c r="E136" s="56">
        <f t="shared" si="14"/>
        <v>291.69</v>
      </c>
      <c r="F136" s="38">
        <v>270</v>
      </c>
      <c r="H136" s="57">
        <f t="shared" si="15"/>
        <v>171.45</v>
      </c>
      <c r="I136" s="40">
        <v>64</v>
      </c>
      <c r="J136" s="5">
        <v>249.19</v>
      </c>
      <c r="K136" s="42">
        <f t="shared" si="16"/>
        <v>235.45</v>
      </c>
      <c r="L136" s="42">
        <f t="shared" si="17"/>
        <v>-5.5176565008025733</v>
      </c>
      <c r="M136" s="42">
        <f t="shared" si="18"/>
        <v>-6.1339604766030646</v>
      </c>
      <c r="N136" s="52">
        <f t="shared" si="19"/>
        <v>233.90478388835282</v>
      </c>
      <c r="O136" s="42">
        <f t="shared" si="20"/>
        <v>1.9940834395263181</v>
      </c>
    </row>
    <row r="137" spans="1:15" ht="16.5" thickBot="1">
      <c r="A137" s="50">
        <v>1958</v>
      </c>
      <c r="B137" s="49">
        <v>4</v>
      </c>
      <c r="D137" s="36">
        <v>247.5</v>
      </c>
      <c r="E137" s="56">
        <f t="shared" si="14"/>
        <v>289.01249999999999</v>
      </c>
      <c r="F137" s="38">
        <v>277.60000000000002</v>
      </c>
      <c r="H137" s="57">
        <f t="shared" si="15"/>
        <v>176.27600000000001</v>
      </c>
      <c r="I137" s="40">
        <v>64</v>
      </c>
      <c r="J137" s="5">
        <v>247.54</v>
      </c>
      <c r="K137" s="42">
        <f t="shared" si="16"/>
        <v>240.27600000000001</v>
      </c>
      <c r="L137" s="42">
        <f t="shared" si="17"/>
        <v>-2.9187878787878816</v>
      </c>
      <c r="M137" s="42">
        <f t="shared" si="18"/>
        <v>-3.5827321727034018</v>
      </c>
      <c r="N137" s="52">
        <f t="shared" si="19"/>
        <v>238.67130477968999</v>
      </c>
      <c r="O137" s="42">
        <f t="shared" si="20"/>
        <v>1.9948789715962858</v>
      </c>
    </row>
    <row r="138" spans="1:15" ht="16.5" thickBot="1">
      <c r="A138" s="50">
        <v>1958</v>
      </c>
      <c r="B138" s="49">
        <v>5</v>
      </c>
      <c r="D138" s="36">
        <v>223.5</v>
      </c>
      <c r="E138" s="56">
        <f t="shared" si="14"/>
        <v>251.21250000000001</v>
      </c>
      <c r="F138" s="38">
        <v>248.2</v>
      </c>
      <c r="H138" s="57">
        <f t="shared" si="15"/>
        <v>157.607</v>
      </c>
      <c r="I138" s="40">
        <v>64</v>
      </c>
      <c r="J138" s="5">
        <v>223.46</v>
      </c>
      <c r="K138" s="42">
        <f t="shared" si="16"/>
        <v>221.607</v>
      </c>
      <c r="L138" s="42">
        <f t="shared" si="17"/>
        <v>-0.84697986577181439</v>
      </c>
      <c r="M138" s="42">
        <f t="shared" si="18"/>
        <v>-1.4610394358954011</v>
      </c>
      <c r="N138" s="52">
        <f t="shared" si="19"/>
        <v>220.19516127654816</v>
      </c>
      <c r="O138" s="42">
        <f t="shared" si="20"/>
        <v>1.991047298959582</v>
      </c>
    </row>
    <row r="139" spans="1:15" ht="16.5" thickBot="1">
      <c r="A139" s="50">
        <v>1958</v>
      </c>
      <c r="B139" s="49">
        <v>6</v>
      </c>
      <c r="D139" s="36">
        <v>227.5</v>
      </c>
      <c r="E139" s="56">
        <f t="shared" si="14"/>
        <v>257.51249999999999</v>
      </c>
      <c r="F139" s="38">
        <v>242.9</v>
      </c>
      <c r="H139" s="57">
        <f t="shared" si="15"/>
        <v>154.2415</v>
      </c>
      <c r="I139" s="40">
        <v>64</v>
      </c>
      <c r="J139" s="5">
        <v>227.44</v>
      </c>
      <c r="K139" s="42">
        <f t="shared" si="16"/>
        <v>218.2415</v>
      </c>
      <c r="L139" s="42">
        <f t="shared" si="17"/>
        <v>-4.0696703296703305</v>
      </c>
      <c r="M139" s="42">
        <f t="shared" si="18"/>
        <v>-4.655095827311996</v>
      </c>
      <c r="N139" s="52">
        <f t="shared" si="19"/>
        <v>216.8524500503616</v>
      </c>
      <c r="O139" s="42">
        <f t="shared" si="20"/>
        <v>1.9900988067618641</v>
      </c>
    </row>
    <row r="140" spans="1:15" ht="16.5" thickBot="1">
      <c r="A140" s="50">
        <v>1958</v>
      </c>
      <c r="B140" s="49">
        <v>7</v>
      </c>
      <c r="D140" s="36">
        <v>231.4</v>
      </c>
      <c r="E140" s="56">
        <f t="shared" si="14"/>
        <v>263.65500000000003</v>
      </c>
      <c r="F140" s="38">
        <v>271</v>
      </c>
      <c r="H140" s="57">
        <f t="shared" si="15"/>
        <v>172.08500000000001</v>
      </c>
      <c r="I140" s="40">
        <v>64</v>
      </c>
      <c r="J140" s="5">
        <v>231.35</v>
      </c>
      <c r="K140" s="42">
        <f t="shared" si="16"/>
        <v>236.08500000000001</v>
      </c>
      <c r="L140" s="42">
        <f t="shared" si="17"/>
        <v>2.0246326707000719</v>
      </c>
      <c r="M140" s="42">
        <f t="shared" si="18"/>
        <v>1.3755368736640037</v>
      </c>
      <c r="N140" s="52">
        <f t="shared" si="19"/>
        <v>234.53230455722166</v>
      </c>
      <c r="O140" s="42">
        <f t="shared" si="20"/>
        <v>1.9941947929677619</v>
      </c>
    </row>
    <row r="141" spans="1:15" ht="16.5" thickBot="1">
      <c r="A141" s="50">
        <v>1958</v>
      </c>
      <c r="B141" s="49">
        <v>8</v>
      </c>
      <c r="D141" s="36">
        <v>242.9</v>
      </c>
      <c r="E141" s="56">
        <f t="shared" si="14"/>
        <v>281.76749999999998</v>
      </c>
      <c r="F141" s="38">
        <v>283.5</v>
      </c>
      <c r="H141" s="57">
        <f t="shared" si="15"/>
        <v>180.02250000000001</v>
      </c>
      <c r="I141" s="40">
        <v>64</v>
      </c>
      <c r="J141" s="5">
        <v>242.81</v>
      </c>
      <c r="K141" s="42">
        <f t="shared" si="16"/>
        <v>244.02250000000001</v>
      </c>
      <c r="L141" s="42">
        <f t="shared" si="17"/>
        <v>0.46212433100041039</v>
      </c>
      <c r="M141" s="42">
        <f t="shared" si="18"/>
        <v>-0.18217319581648894</v>
      </c>
      <c r="N141" s="52">
        <f t="shared" si="19"/>
        <v>242.367665263238</v>
      </c>
      <c r="O141" s="42">
        <f t="shared" si="20"/>
        <v>1.9954220317828755</v>
      </c>
    </row>
    <row r="142" spans="1:15" ht="16.5" thickBot="1">
      <c r="A142" s="50">
        <v>1958</v>
      </c>
      <c r="B142" s="49">
        <v>9</v>
      </c>
      <c r="D142" s="36">
        <v>246.2</v>
      </c>
      <c r="E142" s="56">
        <f t="shared" si="14"/>
        <v>286.96499999999997</v>
      </c>
      <c r="F142" s="38">
        <v>285.10000000000002</v>
      </c>
      <c r="H142" s="57">
        <f t="shared" si="15"/>
        <v>181.03850000000003</v>
      </c>
      <c r="I142" s="40">
        <v>64</v>
      </c>
      <c r="J142" s="5">
        <v>246.15</v>
      </c>
      <c r="K142" s="42">
        <f t="shared" si="16"/>
        <v>245.03850000000003</v>
      </c>
      <c r="L142" s="42">
        <f t="shared" si="17"/>
        <v>-0.47177091795286685</v>
      </c>
      <c r="M142" s="42">
        <f t="shared" si="18"/>
        <v>-1.1295919091668338</v>
      </c>
      <c r="N142" s="52">
        <f t="shared" si="19"/>
        <v>243.36950951558583</v>
      </c>
      <c r="O142" s="42">
        <f t="shared" si="20"/>
        <v>1.9955591079031221</v>
      </c>
    </row>
    <row r="143" spans="1:15" ht="16.5" thickBot="1">
      <c r="A143" s="50">
        <v>1958</v>
      </c>
      <c r="B143" s="49">
        <v>10</v>
      </c>
      <c r="D143" s="36">
        <v>226.4</v>
      </c>
      <c r="E143" s="56">
        <f t="shared" si="14"/>
        <v>255.78</v>
      </c>
      <c r="F143" s="38">
        <v>256.89999999999998</v>
      </c>
      <c r="H143" s="57">
        <f t="shared" si="15"/>
        <v>163.13149999999999</v>
      </c>
      <c r="I143" s="40">
        <v>64</v>
      </c>
      <c r="J143" s="5">
        <v>226.42</v>
      </c>
      <c r="K143" s="42">
        <f t="shared" si="16"/>
        <v>227.13149999999999</v>
      </c>
      <c r="L143" s="42">
        <f t="shared" si="17"/>
        <v>0.32310070671377389</v>
      </c>
      <c r="M143" s="42">
        <f t="shared" si="18"/>
        <v>-0.3296322964332461</v>
      </c>
      <c r="N143" s="52">
        <f t="shared" si="19"/>
        <v>225.67364655441582</v>
      </c>
      <c r="O143" s="42">
        <f t="shared" si="20"/>
        <v>1.9924113380933441</v>
      </c>
    </row>
    <row r="144" spans="1:15" ht="16.5" thickBot="1">
      <c r="A144" s="50">
        <v>1958</v>
      </c>
      <c r="B144" s="49">
        <v>11</v>
      </c>
      <c r="D144" s="36">
        <v>204.6</v>
      </c>
      <c r="E144" s="56">
        <f t="shared" si="14"/>
        <v>221.44499999999999</v>
      </c>
      <c r="F144" s="38">
        <v>215.6</v>
      </c>
      <c r="H144" s="57">
        <f t="shared" si="15"/>
        <v>136.90600000000001</v>
      </c>
      <c r="I144" s="40">
        <v>64</v>
      </c>
      <c r="J144" s="5">
        <v>204.58</v>
      </c>
      <c r="K144" s="42">
        <f t="shared" si="16"/>
        <v>200.90600000000001</v>
      </c>
      <c r="L144" s="42">
        <f t="shared" si="17"/>
        <v>-1.8054740957966686</v>
      </c>
      <c r="M144" s="42">
        <f t="shared" si="18"/>
        <v>-2.453634795264918</v>
      </c>
      <c r="N144" s="52">
        <f t="shared" si="19"/>
        <v>199.56035393584705</v>
      </c>
      <c r="O144" s="42">
        <f t="shared" si="20"/>
        <v>1.9833675554468706</v>
      </c>
    </row>
    <row r="145" spans="1:15" ht="16.5" thickBot="1">
      <c r="A145" s="50">
        <v>1958</v>
      </c>
      <c r="B145" s="49">
        <v>12</v>
      </c>
      <c r="D145" s="36">
        <v>230.8</v>
      </c>
      <c r="E145" s="56">
        <f t="shared" si="14"/>
        <v>262.71000000000004</v>
      </c>
      <c r="F145" s="38">
        <v>265.7</v>
      </c>
      <c r="H145" s="57">
        <f t="shared" si="15"/>
        <v>168.71949999999998</v>
      </c>
      <c r="I145" s="40">
        <v>64</v>
      </c>
      <c r="J145" s="5">
        <v>230.81</v>
      </c>
      <c r="K145" s="42">
        <f t="shared" si="16"/>
        <v>232.71949999999998</v>
      </c>
      <c r="L145" s="42">
        <f t="shared" si="17"/>
        <v>0.83167244367416515</v>
      </c>
      <c r="M145" s="42">
        <f t="shared" si="18"/>
        <v>0.17121624231761245</v>
      </c>
      <c r="N145" s="52">
        <f t="shared" si="19"/>
        <v>231.20518420889331</v>
      </c>
      <c r="O145" s="42">
        <f t="shared" si="20"/>
        <v>1.9935797614201478</v>
      </c>
    </row>
    <row r="146" spans="1:15" ht="16.5" thickBot="1">
      <c r="A146" s="50">
        <v>1959</v>
      </c>
      <c r="B146" s="49">
        <v>1</v>
      </c>
      <c r="D146" s="36">
        <v>265.7</v>
      </c>
      <c r="E146" s="56">
        <f t="shared" si="14"/>
        <v>317.67749999999995</v>
      </c>
      <c r="F146" s="38">
        <v>307.7</v>
      </c>
      <c r="H146" s="57">
        <f t="shared" si="15"/>
        <v>195.3895</v>
      </c>
      <c r="I146" s="40">
        <v>64</v>
      </c>
      <c r="J146" s="5">
        <v>265.73</v>
      </c>
      <c r="K146" s="42">
        <f t="shared" si="16"/>
        <v>259.3895</v>
      </c>
      <c r="L146" s="42">
        <f t="shared" si="17"/>
        <v>-2.3750470455400858</v>
      </c>
      <c r="M146" s="42">
        <f t="shared" si="18"/>
        <v>-3.0977771542357999</v>
      </c>
      <c r="N146" s="52">
        <f t="shared" si="19"/>
        <v>257.49827676804921</v>
      </c>
      <c r="O146" s="42">
        <f t="shared" si="20"/>
        <v>1.9971094254777819</v>
      </c>
    </row>
    <row r="147" spans="1:15" ht="16.5" thickBot="1">
      <c r="A147" s="50">
        <v>1959</v>
      </c>
      <c r="B147" s="49">
        <v>2</v>
      </c>
      <c r="D147" s="36">
        <v>202.8</v>
      </c>
      <c r="E147" s="56">
        <f t="shared" si="14"/>
        <v>218.61</v>
      </c>
      <c r="F147" s="38">
        <v>202.6</v>
      </c>
      <c r="H147" s="57">
        <f t="shared" si="15"/>
        <v>128.65100000000001</v>
      </c>
      <c r="I147" s="40">
        <v>64</v>
      </c>
      <c r="J147" s="5">
        <v>202.91</v>
      </c>
      <c r="K147" s="42">
        <f t="shared" si="16"/>
        <v>192.65100000000001</v>
      </c>
      <c r="L147" s="42">
        <f t="shared" si="17"/>
        <v>-5.0044378698224818</v>
      </c>
      <c r="M147" s="42">
        <f t="shared" si="18"/>
        <v>-5.7342157924409918</v>
      </c>
      <c r="N147" s="52">
        <f t="shared" si="19"/>
        <v>191.27470273555798</v>
      </c>
      <c r="O147" s="42">
        <f t="shared" si="20"/>
        <v>1.9787074918886411</v>
      </c>
    </row>
    <row r="148" spans="1:15" ht="16.5" thickBot="1">
      <c r="A148" s="50">
        <v>1959</v>
      </c>
      <c r="B148" s="49">
        <v>3</v>
      </c>
      <c r="D148" s="36">
        <v>227</v>
      </c>
      <c r="E148" s="56">
        <f t="shared" si="14"/>
        <v>256.72499999999997</v>
      </c>
      <c r="F148" s="38">
        <v>263</v>
      </c>
      <c r="H148" s="57">
        <f t="shared" si="15"/>
        <v>167.005</v>
      </c>
      <c r="I148" s="40">
        <v>64</v>
      </c>
      <c r="J148" s="5">
        <v>226.98</v>
      </c>
      <c r="K148" s="42">
        <f t="shared" si="16"/>
        <v>231.005</v>
      </c>
      <c r="L148" s="42">
        <f t="shared" si="17"/>
        <v>1.764317180616743</v>
      </c>
      <c r="M148" s="42">
        <f t="shared" si="18"/>
        <v>1.1141971416787584</v>
      </c>
      <c r="N148" s="52">
        <f t="shared" si="19"/>
        <v>229.50900467218244</v>
      </c>
      <c r="O148" s="42">
        <f t="shared" si="20"/>
        <v>1.9932418088088122</v>
      </c>
    </row>
    <row r="149" spans="1:15" ht="16.5" thickBot="1">
      <c r="A149" s="50">
        <v>1959</v>
      </c>
      <c r="B149" s="49">
        <v>4</v>
      </c>
      <c r="D149" s="36">
        <v>212</v>
      </c>
      <c r="E149" s="56">
        <f t="shared" si="14"/>
        <v>233.1</v>
      </c>
      <c r="F149" s="38">
        <v>231.3</v>
      </c>
      <c r="H149" s="57">
        <f t="shared" si="15"/>
        <v>146.87550000000002</v>
      </c>
      <c r="I149" s="40">
        <v>64</v>
      </c>
      <c r="J149" s="5">
        <v>212.03</v>
      </c>
      <c r="K149" s="42">
        <f t="shared" si="16"/>
        <v>210.87550000000002</v>
      </c>
      <c r="L149" s="42">
        <f t="shared" si="17"/>
        <v>-0.53042452830187869</v>
      </c>
      <c r="M149" s="42">
        <f t="shared" si="18"/>
        <v>-1.1833232071934106</v>
      </c>
      <c r="N149" s="52">
        <f t="shared" si="19"/>
        <v>209.52099980378782</v>
      </c>
      <c r="O149" s="42">
        <f t="shared" si="20"/>
        <v>1.9876574174551667</v>
      </c>
    </row>
    <row r="150" spans="1:15" ht="16.5" thickBot="1">
      <c r="A150" s="50">
        <v>1959</v>
      </c>
      <c r="B150" s="49">
        <v>5</v>
      </c>
      <c r="D150" s="36">
        <v>217.5</v>
      </c>
      <c r="E150" s="56">
        <f t="shared" si="14"/>
        <v>241.76249999999999</v>
      </c>
      <c r="F150" s="38">
        <v>243.6</v>
      </c>
      <c r="H150" s="57">
        <f t="shared" si="15"/>
        <v>154.68600000000001</v>
      </c>
      <c r="I150" s="40">
        <v>64</v>
      </c>
      <c r="J150" s="5">
        <v>217.45</v>
      </c>
      <c r="K150" s="42">
        <f t="shared" si="16"/>
        <v>218.68600000000001</v>
      </c>
      <c r="L150" s="42">
        <f t="shared" si="17"/>
        <v>0.54528735632185033</v>
      </c>
      <c r="M150" s="42">
        <f t="shared" si="18"/>
        <v>-7.1657832327744586E-2</v>
      </c>
      <c r="N150" s="52">
        <f t="shared" si="19"/>
        <v>217.29418004360332</v>
      </c>
      <c r="O150" s="42">
        <f t="shared" si="20"/>
        <v>1.9902296207903398</v>
      </c>
    </row>
    <row r="151" spans="1:15" ht="16.5" thickBot="1">
      <c r="A151" s="50">
        <v>1959</v>
      </c>
      <c r="B151" s="49">
        <v>6</v>
      </c>
      <c r="D151" s="36">
        <v>224.4</v>
      </c>
      <c r="E151" s="56">
        <f t="shared" si="14"/>
        <v>252.63</v>
      </c>
      <c r="F151" s="38">
        <v>238.9</v>
      </c>
      <c r="H151" s="57">
        <f t="shared" si="15"/>
        <v>151.70150000000001</v>
      </c>
      <c r="I151" s="40">
        <v>64</v>
      </c>
      <c r="J151" s="5">
        <v>224.38</v>
      </c>
      <c r="K151" s="42">
        <f t="shared" si="16"/>
        <v>215.70150000000001</v>
      </c>
      <c r="L151" s="42">
        <f t="shared" si="17"/>
        <v>-3.8763368983957207</v>
      </c>
      <c r="M151" s="42">
        <f t="shared" si="18"/>
        <v>-4.4804231891500024</v>
      </c>
      <c r="N151" s="52">
        <f t="shared" si="19"/>
        <v>214.32682644818522</v>
      </c>
      <c r="O151" s="42">
        <f t="shared" si="20"/>
        <v>1.9893169830565522</v>
      </c>
    </row>
    <row r="152" spans="1:15" ht="16.5" thickBot="1">
      <c r="A152" s="50">
        <v>1959</v>
      </c>
      <c r="B152" s="49">
        <v>7</v>
      </c>
      <c r="D152" s="36">
        <v>209.7</v>
      </c>
      <c r="E152" s="56">
        <f t="shared" si="14"/>
        <v>229.47749999999996</v>
      </c>
      <c r="F152" s="38">
        <v>211.9</v>
      </c>
      <c r="H152" s="57">
        <f t="shared" si="15"/>
        <v>134.5565</v>
      </c>
      <c r="I152" s="40">
        <v>64</v>
      </c>
      <c r="J152" s="5">
        <v>209.64</v>
      </c>
      <c r="K152" s="42">
        <f t="shared" si="16"/>
        <v>198.5565</v>
      </c>
      <c r="L152" s="42">
        <f t="shared" si="17"/>
        <v>-5.3140200286123047</v>
      </c>
      <c r="M152" s="42">
        <f t="shared" si="18"/>
        <v>-5.9311869897710778</v>
      </c>
      <c r="N152" s="52">
        <f t="shared" si="19"/>
        <v>197.2058595946439</v>
      </c>
      <c r="O152" s="42">
        <f t="shared" si="20"/>
        <v>1.9821562148098446</v>
      </c>
    </row>
    <row r="153" spans="1:15" ht="16.5" thickBot="1">
      <c r="A153" s="50">
        <v>1959</v>
      </c>
      <c r="B153" s="49">
        <v>8</v>
      </c>
      <c r="D153" s="36">
        <v>240</v>
      </c>
      <c r="E153" s="56">
        <f t="shared" si="14"/>
        <v>277.2</v>
      </c>
      <c r="F153" s="38">
        <v>282.60000000000002</v>
      </c>
      <c r="H153" s="57">
        <f t="shared" si="15"/>
        <v>179.45100000000002</v>
      </c>
      <c r="I153" s="40">
        <v>64</v>
      </c>
      <c r="J153" s="5">
        <v>239.95</v>
      </c>
      <c r="K153" s="42">
        <f t="shared" si="16"/>
        <v>243.45100000000002</v>
      </c>
      <c r="L153" s="42">
        <f t="shared" si="17"/>
        <v>1.4379166666666805</v>
      </c>
      <c r="M153" s="42">
        <f t="shared" si="18"/>
        <v>0.77267158204989528</v>
      </c>
      <c r="N153" s="52">
        <f t="shared" si="19"/>
        <v>241.80402546112873</v>
      </c>
      <c r="O153" s="42">
        <f t="shared" si="20"/>
        <v>1.9953430753730192</v>
      </c>
    </row>
    <row r="154" spans="1:15" ht="16.5" thickBot="1">
      <c r="A154" s="50">
        <v>1959</v>
      </c>
      <c r="B154" s="49">
        <v>9</v>
      </c>
      <c r="D154" s="36">
        <v>196.5</v>
      </c>
      <c r="E154" s="56">
        <f t="shared" si="14"/>
        <v>208.6875</v>
      </c>
      <c r="F154" s="38">
        <v>205.6</v>
      </c>
      <c r="H154" s="57">
        <f t="shared" si="15"/>
        <v>130.55600000000001</v>
      </c>
      <c r="I154" s="40">
        <v>64</v>
      </c>
      <c r="J154" s="5">
        <v>196.53</v>
      </c>
      <c r="K154" s="42">
        <f t="shared" si="16"/>
        <v>194.55600000000001</v>
      </c>
      <c r="L154" s="42">
        <f t="shared" si="17"/>
        <v>-0.98931297709923172</v>
      </c>
      <c r="M154" s="42">
        <f t="shared" si="18"/>
        <v>-1.6994392446313924</v>
      </c>
      <c r="N154" s="52">
        <f t="shared" si="19"/>
        <v>193.19009205252593</v>
      </c>
      <c r="O154" s="42">
        <f t="shared" si="20"/>
        <v>1.9798872231160718</v>
      </c>
    </row>
    <row r="155" spans="1:15" ht="16.5" thickBot="1">
      <c r="A155" s="50">
        <v>1959</v>
      </c>
      <c r="B155" s="49">
        <v>10</v>
      </c>
      <c r="D155" s="36">
        <v>164.2</v>
      </c>
      <c r="E155" s="56">
        <f t="shared" si="14"/>
        <v>157.81499999999997</v>
      </c>
      <c r="F155" s="38">
        <v>157.69999999999999</v>
      </c>
      <c r="H155" s="57">
        <f t="shared" si="15"/>
        <v>100.1395</v>
      </c>
      <c r="I155" s="40">
        <v>64</v>
      </c>
      <c r="J155" s="5">
        <v>164.14</v>
      </c>
      <c r="K155" s="42">
        <f t="shared" si="16"/>
        <v>164.1395</v>
      </c>
      <c r="L155" s="42">
        <f t="shared" si="17"/>
        <v>-3.6845310596817171E-2</v>
      </c>
      <c r="M155" s="42">
        <f t="shared" si="18"/>
        <v>-1.102085214883914</v>
      </c>
      <c r="N155" s="52">
        <f t="shared" si="19"/>
        <v>162.33103732828954</v>
      </c>
      <c r="O155" s="42">
        <f t="shared" si="20"/>
        <v>1.9500283782659922</v>
      </c>
    </row>
    <row r="156" spans="1:15" ht="16.5" thickBot="1">
      <c r="A156" s="50">
        <v>1959</v>
      </c>
      <c r="B156" s="49">
        <v>11</v>
      </c>
      <c r="D156" s="36">
        <v>180.7</v>
      </c>
      <c r="E156" s="56">
        <f t="shared" si="14"/>
        <v>183.80249999999998</v>
      </c>
      <c r="F156" s="38">
        <v>175.6</v>
      </c>
      <c r="H156" s="57">
        <f t="shared" si="15"/>
        <v>111.506</v>
      </c>
      <c r="I156" s="40">
        <v>64</v>
      </c>
      <c r="J156" s="5">
        <v>180.73</v>
      </c>
      <c r="K156" s="42">
        <f t="shared" si="16"/>
        <v>175.506</v>
      </c>
      <c r="L156" s="42">
        <f t="shared" si="17"/>
        <v>-2.8743774211400108</v>
      </c>
      <c r="M156" s="42">
        <f t="shared" si="18"/>
        <v>-3.7592006375234917</v>
      </c>
      <c r="N156" s="52">
        <f t="shared" si="19"/>
        <v>173.93599668780377</v>
      </c>
      <c r="O156" s="42">
        <f t="shared" si="20"/>
        <v>1.9644352393233115</v>
      </c>
    </row>
    <row r="157" spans="1:15" ht="16.5" thickBot="1">
      <c r="A157" s="50">
        <v>1959</v>
      </c>
      <c r="B157" s="49">
        <v>12</v>
      </c>
      <c r="D157" s="36">
        <v>176.6</v>
      </c>
      <c r="E157" s="56">
        <f t="shared" si="14"/>
        <v>177.345</v>
      </c>
      <c r="F157" s="38">
        <v>177.1</v>
      </c>
      <c r="H157" s="57">
        <f t="shared" si="15"/>
        <v>112.4585</v>
      </c>
      <c r="I157" s="40">
        <v>64</v>
      </c>
      <c r="J157" s="5">
        <v>176.54</v>
      </c>
      <c r="K157" s="42">
        <f t="shared" si="16"/>
        <v>176.45850000000002</v>
      </c>
      <c r="L157" s="42">
        <f t="shared" si="17"/>
        <v>-8.0124575311430135E-2</v>
      </c>
      <c r="M157" s="42">
        <f t="shared" si="18"/>
        <v>-0.92652033834087888</v>
      </c>
      <c r="N157" s="52">
        <f t="shared" si="19"/>
        <v>174.90432099469299</v>
      </c>
      <c r="O157" s="42">
        <f t="shared" si="20"/>
        <v>1.9654345275075682</v>
      </c>
    </row>
    <row r="158" spans="1:15" ht="16.5" thickBot="1">
      <c r="A158" s="50">
        <v>1960</v>
      </c>
      <c r="B158" s="49">
        <v>1</v>
      </c>
      <c r="C158">
        <v>1960</v>
      </c>
      <c r="D158" s="36">
        <v>196.1</v>
      </c>
      <c r="E158" s="56">
        <f t="shared" si="14"/>
        <v>208.05749999999998</v>
      </c>
      <c r="F158" s="38">
        <v>207.2</v>
      </c>
      <c r="G158">
        <v>5</v>
      </c>
      <c r="H158" s="57">
        <f t="shared" si="15"/>
        <v>131.572</v>
      </c>
      <c r="I158" s="40">
        <v>64</v>
      </c>
      <c r="J158" s="5">
        <v>189.78</v>
      </c>
      <c r="K158" s="42">
        <f t="shared" si="16"/>
        <v>195.572</v>
      </c>
      <c r="L158" s="42">
        <f t="shared" si="17"/>
        <v>-0.26925038245792621</v>
      </c>
      <c r="M158" s="42">
        <f t="shared" si="18"/>
        <v>2.334702516081677</v>
      </c>
      <c r="N158" s="52">
        <f t="shared" si="19"/>
        <v>194.2107984350198</v>
      </c>
      <c r="O158" s="42">
        <f t="shared" si="20"/>
        <v>1.9804894512862716</v>
      </c>
    </row>
    <row r="159" spans="1:15" ht="16.5" thickBot="1">
      <c r="A159" s="50">
        <v>1960</v>
      </c>
      <c r="B159" s="49">
        <v>2</v>
      </c>
      <c r="D159" s="36">
        <v>166.6</v>
      </c>
      <c r="E159" s="56">
        <f t="shared" si="14"/>
        <v>161.595</v>
      </c>
      <c r="F159" s="38">
        <v>149.9</v>
      </c>
      <c r="H159" s="57">
        <f t="shared" si="15"/>
        <v>95.186500000000009</v>
      </c>
      <c r="I159" s="40">
        <v>64</v>
      </c>
      <c r="J159" s="5">
        <v>166.67</v>
      </c>
      <c r="K159" s="42">
        <f t="shared" si="16"/>
        <v>159.18650000000002</v>
      </c>
      <c r="L159" s="42">
        <f t="shared" si="17"/>
        <v>-4.4498799519807761</v>
      </c>
      <c r="M159" s="42">
        <f t="shared" si="18"/>
        <v>-5.6549347454896974</v>
      </c>
      <c r="N159" s="52">
        <f t="shared" si="19"/>
        <v>157.24492025969232</v>
      </c>
      <c r="O159" s="42">
        <f t="shared" si="20"/>
        <v>1.942045670440343</v>
      </c>
    </row>
    <row r="160" spans="1:15" ht="16.5" thickBot="1">
      <c r="A160" s="50">
        <v>1960</v>
      </c>
      <c r="B160" s="49">
        <v>3</v>
      </c>
      <c r="D160" s="36">
        <v>145.30000000000001</v>
      </c>
      <c r="E160" s="56">
        <f t="shared" si="14"/>
        <v>128.04750000000001</v>
      </c>
      <c r="F160" s="38">
        <v>144.6</v>
      </c>
      <c r="H160" s="57">
        <f t="shared" si="15"/>
        <v>91.820999999999998</v>
      </c>
      <c r="I160" s="40">
        <v>64</v>
      </c>
      <c r="J160" s="5">
        <v>145.35</v>
      </c>
      <c r="K160" s="42">
        <f t="shared" si="16"/>
        <v>155.821</v>
      </c>
      <c r="L160" s="42">
        <f t="shared" si="17"/>
        <v>7.2408809359944826</v>
      </c>
      <c r="M160" s="42">
        <f t="shared" si="18"/>
        <v>5.7990432476925093</v>
      </c>
      <c r="N160" s="52">
        <f t="shared" si="19"/>
        <v>153.77890936052106</v>
      </c>
      <c r="O160" s="42">
        <f t="shared" si="20"/>
        <v>1.9359057100905963</v>
      </c>
    </row>
    <row r="161" spans="1:15" ht="16.5" thickBot="1">
      <c r="A161" s="50">
        <v>1960</v>
      </c>
      <c r="B161" s="49">
        <v>4</v>
      </c>
      <c r="D161" s="36">
        <v>168.7</v>
      </c>
      <c r="E161" s="56">
        <f t="shared" si="14"/>
        <v>164.90249999999997</v>
      </c>
      <c r="F161" s="38">
        <v>172.7</v>
      </c>
      <c r="H161" s="57">
        <f t="shared" si="15"/>
        <v>109.66449999999999</v>
      </c>
      <c r="I161" s="40">
        <v>64</v>
      </c>
      <c r="J161" s="5">
        <v>168.81</v>
      </c>
      <c r="K161" s="42">
        <f t="shared" si="16"/>
        <v>173.66449999999998</v>
      </c>
      <c r="L161" s="42">
        <f t="shared" si="17"/>
        <v>2.9427978660343683</v>
      </c>
      <c r="M161" s="42">
        <f t="shared" si="18"/>
        <v>1.9264931988483056</v>
      </c>
      <c r="N161" s="52">
        <f t="shared" si="19"/>
        <v>172.06211316897583</v>
      </c>
      <c r="O161" s="42">
        <f t="shared" si="20"/>
        <v>1.9624206281445697</v>
      </c>
    </row>
    <row r="162" spans="1:15" ht="16.5" thickBot="1">
      <c r="A162" s="50">
        <v>1960</v>
      </c>
      <c r="B162" s="49">
        <v>5</v>
      </c>
      <c r="D162" s="36">
        <v>166.3</v>
      </c>
      <c r="E162" s="56">
        <f t="shared" si="14"/>
        <v>161.1225</v>
      </c>
      <c r="F162" s="38">
        <v>169.3</v>
      </c>
      <c r="H162" s="57">
        <f t="shared" si="15"/>
        <v>107.50550000000001</v>
      </c>
      <c r="I162" s="40">
        <v>64</v>
      </c>
      <c r="J162" s="5">
        <v>166.39</v>
      </c>
      <c r="K162" s="42">
        <f t="shared" si="16"/>
        <v>171.50550000000001</v>
      </c>
      <c r="L162" s="42">
        <f t="shared" si="17"/>
        <v>3.1301864101022261</v>
      </c>
      <c r="M162" s="42">
        <f t="shared" si="18"/>
        <v>2.0867283336839506</v>
      </c>
      <c r="N162" s="52">
        <f t="shared" si="19"/>
        <v>169.8621072744167</v>
      </c>
      <c r="O162" s="42">
        <f t="shared" si="20"/>
        <v>1.9599128722522854</v>
      </c>
    </row>
    <row r="163" spans="1:15" ht="16.5" thickBot="1">
      <c r="A163" s="50">
        <v>1960</v>
      </c>
      <c r="B163" s="49">
        <v>6</v>
      </c>
      <c r="D163" s="36">
        <v>167</v>
      </c>
      <c r="E163" s="56">
        <f t="shared" si="14"/>
        <v>162.22499999999999</v>
      </c>
      <c r="F163" s="38">
        <v>156</v>
      </c>
      <c r="H163" s="57">
        <f t="shared" si="15"/>
        <v>99.06</v>
      </c>
      <c r="I163" s="40">
        <v>64</v>
      </c>
      <c r="J163" s="5">
        <v>167.01</v>
      </c>
      <c r="K163" s="42">
        <f t="shared" si="16"/>
        <v>163.06</v>
      </c>
      <c r="L163" s="42">
        <f t="shared" si="17"/>
        <v>-2.3592814371257447</v>
      </c>
      <c r="M163" s="42">
        <f t="shared" si="18"/>
        <v>-3.4644386588433207</v>
      </c>
      <c r="N163" s="52">
        <f t="shared" si="19"/>
        <v>161.22404099586575</v>
      </c>
      <c r="O163" s="42">
        <f t="shared" si="20"/>
        <v>1.9483879444968104</v>
      </c>
    </row>
    <row r="164" spans="1:15" ht="16.5" thickBot="1">
      <c r="A164" s="50">
        <v>1960</v>
      </c>
      <c r="B164" s="49">
        <v>7</v>
      </c>
      <c r="D164" s="36">
        <v>169.3</v>
      </c>
      <c r="E164" s="56">
        <f t="shared" si="14"/>
        <v>165.84750000000003</v>
      </c>
      <c r="F164" s="38">
        <v>172.4</v>
      </c>
      <c r="H164" s="57">
        <f t="shared" si="15"/>
        <v>109.474</v>
      </c>
      <c r="I164" s="40">
        <v>64</v>
      </c>
      <c r="J164" s="5">
        <v>169.3</v>
      </c>
      <c r="K164" s="42">
        <f t="shared" si="16"/>
        <v>173.47399999999999</v>
      </c>
      <c r="L164" s="42">
        <f t="shared" si="17"/>
        <v>2.4654459539279259</v>
      </c>
      <c r="M164" s="42">
        <f t="shared" si="18"/>
        <v>1.5169093491086159</v>
      </c>
      <c r="N164" s="52">
        <f t="shared" si="19"/>
        <v>171.8681275280409</v>
      </c>
      <c r="O164" s="42">
        <f t="shared" si="20"/>
        <v>1.9622058140865373</v>
      </c>
    </row>
    <row r="165" spans="1:15" ht="16.5" thickBot="1">
      <c r="A165" s="50">
        <v>1960</v>
      </c>
      <c r="B165" s="49">
        <v>8</v>
      </c>
      <c r="D165" s="36">
        <v>178.8</v>
      </c>
      <c r="E165" s="56">
        <f t="shared" si="14"/>
        <v>180.81</v>
      </c>
      <c r="F165" s="38">
        <v>190</v>
      </c>
      <c r="H165" s="57">
        <f t="shared" si="15"/>
        <v>120.65</v>
      </c>
      <c r="I165" s="40">
        <v>64</v>
      </c>
      <c r="J165" s="5">
        <v>178.7</v>
      </c>
      <c r="K165" s="42">
        <f t="shared" si="16"/>
        <v>184.65</v>
      </c>
      <c r="L165" s="42">
        <f t="shared" si="17"/>
        <v>3.271812080536904</v>
      </c>
      <c r="M165" s="42">
        <f t="shared" si="18"/>
        <v>2.5219061105606926</v>
      </c>
      <c r="N165" s="52">
        <f t="shared" si="19"/>
        <v>183.20664621957195</v>
      </c>
      <c r="O165" s="42">
        <f t="shared" si="20"/>
        <v>1.9729481531336497</v>
      </c>
    </row>
    <row r="166" spans="1:15" ht="16.5" thickBot="1">
      <c r="A166" s="50">
        <v>1960</v>
      </c>
      <c r="B166" s="49">
        <v>9</v>
      </c>
      <c r="D166" s="36">
        <v>166.3</v>
      </c>
      <c r="E166" s="56">
        <f t="shared" si="14"/>
        <v>161.1225</v>
      </c>
      <c r="F166" s="38">
        <v>180.1</v>
      </c>
      <c r="H166" s="57">
        <f t="shared" si="15"/>
        <v>114.3635</v>
      </c>
      <c r="I166" s="40">
        <v>64</v>
      </c>
      <c r="J166" s="5">
        <v>166.19</v>
      </c>
      <c r="K166" s="42">
        <f t="shared" si="16"/>
        <v>178.36349999999999</v>
      </c>
      <c r="L166" s="42">
        <f t="shared" si="17"/>
        <v>7.2540589296452112</v>
      </c>
      <c r="M166" s="42">
        <f t="shared" si="18"/>
        <v>6.4077855764648461</v>
      </c>
      <c r="N166" s="52">
        <f t="shared" si="19"/>
        <v>176.83909884952692</v>
      </c>
      <c r="O166" s="42">
        <f t="shared" si="20"/>
        <v>1.9673496596787974</v>
      </c>
    </row>
    <row r="167" spans="1:15" ht="16.5" thickBot="1">
      <c r="A167" s="50">
        <v>1960</v>
      </c>
      <c r="B167" s="49">
        <v>10</v>
      </c>
      <c r="D167" s="36">
        <v>141.4</v>
      </c>
      <c r="E167" s="56">
        <f t="shared" si="14"/>
        <v>121.905</v>
      </c>
      <c r="F167" s="38">
        <v>117.3</v>
      </c>
      <c r="H167" s="57">
        <f t="shared" si="15"/>
        <v>74.485500000000002</v>
      </c>
      <c r="I167" s="40">
        <v>64</v>
      </c>
      <c r="J167" s="5">
        <v>141.32</v>
      </c>
      <c r="K167" s="42">
        <f t="shared" si="16"/>
        <v>138.4855</v>
      </c>
      <c r="L167" s="42">
        <f t="shared" si="17"/>
        <v>-2.0611739745403099</v>
      </c>
      <c r="M167" s="42">
        <f t="shared" si="18"/>
        <v>-3.8983460824046148</v>
      </c>
      <c r="N167" s="52">
        <f t="shared" si="19"/>
        <v>135.81085731634579</v>
      </c>
      <c r="O167" s="42">
        <f t="shared" si="20"/>
        <v>1.8923316920041189</v>
      </c>
    </row>
    <row r="168" spans="1:15" ht="16.5" thickBot="1">
      <c r="A168" s="50">
        <v>1960</v>
      </c>
      <c r="B168" s="49">
        <v>11</v>
      </c>
      <c r="D168" s="36">
        <v>145.69999999999999</v>
      </c>
      <c r="E168" s="56">
        <f t="shared" si="14"/>
        <v>128.67749999999998</v>
      </c>
      <c r="F168" s="38">
        <v>126.9</v>
      </c>
      <c r="H168" s="57">
        <f t="shared" si="15"/>
        <v>80.581500000000005</v>
      </c>
      <c r="I168" s="40">
        <v>64</v>
      </c>
      <c r="J168" s="5">
        <v>145.63</v>
      </c>
      <c r="K168" s="42">
        <f t="shared" si="16"/>
        <v>144.58150000000001</v>
      </c>
      <c r="L168" s="42">
        <f t="shared" si="17"/>
        <v>-0.76767330130404332</v>
      </c>
      <c r="M168" s="42">
        <f t="shared" si="18"/>
        <v>-2.3905510140397723</v>
      </c>
      <c r="N168" s="52">
        <f t="shared" si="19"/>
        <v>142.14864055825387</v>
      </c>
      <c r="O168" s="42">
        <f t="shared" si="20"/>
        <v>1.9102834479334472</v>
      </c>
    </row>
    <row r="169" spans="1:15" ht="16.5" thickBot="1">
      <c r="A169" s="50">
        <v>1960</v>
      </c>
      <c r="B169" s="49">
        <v>12</v>
      </c>
      <c r="D169" s="36">
        <v>133.80000000000001</v>
      </c>
      <c r="E169" s="56">
        <f t="shared" si="14"/>
        <v>109.93500000000002</v>
      </c>
      <c r="F169" s="38">
        <v>121.2</v>
      </c>
      <c r="H169" s="57">
        <f t="shared" si="15"/>
        <v>76.962000000000003</v>
      </c>
      <c r="I169" s="40">
        <v>64</v>
      </c>
      <c r="J169" s="5">
        <v>133.76</v>
      </c>
      <c r="K169" s="42">
        <f t="shared" si="16"/>
        <v>140.96199999999999</v>
      </c>
      <c r="L169" s="42">
        <f t="shared" si="17"/>
        <v>5.3527653213751591</v>
      </c>
      <c r="M169" s="42">
        <f t="shared" si="18"/>
        <v>3.4596346903751822</v>
      </c>
      <c r="N169" s="52">
        <f t="shared" si="19"/>
        <v>138.38760736184582</v>
      </c>
      <c r="O169" s="42">
        <f t="shared" si="20"/>
        <v>1.9000214883915099</v>
      </c>
    </row>
    <row r="170" spans="1:15" ht="16.5" thickBot="1">
      <c r="A170" s="50">
        <v>1961</v>
      </c>
      <c r="B170" s="49">
        <v>1</v>
      </c>
      <c r="D170" s="36">
        <v>118.1</v>
      </c>
      <c r="E170" s="56">
        <f t="shared" si="14"/>
        <v>85.207499999999982</v>
      </c>
      <c r="F170" s="38">
        <v>82.1</v>
      </c>
      <c r="H170" s="57">
        <f t="shared" si="15"/>
        <v>52.133499999999998</v>
      </c>
      <c r="I170" s="40">
        <v>64</v>
      </c>
      <c r="J170" s="5">
        <v>118.05</v>
      </c>
      <c r="K170" s="42">
        <f t="shared" si="16"/>
        <v>116.1335</v>
      </c>
      <c r="L170" s="42">
        <f t="shared" si="17"/>
        <v>-1.6651143099068548</v>
      </c>
      <c r="M170" s="42">
        <f t="shared" si="18"/>
        <v>-4.6562541229879173</v>
      </c>
      <c r="N170" s="52">
        <f t="shared" si="19"/>
        <v>112.55329200781276</v>
      </c>
      <c r="O170" s="42">
        <f t="shared" si="20"/>
        <v>1.7898429141413998</v>
      </c>
    </row>
    <row r="171" spans="1:15" ht="16.5" thickBot="1">
      <c r="A171" s="50">
        <v>1961</v>
      </c>
      <c r="B171" s="49">
        <v>2</v>
      </c>
      <c r="D171" s="36">
        <v>103.8</v>
      </c>
      <c r="E171" s="56">
        <f t="shared" si="14"/>
        <v>62.684999999999995</v>
      </c>
      <c r="F171" s="38">
        <v>65.400000000000006</v>
      </c>
      <c r="H171" s="57">
        <f t="shared" si="15"/>
        <v>41.529000000000003</v>
      </c>
      <c r="I171" s="40">
        <v>64</v>
      </c>
      <c r="J171" s="5">
        <v>103.8</v>
      </c>
      <c r="K171" s="42">
        <f t="shared" si="16"/>
        <v>105.529</v>
      </c>
      <c r="L171" s="42">
        <f t="shared" si="17"/>
        <v>1.6657032755298644</v>
      </c>
      <c r="M171" s="42">
        <f t="shared" si="18"/>
        <v>-2.0267257331879449</v>
      </c>
      <c r="N171" s="52">
        <f t="shared" si="19"/>
        <v>101.69625868895091</v>
      </c>
      <c r="O171" s="42">
        <f t="shared" si="20"/>
        <v>1.7113672037560863</v>
      </c>
    </row>
    <row r="172" spans="1:15" ht="16.5" thickBot="1">
      <c r="A172" s="50">
        <v>1961</v>
      </c>
      <c r="B172" s="49">
        <v>3</v>
      </c>
      <c r="D172" s="36">
        <v>103.8</v>
      </c>
      <c r="E172" s="56">
        <f t="shared" si="14"/>
        <v>62.684999999999995</v>
      </c>
      <c r="F172" s="38">
        <v>75.2</v>
      </c>
      <c r="H172" s="57">
        <f t="shared" si="15"/>
        <v>47.752000000000002</v>
      </c>
      <c r="I172" s="40">
        <v>64</v>
      </c>
      <c r="J172" s="5">
        <v>103.79</v>
      </c>
      <c r="K172" s="42">
        <f t="shared" si="16"/>
        <v>111.75200000000001</v>
      </c>
      <c r="L172" s="42">
        <f t="shared" si="17"/>
        <v>7.6608863198458721</v>
      </c>
      <c r="M172" s="42">
        <f t="shared" si="18"/>
        <v>4.0933922948433406</v>
      </c>
      <c r="N172" s="52">
        <f t="shared" si="19"/>
        <v>108.0385318628179</v>
      </c>
      <c r="O172" s="42">
        <f t="shared" si="20"/>
        <v>1.7604037346781873</v>
      </c>
    </row>
    <row r="173" spans="1:15" ht="16.5" thickBot="1">
      <c r="A173" s="50">
        <v>1961</v>
      </c>
      <c r="B173" s="49">
        <v>4</v>
      </c>
      <c r="D173" s="36">
        <v>105.8</v>
      </c>
      <c r="E173" s="56">
        <f t="shared" si="14"/>
        <v>65.834999999999994</v>
      </c>
      <c r="F173" s="38">
        <v>86.9</v>
      </c>
      <c r="H173" s="57">
        <f t="shared" si="15"/>
        <v>55.181500000000007</v>
      </c>
      <c r="I173" s="40">
        <v>64</v>
      </c>
      <c r="J173" s="5">
        <v>105.79</v>
      </c>
      <c r="K173" s="42">
        <f t="shared" si="16"/>
        <v>119.1815</v>
      </c>
      <c r="L173" s="42">
        <f t="shared" si="17"/>
        <v>12.64792060491493</v>
      </c>
      <c r="M173" s="42">
        <f t="shared" si="18"/>
        <v>9.3771201233598447</v>
      </c>
      <c r="N173" s="52">
        <f t="shared" si="19"/>
        <v>115.7100553785024</v>
      </c>
      <c r="O173" s="42">
        <f t="shared" si="20"/>
        <v>1.8081612301311254</v>
      </c>
    </row>
    <row r="174" spans="1:15" ht="16.5" thickBot="1">
      <c r="A174" s="50">
        <v>1961</v>
      </c>
      <c r="B174" s="49">
        <v>5</v>
      </c>
      <c r="D174" s="36">
        <v>101.6</v>
      </c>
      <c r="E174" s="56">
        <f t="shared" si="14"/>
        <v>59.219999999999992</v>
      </c>
      <c r="F174" s="38">
        <v>72.3</v>
      </c>
      <c r="H174" s="57">
        <f t="shared" si="15"/>
        <v>45.910499999999999</v>
      </c>
      <c r="I174" s="40">
        <v>64</v>
      </c>
      <c r="J174" s="5">
        <v>101.55</v>
      </c>
      <c r="K174" s="42">
        <f t="shared" si="16"/>
        <v>109.9105</v>
      </c>
      <c r="L174" s="42">
        <f t="shared" si="17"/>
        <v>8.1796259842519703</v>
      </c>
      <c r="M174" s="42">
        <f t="shared" si="18"/>
        <v>4.5314961955767501</v>
      </c>
      <c r="N174" s="52">
        <f t="shared" si="19"/>
        <v>106.1517343866082</v>
      </c>
      <c r="O174" s="42">
        <f t="shared" si="20"/>
        <v>1.7468314989786373</v>
      </c>
    </row>
    <row r="175" spans="1:15" ht="16.5" thickBot="1">
      <c r="A175" s="50">
        <v>1961</v>
      </c>
      <c r="B175" s="49">
        <v>6</v>
      </c>
      <c r="D175" s="36">
        <v>113.4</v>
      </c>
      <c r="E175" s="56">
        <f t="shared" si="14"/>
        <v>77.805000000000007</v>
      </c>
      <c r="F175" s="38">
        <v>109.5</v>
      </c>
      <c r="H175" s="57">
        <f t="shared" si="15"/>
        <v>69.532499999999999</v>
      </c>
      <c r="I175" s="40">
        <v>64</v>
      </c>
      <c r="J175" s="5">
        <v>113.44</v>
      </c>
      <c r="K175" s="42">
        <f t="shared" si="16"/>
        <v>133.5325</v>
      </c>
      <c r="L175" s="42">
        <f t="shared" si="17"/>
        <v>17.753527336860657</v>
      </c>
      <c r="M175" s="42">
        <f t="shared" si="18"/>
        <v>15.172217731787271</v>
      </c>
      <c r="N175" s="52">
        <f t="shared" si="19"/>
        <v>130.65136379493947</v>
      </c>
      <c r="O175" s="42">
        <f t="shared" si="20"/>
        <v>1.8751322372938426</v>
      </c>
    </row>
    <row r="176" spans="1:15" ht="16.5" thickBot="1">
      <c r="A176" s="50">
        <v>1961</v>
      </c>
      <c r="B176" s="49">
        <v>7</v>
      </c>
      <c r="D176" s="36">
        <v>120.3</v>
      </c>
      <c r="E176" s="56">
        <f t="shared" si="14"/>
        <v>88.672499999999999</v>
      </c>
      <c r="F176" s="38">
        <v>99.3</v>
      </c>
      <c r="H176" s="57">
        <f t="shared" si="15"/>
        <v>63.055500000000002</v>
      </c>
      <c r="I176" s="40">
        <v>64</v>
      </c>
      <c r="J176" s="5">
        <v>120.25</v>
      </c>
      <c r="K176" s="42">
        <f t="shared" si="16"/>
        <v>127.05549999999999</v>
      </c>
      <c r="L176" s="42">
        <f t="shared" si="17"/>
        <v>5.6155444721529619</v>
      </c>
      <c r="M176" s="42">
        <f t="shared" si="18"/>
        <v>3.0354966282966274</v>
      </c>
      <c r="N176" s="52">
        <f t="shared" si="19"/>
        <v>123.9001846955267</v>
      </c>
      <c r="O176" s="42">
        <f t="shared" si="20"/>
        <v>1.8484288307028784</v>
      </c>
    </row>
    <row r="177" spans="1:15" ht="16.5" thickBot="1">
      <c r="A177" s="50">
        <v>1961</v>
      </c>
      <c r="B177" s="49">
        <v>8</v>
      </c>
      <c r="D177" s="36">
        <v>108.9</v>
      </c>
      <c r="E177" s="56">
        <f t="shared" si="14"/>
        <v>70.717500000000001</v>
      </c>
      <c r="F177" s="38">
        <v>79.2</v>
      </c>
      <c r="H177" s="57">
        <f t="shared" si="15"/>
        <v>50.292000000000002</v>
      </c>
      <c r="I177" s="40">
        <v>64</v>
      </c>
      <c r="J177" s="5">
        <v>108.86</v>
      </c>
      <c r="K177" s="42">
        <f t="shared" si="16"/>
        <v>114.292</v>
      </c>
      <c r="L177" s="42">
        <f t="shared" si="17"/>
        <v>4.9513314967860396</v>
      </c>
      <c r="M177" s="42">
        <f t="shared" si="18"/>
        <v>1.6460969126324727</v>
      </c>
      <c r="N177" s="52">
        <f t="shared" si="19"/>
        <v>110.6519410990917</v>
      </c>
      <c r="O177" s="42">
        <f t="shared" si="20"/>
        <v>1.7779382982686422</v>
      </c>
    </row>
    <row r="178" spans="1:15" ht="16.5" thickBot="1">
      <c r="A178" s="50">
        <v>1961</v>
      </c>
      <c r="B178" s="49">
        <v>9</v>
      </c>
      <c r="D178" s="36">
        <v>114</v>
      </c>
      <c r="E178" s="56">
        <f t="shared" si="14"/>
        <v>78.75</v>
      </c>
      <c r="F178" s="38">
        <v>90.1</v>
      </c>
      <c r="H178" s="57">
        <f t="shared" si="15"/>
        <v>57.213499999999996</v>
      </c>
      <c r="I178" s="40">
        <v>64</v>
      </c>
      <c r="J178" s="5">
        <v>113.94</v>
      </c>
      <c r="K178" s="42">
        <f t="shared" si="16"/>
        <v>121.2135</v>
      </c>
      <c r="L178" s="42">
        <f t="shared" si="17"/>
        <v>6.3276315789473614</v>
      </c>
      <c r="M178" s="42">
        <f t="shared" si="18"/>
        <v>3.4051490103686319</v>
      </c>
      <c r="N178" s="52">
        <f t="shared" si="19"/>
        <v>117.81982678241401</v>
      </c>
      <c r="O178" s="42">
        <f t="shared" si="20"/>
        <v>1.8194775261327563</v>
      </c>
    </row>
    <row r="179" spans="1:15" ht="16.5" thickBot="1">
      <c r="A179" s="50">
        <v>1961</v>
      </c>
      <c r="B179" s="49">
        <v>10</v>
      </c>
      <c r="D179" s="36">
        <v>96.1</v>
      </c>
      <c r="E179" s="56">
        <f t="shared" si="14"/>
        <v>50.55749999999999</v>
      </c>
      <c r="F179" s="38">
        <v>53.7</v>
      </c>
      <c r="H179" s="57">
        <f t="shared" si="15"/>
        <v>34.099499999999999</v>
      </c>
      <c r="I179" s="40">
        <v>64</v>
      </c>
      <c r="J179" s="5">
        <v>96.02</v>
      </c>
      <c r="K179" s="42">
        <f t="shared" si="16"/>
        <v>98.099500000000006</v>
      </c>
      <c r="L179" s="42">
        <f t="shared" si="17"/>
        <v>2.0806451612903345</v>
      </c>
      <c r="M179" s="42">
        <f t="shared" si="18"/>
        <v>-1.7986079899714298</v>
      </c>
      <c r="N179" s="52">
        <f t="shared" si="19"/>
        <v>94.29297660802942</v>
      </c>
      <c r="O179" s="42">
        <f t="shared" si="20"/>
        <v>1.6395132220838238</v>
      </c>
    </row>
    <row r="180" spans="1:15" ht="16.5" thickBot="1">
      <c r="A180" s="50">
        <v>1961</v>
      </c>
      <c r="B180" s="49">
        <v>11</v>
      </c>
      <c r="D180" s="36">
        <v>88.3</v>
      </c>
      <c r="E180" s="56">
        <f t="shared" si="14"/>
        <v>38.272499999999994</v>
      </c>
      <c r="F180" s="38">
        <v>46.5</v>
      </c>
      <c r="H180" s="57">
        <f t="shared" si="15"/>
        <v>29.5275</v>
      </c>
      <c r="I180" s="40">
        <v>64</v>
      </c>
      <c r="J180" s="5">
        <v>88.29</v>
      </c>
      <c r="K180" s="42">
        <f t="shared" si="16"/>
        <v>93.527500000000003</v>
      </c>
      <c r="L180" s="42">
        <f t="shared" si="17"/>
        <v>5.9201585503963798</v>
      </c>
      <c r="M180" s="42">
        <f t="shared" si="18"/>
        <v>1.7915897425403671</v>
      </c>
      <c r="N180" s="52">
        <f t="shared" si="19"/>
        <v>89.871794583688896</v>
      </c>
      <c r="O180" s="42">
        <f t="shared" si="20"/>
        <v>1.5866662909253479</v>
      </c>
    </row>
    <row r="181" spans="1:15" ht="16.5" thickBot="1">
      <c r="A181" s="50">
        <v>1961</v>
      </c>
      <c r="B181" s="49">
        <v>12</v>
      </c>
      <c r="D181" s="36">
        <v>91.9</v>
      </c>
      <c r="E181" s="56">
        <f t="shared" si="14"/>
        <v>43.94250000000001</v>
      </c>
      <c r="F181" s="38">
        <v>56.9</v>
      </c>
      <c r="H181" s="57">
        <f t="shared" si="15"/>
        <v>36.131500000000003</v>
      </c>
      <c r="I181" s="40">
        <v>64</v>
      </c>
      <c r="J181" s="5">
        <v>91.82</v>
      </c>
      <c r="K181" s="42">
        <f t="shared" si="16"/>
        <v>100.1315</v>
      </c>
      <c r="L181" s="42">
        <f t="shared" si="17"/>
        <v>8.9570184983677876</v>
      </c>
      <c r="M181" s="42">
        <f t="shared" si="18"/>
        <v>4.8730778027401271</v>
      </c>
      <c r="N181" s="52">
        <f t="shared" si="19"/>
        <v>96.294460038475989</v>
      </c>
      <c r="O181" s="42">
        <f t="shared" si="20"/>
        <v>1.6607778240532902</v>
      </c>
    </row>
    <row r="182" spans="1:15" ht="16.5" thickBot="1">
      <c r="A182" s="50">
        <v>1962</v>
      </c>
      <c r="B182" s="49">
        <v>1</v>
      </c>
      <c r="D182" s="36">
        <v>91.9</v>
      </c>
      <c r="E182" s="56">
        <f t="shared" si="14"/>
        <v>43.94250000000001</v>
      </c>
      <c r="F182" s="38">
        <v>55.1</v>
      </c>
      <c r="H182" s="57">
        <f t="shared" si="15"/>
        <v>34.988500000000002</v>
      </c>
      <c r="I182" s="40">
        <v>64</v>
      </c>
      <c r="J182" s="5">
        <v>88.82</v>
      </c>
      <c r="K182" s="42">
        <f t="shared" si="16"/>
        <v>98.988500000000002</v>
      </c>
      <c r="L182" s="42">
        <f t="shared" si="17"/>
        <v>7.7132752992382905</v>
      </c>
      <c r="M182" s="42">
        <f t="shared" si="18"/>
        <v>7.1449616844422508</v>
      </c>
      <c r="N182" s="52">
        <f t="shared" si="19"/>
        <v>95.166154968121603</v>
      </c>
      <c r="O182" s="42">
        <f t="shared" si="20"/>
        <v>1.6489757606768689</v>
      </c>
    </row>
    <row r="183" spans="1:15" ht="16.5" thickBot="1">
      <c r="A183" s="50">
        <v>1962</v>
      </c>
      <c r="B183" s="49">
        <v>2</v>
      </c>
      <c r="D183" s="36">
        <v>99.7</v>
      </c>
      <c r="E183" s="56">
        <f t="shared" si="14"/>
        <v>56.227500000000006</v>
      </c>
      <c r="F183" s="38">
        <v>71.7</v>
      </c>
      <c r="H183" s="57">
        <f t="shared" si="15"/>
        <v>45.529500000000006</v>
      </c>
      <c r="I183" s="40">
        <v>64</v>
      </c>
      <c r="J183" s="5">
        <v>99.76</v>
      </c>
      <c r="K183" s="42">
        <f t="shared" si="16"/>
        <v>109.52950000000001</v>
      </c>
      <c r="L183" s="42">
        <f t="shared" si="17"/>
        <v>9.8590772316950961</v>
      </c>
      <c r="M183" s="42">
        <f t="shared" si="18"/>
        <v>6.0167470638802456</v>
      </c>
      <c r="N183" s="52">
        <f t="shared" si="19"/>
        <v>105.76230687092695</v>
      </c>
      <c r="O183" s="42">
        <f t="shared" si="20"/>
        <v>1.7439288644858484</v>
      </c>
    </row>
    <row r="184" spans="1:15" ht="16.5" thickBot="1">
      <c r="A184" s="50">
        <v>1962</v>
      </c>
      <c r="B184" s="49">
        <v>3</v>
      </c>
      <c r="D184" s="36">
        <v>99.4</v>
      </c>
      <c r="E184" s="56">
        <f t="shared" si="14"/>
        <v>55.75500000000001</v>
      </c>
      <c r="F184" s="38">
        <v>64.900000000000006</v>
      </c>
      <c r="H184" s="57">
        <f t="shared" si="15"/>
        <v>41.211500000000001</v>
      </c>
      <c r="I184" s="40">
        <v>64</v>
      </c>
      <c r="J184" s="5">
        <v>99.34</v>
      </c>
      <c r="K184" s="42">
        <f t="shared" si="16"/>
        <v>105.2115</v>
      </c>
      <c r="L184" s="42">
        <f t="shared" si="17"/>
        <v>5.8465794768611516</v>
      </c>
      <c r="M184" s="42">
        <f t="shared" si="18"/>
        <v>2.0490913719694959</v>
      </c>
      <c r="N184" s="52">
        <f t="shared" si="19"/>
        <v>101.37556736891449</v>
      </c>
      <c r="O184" s="42">
        <f t="shared" si="20"/>
        <v>1.7086121262942728</v>
      </c>
    </row>
    <row r="185" spans="1:15" ht="16.5" thickBot="1">
      <c r="A185" s="50">
        <v>1962</v>
      </c>
      <c r="B185" s="49">
        <v>4</v>
      </c>
      <c r="D185" s="36">
        <v>96.9</v>
      </c>
      <c r="E185" s="56">
        <f t="shared" si="14"/>
        <v>51.81750000000001</v>
      </c>
      <c r="F185" s="38">
        <v>65.900000000000006</v>
      </c>
      <c r="H185" s="57">
        <f t="shared" si="15"/>
        <v>41.846500000000006</v>
      </c>
      <c r="I185" s="40">
        <v>64</v>
      </c>
      <c r="J185" s="5">
        <v>96.87</v>
      </c>
      <c r="K185" s="42">
        <f t="shared" si="16"/>
        <v>105.84650000000001</v>
      </c>
      <c r="L185" s="42">
        <f t="shared" si="17"/>
        <v>9.2327141382868945</v>
      </c>
      <c r="M185" s="42">
        <f t="shared" si="18"/>
        <v>5.3135872011281577</v>
      </c>
      <c r="N185" s="52">
        <f t="shared" si="19"/>
        <v>102.01727192173286</v>
      </c>
      <c r="O185" s="42">
        <f t="shared" si="20"/>
        <v>1.7140962319121273</v>
      </c>
    </row>
    <row r="186" spans="1:15" ht="16.5" thickBot="1">
      <c r="A186" s="50">
        <v>1962</v>
      </c>
      <c r="B186" s="49">
        <v>5</v>
      </c>
      <c r="D186" s="36">
        <v>100.1</v>
      </c>
      <c r="E186" s="56">
        <f t="shared" si="14"/>
        <v>56.857499999999987</v>
      </c>
      <c r="F186" s="38">
        <v>61.9</v>
      </c>
      <c r="H186" s="57">
        <f t="shared" si="15"/>
        <v>39.3065</v>
      </c>
      <c r="I186" s="40">
        <v>64</v>
      </c>
      <c r="J186" s="5">
        <v>100.04</v>
      </c>
      <c r="K186" s="42">
        <f t="shared" si="16"/>
        <v>103.3065</v>
      </c>
      <c r="L186" s="42">
        <f t="shared" si="17"/>
        <v>3.203296703296715</v>
      </c>
      <c r="M186" s="42">
        <f t="shared" si="18"/>
        <v>-0.58117999296673872</v>
      </c>
      <c r="N186" s="52">
        <f t="shared" si="19"/>
        <v>99.458587535036074</v>
      </c>
      <c r="O186" s="42">
        <f t="shared" si="20"/>
        <v>1.6915205344226418</v>
      </c>
    </row>
    <row r="187" spans="1:15" ht="16.5" thickBot="1">
      <c r="A187" s="50">
        <v>1962</v>
      </c>
      <c r="B187" s="49">
        <v>6</v>
      </c>
      <c r="D187" s="36">
        <v>93.9</v>
      </c>
      <c r="E187" s="56">
        <f t="shared" si="14"/>
        <v>47.092500000000008</v>
      </c>
      <c r="F187" s="38">
        <v>59.6</v>
      </c>
      <c r="H187" s="57">
        <f t="shared" si="15"/>
        <v>37.846000000000004</v>
      </c>
      <c r="I187" s="40">
        <v>64</v>
      </c>
      <c r="J187" s="5">
        <v>93.85</v>
      </c>
      <c r="K187" s="42">
        <f t="shared" si="16"/>
        <v>101.846</v>
      </c>
      <c r="L187" s="42">
        <f t="shared" si="17"/>
        <v>8.4621938232161824</v>
      </c>
      <c r="M187" s="42">
        <f t="shared" si="18"/>
        <v>4.4197596686958605</v>
      </c>
      <c r="N187" s="52">
        <f t="shared" si="19"/>
        <v>97.997944449071056</v>
      </c>
      <c r="O187" s="42">
        <f t="shared" si="20"/>
        <v>1.6777410938012043</v>
      </c>
    </row>
    <row r="188" spans="1:15" ht="16.5" thickBot="1">
      <c r="A188" s="50">
        <v>1962</v>
      </c>
      <c r="B188" s="49">
        <v>7</v>
      </c>
      <c r="D188" s="36">
        <v>83.3</v>
      </c>
      <c r="E188" s="56">
        <f t="shared" si="14"/>
        <v>30.397499999999994</v>
      </c>
      <c r="F188" s="38">
        <v>31.4</v>
      </c>
      <c r="H188" s="57">
        <f t="shared" si="15"/>
        <v>19.939</v>
      </c>
      <c r="I188" s="40">
        <v>64</v>
      </c>
      <c r="J188" s="5">
        <v>80.42</v>
      </c>
      <c r="K188" s="42">
        <f t="shared" si="16"/>
        <v>83.938999999999993</v>
      </c>
      <c r="L188" s="42">
        <f t="shared" si="17"/>
        <v>0.76710684273709262</v>
      </c>
      <c r="M188" s="42">
        <f t="shared" si="18"/>
        <v>0.85510242642040168</v>
      </c>
      <c r="N188" s="52">
        <f t="shared" si="19"/>
        <v>81.10767337132728</v>
      </c>
      <c r="O188" s="42">
        <f t="shared" si="20"/>
        <v>1.4493192286138572</v>
      </c>
    </row>
    <row r="189" spans="1:15" ht="16.5" thickBot="1">
      <c r="A189" s="50">
        <v>1962</v>
      </c>
      <c r="B189" s="49">
        <v>8</v>
      </c>
      <c r="D189" s="36">
        <v>79.3</v>
      </c>
      <c r="E189" s="56">
        <f t="shared" si="14"/>
        <v>24.097499999999997</v>
      </c>
      <c r="F189" s="38">
        <v>31.5</v>
      </c>
      <c r="H189" s="57">
        <f t="shared" si="15"/>
        <v>20.002500000000001</v>
      </c>
      <c r="I189" s="40">
        <v>64</v>
      </c>
      <c r="J189" s="5">
        <v>79.2</v>
      </c>
      <c r="K189" s="42">
        <f t="shared" si="16"/>
        <v>84.002499999999998</v>
      </c>
      <c r="L189" s="42">
        <f t="shared" si="17"/>
        <v>5.9300126103404693</v>
      </c>
      <c r="M189" s="42">
        <f t="shared" si="18"/>
        <v>2.4782949785955282</v>
      </c>
      <c r="N189" s="52">
        <f t="shared" si="19"/>
        <v>81.162809623047664</v>
      </c>
      <c r="O189" s="42">
        <f t="shared" si="20"/>
        <v>1.4503645287299196</v>
      </c>
    </row>
    <row r="190" spans="1:15" ht="16.5" thickBot="1">
      <c r="A190" s="50">
        <v>1962</v>
      </c>
      <c r="B190" s="49">
        <v>9</v>
      </c>
      <c r="D190" s="36">
        <v>90.5</v>
      </c>
      <c r="E190" s="56">
        <f t="shared" si="14"/>
        <v>41.737499999999997</v>
      </c>
      <c r="F190" s="38">
        <v>72.7</v>
      </c>
      <c r="H190" s="57">
        <f t="shared" si="15"/>
        <v>46.164500000000004</v>
      </c>
      <c r="I190" s="40">
        <v>64</v>
      </c>
      <c r="J190" s="5">
        <v>90.41</v>
      </c>
      <c r="K190" s="42">
        <f t="shared" si="16"/>
        <v>110.1645</v>
      </c>
      <c r="L190" s="42">
        <f t="shared" si="17"/>
        <v>21.728729281767968</v>
      </c>
      <c r="M190" s="42">
        <f t="shared" si="18"/>
        <v>17.698860894115981</v>
      </c>
      <c r="N190" s="52">
        <f t="shared" si="19"/>
        <v>106.41154013437026</v>
      </c>
      <c r="O190" s="42">
        <f t="shared" si="20"/>
        <v>1.7487482865674335</v>
      </c>
    </row>
    <row r="191" spans="1:15" ht="16.5" thickBot="1">
      <c r="A191" s="50">
        <v>1962</v>
      </c>
      <c r="B191" s="49">
        <v>10</v>
      </c>
      <c r="D191" s="36">
        <v>87.2</v>
      </c>
      <c r="E191" s="56">
        <f t="shared" si="14"/>
        <v>36.540000000000006</v>
      </c>
      <c r="F191" s="38">
        <v>56.1</v>
      </c>
      <c r="H191" s="57">
        <f t="shared" si="15"/>
        <v>35.6235</v>
      </c>
      <c r="I191" s="40">
        <v>64</v>
      </c>
      <c r="J191" s="5">
        <v>87.18</v>
      </c>
      <c r="K191" s="42">
        <f t="shared" si="16"/>
        <v>99.623500000000007</v>
      </c>
      <c r="L191" s="42">
        <f t="shared" si="17"/>
        <v>14.247133027522935</v>
      </c>
      <c r="M191" s="42">
        <f t="shared" si="18"/>
        <v>9.878677559464208</v>
      </c>
      <c r="N191" s="52">
        <f t="shared" si="19"/>
        <v>95.792231096340899</v>
      </c>
      <c r="O191" s="42">
        <f t="shared" si="20"/>
        <v>1.6555822607291641</v>
      </c>
    </row>
    <row r="192" spans="1:15" ht="16.5" thickBot="1">
      <c r="A192" s="50">
        <v>1962</v>
      </c>
      <c r="B192" s="49">
        <v>11</v>
      </c>
      <c r="D192" s="36">
        <v>83</v>
      </c>
      <c r="E192" s="56">
        <f t="shared" si="14"/>
        <v>29.925000000000001</v>
      </c>
      <c r="F192" s="38">
        <v>38.799999999999997</v>
      </c>
      <c r="H192" s="57">
        <f t="shared" si="15"/>
        <v>24.637999999999998</v>
      </c>
      <c r="I192" s="40">
        <v>64</v>
      </c>
      <c r="J192" s="5">
        <v>82.96</v>
      </c>
      <c r="K192" s="42">
        <f t="shared" si="16"/>
        <v>88.638000000000005</v>
      </c>
      <c r="L192" s="42">
        <f t="shared" si="17"/>
        <v>6.7927710843373603</v>
      </c>
      <c r="M192" s="42">
        <f t="shared" si="18"/>
        <v>2.8220622878533135</v>
      </c>
      <c r="N192" s="52">
        <f t="shared" si="19"/>
        <v>85.301182874003104</v>
      </c>
      <c r="O192" s="42">
        <f t="shared" si="20"/>
        <v>1.5215482934821345</v>
      </c>
    </row>
    <row r="193" spans="1:15" ht="16.5" thickBot="1">
      <c r="A193" s="50">
        <v>1962</v>
      </c>
      <c r="B193" s="49">
        <v>12</v>
      </c>
      <c r="D193" s="36">
        <v>79.400000000000006</v>
      </c>
      <c r="E193" s="56">
        <f t="shared" si="14"/>
        <v>24.25500000000001</v>
      </c>
      <c r="F193" s="38">
        <v>33.200000000000003</v>
      </c>
      <c r="H193" s="57">
        <f t="shared" si="15"/>
        <v>21.082000000000001</v>
      </c>
      <c r="I193" s="40">
        <v>64</v>
      </c>
      <c r="J193" s="5">
        <v>79.42</v>
      </c>
      <c r="K193" s="42">
        <f t="shared" si="16"/>
        <v>85.081999999999994</v>
      </c>
      <c r="L193" s="42">
        <f t="shared" si="17"/>
        <v>7.1561712846347518</v>
      </c>
      <c r="M193" s="42">
        <f t="shared" si="18"/>
        <v>3.3832140245508668</v>
      </c>
      <c r="N193" s="52">
        <f t="shared" si="19"/>
        <v>82.106948578298301</v>
      </c>
      <c r="O193" s="42">
        <f t="shared" si="20"/>
        <v>1.4678341020499708</v>
      </c>
    </row>
    <row r="194" spans="1:15" ht="16.5" thickBot="1">
      <c r="A194" s="50">
        <v>1963</v>
      </c>
      <c r="B194" s="49">
        <v>1</v>
      </c>
      <c r="D194" s="36">
        <v>77</v>
      </c>
      <c r="E194" s="56">
        <f t="shared" si="14"/>
        <v>20.474999999999998</v>
      </c>
      <c r="F194" s="38">
        <v>28.7</v>
      </c>
      <c r="H194" s="57">
        <f t="shared" si="15"/>
        <v>18.224499999999999</v>
      </c>
      <c r="I194" s="40">
        <v>64</v>
      </c>
      <c r="J194" s="5">
        <v>74.39</v>
      </c>
      <c r="K194" s="42">
        <f t="shared" si="16"/>
        <v>82.224500000000006</v>
      </c>
      <c r="L194" s="42">
        <f t="shared" si="17"/>
        <v>6.7850649350649377</v>
      </c>
      <c r="M194" s="42">
        <f t="shared" si="18"/>
        <v>7.0529574905284989</v>
      </c>
      <c r="N194" s="52">
        <f t="shared" si="19"/>
        <v>79.636695077204152</v>
      </c>
      <c r="O194" s="42">
        <f t="shared" si="20"/>
        <v>1.4203321431048845</v>
      </c>
    </row>
    <row r="195" spans="1:15" ht="16.5" thickBot="1">
      <c r="A195" s="50">
        <v>1963</v>
      </c>
      <c r="B195" s="49">
        <v>2</v>
      </c>
      <c r="D195" s="36">
        <v>77.8</v>
      </c>
      <c r="E195" s="56">
        <f t="shared" si="14"/>
        <v>21.734999999999996</v>
      </c>
      <c r="F195" s="38">
        <v>35.200000000000003</v>
      </c>
      <c r="H195" s="57">
        <f t="shared" si="15"/>
        <v>22.352000000000004</v>
      </c>
      <c r="I195" s="40">
        <v>64</v>
      </c>
      <c r="J195" s="5">
        <v>77.72</v>
      </c>
      <c r="K195" s="42">
        <f t="shared" si="16"/>
        <v>86.352000000000004</v>
      </c>
      <c r="L195" s="42">
        <f t="shared" si="17"/>
        <v>10.992287917737812</v>
      </c>
      <c r="M195" s="42">
        <f t="shared" si="18"/>
        <v>7.0940960633988652</v>
      </c>
      <c r="N195" s="52">
        <f t="shared" si="19"/>
        <v>83.2335314604736</v>
      </c>
      <c r="O195" s="42">
        <f t="shared" si="20"/>
        <v>1.4876770033425215</v>
      </c>
    </row>
    <row r="196" spans="1:15" ht="16.5" thickBot="1">
      <c r="A196" s="50">
        <v>1963</v>
      </c>
      <c r="B196" s="49">
        <v>3</v>
      </c>
      <c r="D196" s="36">
        <v>77.099999999999994</v>
      </c>
      <c r="E196" s="56">
        <f t="shared" si="14"/>
        <v>20.63249999999999</v>
      </c>
      <c r="F196" s="38">
        <v>24.8</v>
      </c>
      <c r="H196" s="57">
        <f t="shared" si="15"/>
        <v>15.748000000000001</v>
      </c>
      <c r="I196" s="40">
        <v>64</v>
      </c>
      <c r="J196" s="5">
        <v>77.02</v>
      </c>
      <c r="K196" s="42">
        <f t="shared" si="16"/>
        <v>79.748000000000005</v>
      </c>
      <c r="L196" s="42">
        <f t="shared" si="17"/>
        <v>3.4345006485084468</v>
      </c>
      <c r="M196" s="42">
        <f t="shared" si="18"/>
        <v>0.72285786047746114</v>
      </c>
      <c r="N196" s="52">
        <f t="shared" si="19"/>
        <v>77.576745124139734</v>
      </c>
      <c r="O196" s="42">
        <f t="shared" si="20"/>
        <v>1.3757472846175518</v>
      </c>
    </row>
    <row r="197" spans="1:15" ht="16.5" thickBot="1">
      <c r="A197" s="50">
        <v>1963</v>
      </c>
      <c r="B197" s="49">
        <v>4</v>
      </c>
      <c r="D197" s="36">
        <v>80</v>
      </c>
      <c r="E197" s="56">
        <f t="shared" ref="E197:E260" si="21">(D197-64)*1.575</f>
        <v>25.2</v>
      </c>
      <c r="F197" s="38">
        <v>41.7</v>
      </c>
      <c r="H197" s="57">
        <f t="shared" ref="H197:H260" si="22">F197*0.635</f>
        <v>26.479500000000002</v>
      </c>
      <c r="I197" s="40">
        <v>64</v>
      </c>
      <c r="J197" s="5">
        <v>79.94</v>
      </c>
      <c r="K197" s="42">
        <f t="shared" ref="K197:K260" si="23">(H197+I197)</f>
        <v>90.479500000000002</v>
      </c>
      <c r="L197" s="42">
        <f t="shared" ref="L197:L260" si="24">K197/D197*100-100</f>
        <v>13.099375000000009</v>
      </c>
      <c r="M197" s="42">
        <f t="shared" ref="M197:M260" si="25">N197/J197*100-100</f>
        <v>8.8324075360148839</v>
      </c>
      <c r="N197" s="52">
        <f t="shared" ref="N197:N260" si="26">O197*0.31*F197+67</f>
        <v>87.000626584290302</v>
      </c>
      <c r="O197" s="42">
        <f t="shared" ref="O197:O260" si="27">(2-EXP(-0.019*F197))</f>
        <v>1.5471978482471027</v>
      </c>
    </row>
    <row r="198" spans="1:15" ht="16.5" thickBot="1">
      <c r="A198" s="50">
        <v>1963</v>
      </c>
      <c r="B198" s="49">
        <v>5</v>
      </c>
      <c r="D198" s="36">
        <v>89.7</v>
      </c>
      <c r="E198" s="56">
        <f t="shared" si="21"/>
        <v>40.477500000000006</v>
      </c>
      <c r="F198" s="38">
        <v>61.1</v>
      </c>
      <c r="H198" s="57">
        <f t="shared" si="22"/>
        <v>38.798500000000004</v>
      </c>
      <c r="I198" s="40">
        <v>64</v>
      </c>
      <c r="J198" s="5">
        <v>89.68</v>
      </c>
      <c r="K198" s="42">
        <f t="shared" si="23"/>
        <v>102.7985</v>
      </c>
      <c r="L198" s="42">
        <f t="shared" si="24"/>
        <v>14.602564102564102</v>
      </c>
      <c r="M198" s="42">
        <f t="shared" si="25"/>
        <v>10.336306658580867</v>
      </c>
      <c r="N198" s="52">
        <f t="shared" si="26"/>
        <v>98.949599811415325</v>
      </c>
      <c r="O198" s="42">
        <f t="shared" si="27"/>
        <v>1.6867958297563659</v>
      </c>
    </row>
    <row r="199" spans="1:15" ht="16.5" thickBot="1">
      <c r="A199" s="50">
        <v>1963</v>
      </c>
      <c r="B199" s="49">
        <v>6</v>
      </c>
      <c r="D199" s="36">
        <v>86.2</v>
      </c>
      <c r="E199" s="56">
        <f t="shared" si="21"/>
        <v>34.965000000000003</v>
      </c>
      <c r="F199" s="38">
        <v>51.2</v>
      </c>
      <c r="H199" s="57">
        <f t="shared" si="22"/>
        <v>32.512</v>
      </c>
      <c r="I199" s="40">
        <v>64</v>
      </c>
      <c r="J199" s="5">
        <v>86.16</v>
      </c>
      <c r="K199" s="42">
        <f t="shared" si="23"/>
        <v>96.512</v>
      </c>
      <c r="L199" s="42">
        <f t="shared" si="24"/>
        <v>11.962877030162417</v>
      </c>
      <c r="M199" s="42">
        <f t="shared" si="25"/>
        <v>7.6416173538622161</v>
      </c>
      <c r="N199" s="52">
        <f t="shared" si="26"/>
        <v>92.74401751208768</v>
      </c>
      <c r="O199" s="42">
        <f t="shared" si="27"/>
        <v>1.6219769097837495</v>
      </c>
    </row>
    <row r="200" spans="1:15" ht="16.5" thickBot="1">
      <c r="A200" s="50">
        <v>1963</v>
      </c>
      <c r="B200" s="49">
        <v>7</v>
      </c>
      <c r="D200" s="36">
        <v>78.400000000000006</v>
      </c>
      <c r="E200" s="56">
        <f t="shared" si="21"/>
        <v>22.680000000000007</v>
      </c>
      <c r="F200" s="38">
        <v>28.7</v>
      </c>
      <c r="H200" s="57">
        <f t="shared" si="22"/>
        <v>18.224499999999999</v>
      </c>
      <c r="I200" s="40">
        <v>64</v>
      </c>
      <c r="J200" s="5">
        <v>78.41</v>
      </c>
      <c r="K200" s="42">
        <f t="shared" si="23"/>
        <v>82.224500000000006</v>
      </c>
      <c r="L200" s="42">
        <f t="shared" si="24"/>
        <v>4.8781887755102105</v>
      </c>
      <c r="M200" s="42">
        <f t="shared" si="25"/>
        <v>1.5644625394773044</v>
      </c>
      <c r="N200" s="52">
        <f t="shared" si="26"/>
        <v>79.636695077204152</v>
      </c>
      <c r="O200" s="42">
        <f t="shared" si="27"/>
        <v>1.4203321431048845</v>
      </c>
    </row>
    <row r="201" spans="1:15" ht="16.5" thickBot="1">
      <c r="A201" s="50">
        <v>1963</v>
      </c>
      <c r="B201" s="49">
        <v>8</v>
      </c>
      <c r="D201" s="36">
        <v>83</v>
      </c>
      <c r="E201" s="56">
        <f t="shared" si="21"/>
        <v>29.925000000000001</v>
      </c>
      <c r="F201" s="38">
        <v>47.5</v>
      </c>
      <c r="H201" s="57">
        <f t="shared" si="22"/>
        <v>30.162500000000001</v>
      </c>
      <c r="I201" s="40">
        <v>64</v>
      </c>
      <c r="J201" s="5">
        <v>82.9</v>
      </c>
      <c r="K201" s="42">
        <f t="shared" si="23"/>
        <v>94.162499999999994</v>
      </c>
      <c r="L201" s="42">
        <f t="shared" si="24"/>
        <v>13.448795180722882</v>
      </c>
      <c r="M201" s="42">
        <f t="shared" si="25"/>
        <v>9.1413871084953087</v>
      </c>
      <c r="N201" s="52">
        <f t="shared" si="26"/>
        <v>90.478209912942603</v>
      </c>
      <c r="O201" s="42">
        <f t="shared" si="27"/>
        <v>1.5944454949366795</v>
      </c>
    </row>
    <row r="202" spans="1:15" ht="16.5" thickBot="1">
      <c r="A202" s="50">
        <v>1963</v>
      </c>
      <c r="B202" s="49">
        <v>9</v>
      </c>
      <c r="D202" s="36">
        <v>86</v>
      </c>
      <c r="E202" s="56">
        <f t="shared" si="21"/>
        <v>34.65</v>
      </c>
      <c r="F202" s="38">
        <v>55.2</v>
      </c>
      <c r="H202" s="57">
        <f t="shared" si="22"/>
        <v>35.052</v>
      </c>
      <c r="I202" s="40">
        <v>64</v>
      </c>
      <c r="J202" s="5">
        <v>85.98</v>
      </c>
      <c r="K202" s="42">
        <f t="shared" si="23"/>
        <v>99.051999999999992</v>
      </c>
      <c r="L202" s="42">
        <f t="shared" si="24"/>
        <v>15.176744186046506</v>
      </c>
      <c r="M202" s="42">
        <f t="shared" si="25"/>
        <v>10.756775020135407</v>
      </c>
      <c r="N202" s="52">
        <f t="shared" si="26"/>
        <v>95.228675162312427</v>
      </c>
      <c r="O202" s="42">
        <f t="shared" si="27"/>
        <v>1.6496420735339195</v>
      </c>
    </row>
    <row r="203" spans="1:15" ht="16.5" thickBot="1">
      <c r="A203" s="50">
        <v>1963</v>
      </c>
      <c r="B203" s="49">
        <v>10</v>
      </c>
      <c r="D203" s="36">
        <v>84.5</v>
      </c>
      <c r="E203" s="56">
        <f t="shared" si="21"/>
        <v>32.287500000000001</v>
      </c>
      <c r="F203" s="38">
        <v>50.1</v>
      </c>
      <c r="H203" s="57">
        <f t="shared" si="22"/>
        <v>31.813500000000001</v>
      </c>
      <c r="I203" s="40">
        <v>64</v>
      </c>
      <c r="J203" s="5">
        <v>84.47</v>
      </c>
      <c r="K203" s="42">
        <f t="shared" si="23"/>
        <v>95.813500000000005</v>
      </c>
      <c r="L203" s="42">
        <f t="shared" si="24"/>
        <v>13.388757396449719</v>
      </c>
      <c r="M203" s="42">
        <f t="shared" si="25"/>
        <v>8.9936387262829811</v>
      </c>
      <c r="N203" s="52">
        <f t="shared" si="26"/>
        <v>92.066926632091224</v>
      </c>
      <c r="O203" s="42">
        <f t="shared" si="27"/>
        <v>1.6139930868644146</v>
      </c>
    </row>
    <row r="204" spans="1:15" ht="16.5" thickBot="1">
      <c r="A204" s="50">
        <v>1963</v>
      </c>
      <c r="B204" s="49">
        <v>11</v>
      </c>
      <c r="D204" s="36">
        <v>79.900000000000006</v>
      </c>
      <c r="E204" s="56">
        <f t="shared" si="21"/>
        <v>25.042500000000008</v>
      </c>
      <c r="F204" s="38">
        <v>33.700000000000003</v>
      </c>
      <c r="H204" s="57">
        <f t="shared" si="22"/>
        <v>21.399500000000003</v>
      </c>
      <c r="I204" s="40">
        <v>64</v>
      </c>
      <c r="J204" s="5">
        <v>79.849999999999994</v>
      </c>
      <c r="K204" s="42">
        <f t="shared" si="23"/>
        <v>85.399500000000003</v>
      </c>
      <c r="L204" s="42">
        <f t="shared" si="24"/>
        <v>6.8829787234042499</v>
      </c>
      <c r="M204" s="42">
        <f t="shared" si="25"/>
        <v>3.1772428119538887</v>
      </c>
      <c r="N204" s="52">
        <f t="shared" si="26"/>
        <v>82.387028385345175</v>
      </c>
      <c r="O204" s="42">
        <f t="shared" si="27"/>
        <v>1.472865739958378</v>
      </c>
    </row>
    <row r="205" spans="1:15" ht="16.5" thickBot="1">
      <c r="A205" s="50">
        <v>1963</v>
      </c>
      <c r="B205" s="49">
        <v>12</v>
      </c>
      <c r="D205" s="36">
        <v>76</v>
      </c>
      <c r="E205" s="56">
        <f t="shared" si="21"/>
        <v>18.899999999999999</v>
      </c>
      <c r="F205" s="38">
        <v>21.6</v>
      </c>
      <c r="H205" s="57">
        <f t="shared" si="22"/>
        <v>13.716000000000001</v>
      </c>
      <c r="I205" s="40">
        <v>64</v>
      </c>
      <c r="J205" s="5">
        <v>75.959999999999994</v>
      </c>
      <c r="K205" s="42">
        <f t="shared" si="23"/>
        <v>77.716000000000008</v>
      </c>
      <c r="L205" s="42">
        <f t="shared" si="24"/>
        <v>2.2578947368421325</v>
      </c>
      <c r="M205" s="42">
        <f t="shared" si="25"/>
        <v>-1.3197616560816527E-2</v>
      </c>
      <c r="N205" s="52">
        <f t="shared" si="26"/>
        <v>75.949975090460399</v>
      </c>
      <c r="O205" s="42">
        <f t="shared" si="27"/>
        <v>1.3366151568787934</v>
      </c>
    </row>
    <row r="206" spans="1:15" ht="16.5" thickBot="1">
      <c r="A206" s="50">
        <v>1964</v>
      </c>
      <c r="B206" s="49">
        <v>1</v>
      </c>
      <c r="D206" s="36">
        <v>73</v>
      </c>
      <c r="E206" s="56">
        <f t="shared" si="21"/>
        <v>14.174999999999999</v>
      </c>
      <c r="F206" s="38">
        <v>22.6</v>
      </c>
      <c r="H206" s="57">
        <f t="shared" si="22"/>
        <v>14.351000000000001</v>
      </c>
      <c r="I206" s="40">
        <v>64</v>
      </c>
      <c r="J206" s="5">
        <v>70.63</v>
      </c>
      <c r="K206" s="42">
        <f t="shared" si="23"/>
        <v>78.350999999999999</v>
      </c>
      <c r="L206" s="42">
        <f t="shared" si="24"/>
        <v>7.3301369863013548</v>
      </c>
      <c r="M206" s="42">
        <f t="shared" si="25"/>
        <v>8.2426702277074639</v>
      </c>
      <c r="N206" s="52">
        <f t="shared" si="26"/>
        <v>76.45179798182977</v>
      </c>
      <c r="O206" s="42">
        <f t="shared" si="27"/>
        <v>1.3491004827047905</v>
      </c>
    </row>
    <row r="207" spans="1:15" ht="16.5" thickBot="1">
      <c r="A207" s="50">
        <v>1964</v>
      </c>
      <c r="B207" s="49">
        <v>2</v>
      </c>
      <c r="D207" s="36">
        <v>75</v>
      </c>
      <c r="E207" s="56">
        <f t="shared" si="21"/>
        <v>17.324999999999999</v>
      </c>
      <c r="F207" s="38">
        <v>25.3</v>
      </c>
      <c r="H207" s="57">
        <f t="shared" si="22"/>
        <v>16.0655</v>
      </c>
      <c r="I207" s="40">
        <v>64</v>
      </c>
      <c r="J207" s="5">
        <v>74.92</v>
      </c>
      <c r="K207" s="42">
        <f t="shared" si="23"/>
        <v>80.0655</v>
      </c>
      <c r="L207" s="42">
        <f t="shared" si="24"/>
        <v>6.7539999999999907</v>
      </c>
      <c r="M207" s="42">
        <f t="shared" si="25"/>
        <v>3.8925224933625628</v>
      </c>
      <c r="N207" s="52">
        <f t="shared" si="26"/>
        <v>77.836277852027237</v>
      </c>
      <c r="O207" s="42">
        <f t="shared" si="27"/>
        <v>1.3816496050015601</v>
      </c>
    </row>
    <row r="208" spans="1:15" ht="16.5" thickBot="1">
      <c r="A208" s="50">
        <v>1964</v>
      </c>
      <c r="B208" s="49">
        <v>3</v>
      </c>
      <c r="D208" s="36">
        <v>75.099999999999994</v>
      </c>
      <c r="E208" s="56">
        <f t="shared" si="21"/>
        <v>17.482499999999991</v>
      </c>
      <c r="F208" s="38">
        <v>24.1</v>
      </c>
      <c r="H208" s="57">
        <f t="shared" si="22"/>
        <v>15.303500000000001</v>
      </c>
      <c r="I208" s="40">
        <v>64</v>
      </c>
      <c r="J208" s="5">
        <v>75.09</v>
      </c>
      <c r="K208" s="42">
        <f t="shared" si="23"/>
        <v>79.3035</v>
      </c>
      <c r="L208" s="42">
        <f t="shared" si="24"/>
        <v>5.5972037283621887</v>
      </c>
      <c r="M208" s="42">
        <f t="shared" si="25"/>
        <v>2.8309564594562744</v>
      </c>
      <c r="N208" s="52">
        <f t="shared" si="26"/>
        <v>77.215765205405717</v>
      </c>
      <c r="O208" s="42">
        <f t="shared" si="27"/>
        <v>1.3673892658821731</v>
      </c>
    </row>
    <row r="209" spans="1:15" ht="16.5" thickBot="1">
      <c r="A209" s="50">
        <v>1964</v>
      </c>
      <c r="B209" s="49">
        <v>4</v>
      </c>
      <c r="D209" s="36">
        <v>73.099999999999994</v>
      </c>
      <c r="E209" s="56">
        <f t="shared" si="21"/>
        <v>14.332499999999991</v>
      </c>
      <c r="F209" s="38">
        <v>12.9</v>
      </c>
      <c r="H209" s="57">
        <f t="shared" si="22"/>
        <v>8.1914999999999996</v>
      </c>
      <c r="I209" s="40">
        <v>64</v>
      </c>
      <c r="J209" s="5">
        <v>73.099999999999994</v>
      </c>
      <c r="K209" s="42">
        <f t="shared" si="23"/>
        <v>72.191500000000005</v>
      </c>
      <c r="L209" s="42">
        <f t="shared" si="24"/>
        <v>-1.242818057455537</v>
      </c>
      <c r="M209" s="42">
        <f t="shared" si="25"/>
        <v>-1.6849828461477898</v>
      </c>
      <c r="N209" s="52">
        <f t="shared" si="26"/>
        <v>71.868277539465964</v>
      </c>
      <c r="O209" s="42">
        <f t="shared" si="27"/>
        <v>1.2173737282985639</v>
      </c>
    </row>
    <row r="210" spans="1:15" ht="16.5" thickBot="1">
      <c r="A210" s="50">
        <v>1964</v>
      </c>
      <c r="B210" s="49">
        <v>5</v>
      </c>
      <c r="D210" s="36">
        <v>71</v>
      </c>
      <c r="E210" s="56">
        <f t="shared" si="21"/>
        <v>11.025</v>
      </c>
      <c r="F210" s="38">
        <v>14.3</v>
      </c>
      <c r="H210" s="57">
        <f t="shared" si="22"/>
        <v>9.0805000000000007</v>
      </c>
      <c r="I210" s="40">
        <v>64</v>
      </c>
      <c r="J210" s="5">
        <v>71.02</v>
      </c>
      <c r="K210" s="42">
        <f t="shared" si="23"/>
        <v>73.080500000000001</v>
      </c>
      <c r="L210" s="42">
        <f t="shared" si="24"/>
        <v>2.9302816901408448</v>
      </c>
      <c r="M210" s="42">
        <f t="shared" si="25"/>
        <v>2.066582256566079</v>
      </c>
      <c r="N210" s="52">
        <f t="shared" si="26"/>
        <v>72.487686718613233</v>
      </c>
      <c r="O210" s="42">
        <f t="shared" si="27"/>
        <v>1.2379171483449651</v>
      </c>
    </row>
    <row r="211" spans="1:15" ht="16.5" thickBot="1">
      <c r="A211" s="50">
        <v>1964</v>
      </c>
      <c r="B211" s="49">
        <v>6</v>
      </c>
      <c r="D211" s="36">
        <v>71.2</v>
      </c>
      <c r="E211" s="56">
        <f t="shared" si="21"/>
        <v>11.340000000000003</v>
      </c>
      <c r="F211" s="38">
        <v>13.5</v>
      </c>
      <c r="H211" s="57">
        <f t="shared" si="22"/>
        <v>8.5724999999999998</v>
      </c>
      <c r="I211" s="40">
        <v>64</v>
      </c>
      <c r="J211" s="5">
        <v>71.25</v>
      </c>
      <c r="K211" s="42">
        <f t="shared" si="23"/>
        <v>72.572500000000005</v>
      </c>
      <c r="L211" s="42">
        <f t="shared" si="24"/>
        <v>1.9276685393258504</v>
      </c>
      <c r="M211" s="42">
        <f t="shared" si="25"/>
        <v>1.2376636459910344</v>
      </c>
      <c r="N211" s="52">
        <f t="shared" si="26"/>
        <v>72.131835347768614</v>
      </c>
      <c r="O211" s="42">
        <f t="shared" si="27"/>
        <v>1.2262450054405276</v>
      </c>
    </row>
    <row r="212" spans="1:15" ht="16.5" thickBot="1">
      <c r="A212" s="50">
        <v>1964</v>
      </c>
      <c r="B212" s="49">
        <v>7</v>
      </c>
      <c r="D212" s="36">
        <v>69.2</v>
      </c>
      <c r="E212" s="56">
        <f t="shared" si="21"/>
        <v>8.1900000000000048</v>
      </c>
      <c r="F212" s="38">
        <v>4.8</v>
      </c>
      <c r="H212" s="57">
        <f t="shared" si="22"/>
        <v>3.048</v>
      </c>
      <c r="I212" s="40">
        <v>64</v>
      </c>
      <c r="J212" s="5">
        <v>69.22</v>
      </c>
      <c r="K212" s="42">
        <f t="shared" si="23"/>
        <v>67.048000000000002</v>
      </c>
      <c r="L212" s="42">
        <f t="shared" si="24"/>
        <v>-3.1098265895953716</v>
      </c>
      <c r="M212" s="42">
        <f t="shared" si="25"/>
        <v>-0.87012231568468223</v>
      </c>
      <c r="N212" s="52">
        <f t="shared" si="26"/>
        <v>68.617701333083062</v>
      </c>
      <c r="O212" s="42">
        <f t="shared" si="27"/>
        <v>1.087164874383777</v>
      </c>
    </row>
    <row r="213" spans="1:15" ht="16.5" thickBot="1">
      <c r="A213" s="50">
        <v>1964</v>
      </c>
      <c r="B213" s="49">
        <v>8</v>
      </c>
      <c r="D213" s="36">
        <v>71.099999999999994</v>
      </c>
      <c r="E213" s="56">
        <f t="shared" si="21"/>
        <v>11.18249999999999</v>
      </c>
      <c r="F213" s="38">
        <v>13.8</v>
      </c>
      <c r="H213" s="57">
        <f t="shared" si="22"/>
        <v>8.7629999999999999</v>
      </c>
      <c r="I213" s="40">
        <v>64</v>
      </c>
      <c r="J213" s="5">
        <v>71</v>
      </c>
      <c r="K213" s="42">
        <f t="shared" si="23"/>
        <v>72.763000000000005</v>
      </c>
      <c r="L213" s="42">
        <f t="shared" si="24"/>
        <v>2.3389592123769489</v>
      </c>
      <c r="M213" s="42">
        <f t="shared" si="25"/>
        <v>1.7812537582759376</v>
      </c>
      <c r="N213" s="52">
        <f t="shared" si="26"/>
        <v>72.264690168375907</v>
      </c>
      <c r="O213" s="42">
        <f t="shared" si="27"/>
        <v>1.2306428631079713</v>
      </c>
    </row>
    <row r="214" spans="1:15" ht="16.5" thickBot="1">
      <c r="A214" s="50">
        <v>1964</v>
      </c>
      <c r="B214" s="49">
        <v>9</v>
      </c>
      <c r="D214" s="36">
        <v>70.900000000000006</v>
      </c>
      <c r="E214" s="56">
        <f t="shared" si="21"/>
        <v>10.867500000000009</v>
      </c>
      <c r="F214" s="38">
        <v>7</v>
      </c>
      <c r="H214" s="57">
        <f t="shared" si="22"/>
        <v>4.4450000000000003</v>
      </c>
      <c r="I214" s="40">
        <v>64</v>
      </c>
      <c r="J214" s="5">
        <v>70.86</v>
      </c>
      <c r="K214" s="42">
        <f t="shared" si="23"/>
        <v>68.444999999999993</v>
      </c>
      <c r="L214" s="42">
        <f t="shared" si="24"/>
        <v>-3.4626234132581288</v>
      </c>
      <c r="M214" s="42">
        <f t="shared" si="25"/>
        <v>-2.0036116989500954</v>
      </c>
      <c r="N214" s="52">
        <f t="shared" si="26"/>
        <v>69.440240750123962</v>
      </c>
      <c r="O214" s="42">
        <f t="shared" si="27"/>
        <v>1.124534907891229</v>
      </c>
    </row>
    <row r="215" spans="1:15" ht="16.5" thickBot="1">
      <c r="A215" s="50">
        <v>1964</v>
      </c>
      <c r="B215" s="49">
        <v>10</v>
      </c>
      <c r="D215" s="36">
        <v>72.900000000000006</v>
      </c>
      <c r="E215" s="56">
        <f t="shared" si="21"/>
        <v>14.017500000000009</v>
      </c>
      <c r="F215" s="38">
        <v>9.1999999999999993</v>
      </c>
      <c r="H215" s="57">
        <f t="shared" si="22"/>
        <v>5.8419999999999996</v>
      </c>
      <c r="I215" s="40">
        <v>64</v>
      </c>
      <c r="J215" s="5">
        <v>72.81</v>
      </c>
      <c r="K215" s="42">
        <f t="shared" si="23"/>
        <v>69.841999999999999</v>
      </c>
      <c r="L215" s="42">
        <f t="shared" si="24"/>
        <v>-4.1947873799725812</v>
      </c>
      <c r="M215" s="42">
        <f t="shared" si="25"/>
        <v>-3.4344324919712221</v>
      </c>
      <c r="N215" s="52">
        <f t="shared" si="26"/>
        <v>70.309389702595752</v>
      </c>
      <c r="O215" s="42">
        <f t="shared" si="27"/>
        <v>1.1603750710363792</v>
      </c>
    </row>
    <row r="216" spans="1:15" ht="16.5" thickBot="1">
      <c r="A216" s="50">
        <v>1964</v>
      </c>
      <c r="B216" s="49">
        <v>11</v>
      </c>
      <c r="D216" s="36">
        <v>72.099999999999994</v>
      </c>
      <c r="E216" s="56">
        <f t="shared" si="21"/>
        <v>12.757499999999991</v>
      </c>
      <c r="F216" s="38">
        <v>11.1</v>
      </c>
      <c r="H216" s="57">
        <f t="shared" si="22"/>
        <v>7.0484999999999998</v>
      </c>
      <c r="I216" s="40">
        <v>64</v>
      </c>
      <c r="J216" s="5">
        <v>72.06</v>
      </c>
      <c r="K216" s="42">
        <f t="shared" si="23"/>
        <v>71.048500000000004</v>
      </c>
      <c r="L216" s="42">
        <f t="shared" si="24"/>
        <v>-1.4583911234396538</v>
      </c>
      <c r="M216" s="42">
        <f t="shared" si="25"/>
        <v>-1.3387610620698212</v>
      </c>
      <c r="N216" s="52">
        <f t="shared" si="26"/>
        <v>71.095288778672483</v>
      </c>
      <c r="O216" s="42">
        <f t="shared" si="27"/>
        <v>1.1901449516630302</v>
      </c>
    </row>
    <row r="217" spans="1:15" ht="16.5" thickBot="1">
      <c r="A217" s="50">
        <v>1964</v>
      </c>
      <c r="B217" s="49">
        <v>12</v>
      </c>
      <c r="D217" s="36">
        <v>76.400000000000006</v>
      </c>
      <c r="E217" s="56">
        <f t="shared" si="21"/>
        <v>19.530000000000008</v>
      </c>
      <c r="F217" s="38">
        <v>22.1</v>
      </c>
      <c r="H217" s="57">
        <f t="shared" si="22"/>
        <v>14.033500000000002</v>
      </c>
      <c r="I217" s="40">
        <v>64</v>
      </c>
      <c r="J217" s="5">
        <v>76.31</v>
      </c>
      <c r="K217" s="42">
        <f t="shared" si="23"/>
        <v>78.033500000000004</v>
      </c>
      <c r="L217" s="42">
        <f t="shared" si="24"/>
        <v>2.1380890052355994</v>
      </c>
      <c r="M217" s="42">
        <f t="shared" si="25"/>
        <v>-0.14398889770292556</v>
      </c>
      <c r="N217" s="52">
        <f t="shared" si="26"/>
        <v>76.200122072162898</v>
      </c>
      <c r="O217" s="42">
        <f t="shared" si="27"/>
        <v>1.3428874722176181</v>
      </c>
    </row>
    <row r="218" spans="1:15" ht="16.5" thickBot="1">
      <c r="A218" s="50">
        <v>1965</v>
      </c>
      <c r="B218" s="49">
        <v>1</v>
      </c>
      <c r="D218" s="36">
        <v>76.099999999999994</v>
      </c>
      <c r="E218" s="56">
        <f t="shared" si="21"/>
        <v>19.05749999999999</v>
      </c>
      <c r="F218" s="38">
        <v>25.4</v>
      </c>
      <c r="H218" s="57">
        <f t="shared" si="22"/>
        <v>16.128999999999998</v>
      </c>
      <c r="I218" s="40">
        <v>64</v>
      </c>
      <c r="J218" s="5">
        <v>76.05</v>
      </c>
      <c r="K218" s="42">
        <f t="shared" si="23"/>
        <v>80.128999999999991</v>
      </c>
      <c r="L218" s="42">
        <f t="shared" si="24"/>
        <v>5.2943495400788407</v>
      </c>
      <c r="M218" s="42">
        <f t="shared" si="25"/>
        <v>2.417292702060152</v>
      </c>
      <c r="N218" s="52">
        <f t="shared" si="26"/>
        <v>77.888351099916733</v>
      </c>
      <c r="O218" s="42">
        <f t="shared" si="27"/>
        <v>1.382823355336136</v>
      </c>
    </row>
    <row r="219" spans="1:15" ht="16.5" thickBot="1">
      <c r="A219" s="50">
        <v>1965</v>
      </c>
      <c r="B219" s="49">
        <v>2</v>
      </c>
      <c r="D219" s="36">
        <v>73.400000000000006</v>
      </c>
      <c r="E219" s="56">
        <f t="shared" si="21"/>
        <v>14.805000000000009</v>
      </c>
      <c r="F219" s="38">
        <v>20.8</v>
      </c>
      <c r="H219" s="57">
        <f t="shared" si="22"/>
        <v>13.208</v>
      </c>
      <c r="I219" s="40">
        <v>64</v>
      </c>
      <c r="J219" s="5">
        <v>73.36</v>
      </c>
      <c r="K219" s="42">
        <f t="shared" si="23"/>
        <v>77.207999999999998</v>
      </c>
      <c r="L219" s="42">
        <f t="shared" si="24"/>
        <v>5.1880108991825438</v>
      </c>
      <c r="M219" s="42">
        <f t="shared" si="25"/>
        <v>2.9893399643265042</v>
      </c>
      <c r="N219" s="52">
        <f t="shared" si="26"/>
        <v>75.552979797829934</v>
      </c>
      <c r="O219" s="42">
        <f t="shared" si="27"/>
        <v>1.3264546832862796</v>
      </c>
    </row>
    <row r="220" spans="1:15" ht="16.5" thickBot="1">
      <c r="A220" s="50">
        <v>1965</v>
      </c>
      <c r="B220" s="49">
        <v>3</v>
      </c>
      <c r="D220" s="36">
        <v>73.400000000000006</v>
      </c>
      <c r="E220" s="56">
        <f t="shared" si="21"/>
        <v>14.805000000000009</v>
      </c>
      <c r="F220" s="38">
        <v>17.5</v>
      </c>
      <c r="H220" s="57">
        <f t="shared" si="22"/>
        <v>11.112500000000001</v>
      </c>
      <c r="I220" s="40">
        <v>64</v>
      </c>
      <c r="J220" s="5">
        <v>73.349999999999994</v>
      </c>
      <c r="K220" s="42">
        <f t="shared" si="23"/>
        <v>75.112499999999997</v>
      </c>
      <c r="L220" s="42">
        <f t="shared" si="24"/>
        <v>2.3331062670299616</v>
      </c>
      <c r="M220" s="42">
        <f t="shared" si="25"/>
        <v>0.83105244909731368</v>
      </c>
      <c r="N220" s="52">
        <f t="shared" si="26"/>
        <v>73.959576971412872</v>
      </c>
      <c r="O220" s="42">
        <f t="shared" si="27"/>
        <v>1.2828713311360143</v>
      </c>
    </row>
    <row r="221" spans="1:15" ht="16.5" thickBot="1">
      <c r="A221" s="50">
        <v>1965</v>
      </c>
      <c r="B221" s="49">
        <v>4</v>
      </c>
      <c r="D221" s="36">
        <v>72.599999999999994</v>
      </c>
      <c r="E221" s="56">
        <f t="shared" si="21"/>
        <v>13.544999999999991</v>
      </c>
      <c r="F221" s="38">
        <v>10.199999999999999</v>
      </c>
      <c r="H221" s="57">
        <f t="shared" si="22"/>
        <v>6.4769999999999994</v>
      </c>
      <c r="I221" s="40">
        <v>64</v>
      </c>
      <c r="J221" s="5">
        <v>72.510000000000005</v>
      </c>
      <c r="K221" s="42">
        <f t="shared" si="23"/>
        <v>70.477000000000004</v>
      </c>
      <c r="L221" s="42">
        <f t="shared" si="24"/>
        <v>-2.9242424242424079</v>
      </c>
      <c r="M221" s="42">
        <f t="shared" si="25"/>
        <v>-2.4699037741656298</v>
      </c>
      <c r="N221" s="52">
        <f t="shared" si="26"/>
        <v>70.719072773352508</v>
      </c>
      <c r="O221" s="42">
        <f t="shared" si="27"/>
        <v>1.1761773476763131</v>
      </c>
    </row>
    <row r="222" spans="1:15" ht="16.5" thickBot="1">
      <c r="A222" s="50">
        <v>1965</v>
      </c>
      <c r="B222" s="49">
        <v>5</v>
      </c>
      <c r="D222" s="36">
        <v>80</v>
      </c>
      <c r="E222" s="56">
        <f t="shared" si="21"/>
        <v>25.2</v>
      </c>
      <c r="F222" s="38">
        <v>34.5</v>
      </c>
      <c r="H222" s="57">
        <f t="shared" si="22"/>
        <v>21.907499999999999</v>
      </c>
      <c r="I222" s="40">
        <v>64</v>
      </c>
      <c r="J222" s="5">
        <v>79.92</v>
      </c>
      <c r="K222" s="42">
        <f t="shared" si="23"/>
        <v>85.907499999999999</v>
      </c>
      <c r="L222" s="42">
        <f t="shared" si="24"/>
        <v>7.3843750000000057</v>
      </c>
      <c r="M222" s="42">
        <f t="shared" si="25"/>
        <v>3.6503305339687415</v>
      </c>
      <c r="N222" s="52">
        <f t="shared" si="26"/>
        <v>82.837344162747826</v>
      </c>
      <c r="O222" s="42">
        <f t="shared" si="27"/>
        <v>1.480817593524808</v>
      </c>
    </row>
    <row r="223" spans="1:15" ht="16.5" thickBot="1">
      <c r="A223" s="50">
        <v>1965</v>
      </c>
      <c r="B223" s="49">
        <v>6</v>
      </c>
      <c r="D223" s="36">
        <v>79.400000000000006</v>
      </c>
      <c r="E223" s="56">
        <f t="shared" si="21"/>
        <v>24.25500000000001</v>
      </c>
      <c r="F223" s="38">
        <v>23.3</v>
      </c>
      <c r="H223" s="57">
        <f t="shared" si="22"/>
        <v>14.795500000000001</v>
      </c>
      <c r="I223" s="40">
        <v>64</v>
      </c>
      <c r="J223" s="5">
        <v>79.41</v>
      </c>
      <c r="K223" s="42">
        <f t="shared" si="23"/>
        <v>78.795500000000004</v>
      </c>
      <c r="L223" s="42">
        <f t="shared" si="24"/>
        <v>-0.76133501259445779</v>
      </c>
      <c r="M223" s="42">
        <f t="shared" si="25"/>
        <v>-3.2783427120392474</v>
      </c>
      <c r="N223" s="52">
        <f t="shared" si="26"/>
        <v>76.806668052369631</v>
      </c>
      <c r="O223" s="42">
        <f t="shared" si="27"/>
        <v>1.3577001318523645</v>
      </c>
    </row>
    <row r="224" spans="1:15" ht="16.5" thickBot="1">
      <c r="A224" s="50">
        <v>1965</v>
      </c>
      <c r="B224" s="49">
        <v>7</v>
      </c>
      <c r="D224" s="36">
        <v>76.8</v>
      </c>
      <c r="E224" s="56">
        <f t="shared" si="21"/>
        <v>20.159999999999997</v>
      </c>
      <c r="F224" s="38">
        <v>17.3</v>
      </c>
      <c r="H224" s="57">
        <f t="shared" si="22"/>
        <v>10.9855</v>
      </c>
      <c r="I224" s="40">
        <v>64</v>
      </c>
      <c r="J224" s="5">
        <v>76.78</v>
      </c>
      <c r="K224" s="42">
        <f t="shared" si="23"/>
        <v>74.985500000000002</v>
      </c>
      <c r="L224" s="42">
        <f t="shared" si="24"/>
        <v>-2.3626302083333286</v>
      </c>
      <c r="M224" s="42">
        <f t="shared" si="25"/>
        <v>-3.7960452020794833</v>
      </c>
      <c r="N224" s="52">
        <f t="shared" si="26"/>
        <v>73.865396493843377</v>
      </c>
      <c r="O224" s="42">
        <f t="shared" si="27"/>
        <v>1.280141057960726</v>
      </c>
    </row>
    <row r="225" spans="1:15" ht="16.5" thickBot="1">
      <c r="A225" s="50">
        <v>1965</v>
      </c>
      <c r="B225" s="49">
        <v>8</v>
      </c>
      <c r="D225" s="36">
        <v>76.599999999999994</v>
      </c>
      <c r="E225" s="56">
        <f t="shared" si="21"/>
        <v>19.844999999999992</v>
      </c>
      <c r="F225" s="38">
        <v>13.3</v>
      </c>
      <c r="H225" s="57">
        <f t="shared" si="22"/>
        <v>8.4455000000000009</v>
      </c>
      <c r="I225" s="40">
        <v>64</v>
      </c>
      <c r="J225" s="5">
        <v>76.55</v>
      </c>
      <c r="K225" s="42">
        <f t="shared" si="23"/>
        <v>72.445499999999996</v>
      </c>
      <c r="L225" s="42">
        <f t="shared" si="24"/>
        <v>-5.4236292428198425</v>
      </c>
      <c r="M225" s="42">
        <f t="shared" si="25"/>
        <v>-5.886789854942748</v>
      </c>
      <c r="N225" s="52">
        <f t="shared" si="26"/>
        <v>72.043662366041332</v>
      </c>
      <c r="O225" s="42">
        <f t="shared" si="27"/>
        <v>1.223299142867166</v>
      </c>
    </row>
    <row r="226" spans="1:15" ht="16.5" thickBot="1">
      <c r="A226" s="50">
        <v>1965</v>
      </c>
      <c r="B226" s="49">
        <v>9</v>
      </c>
      <c r="D226" s="36">
        <v>77.400000000000006</v>
      </c>
      <c r="E226" s="56">
        <f t="shared" si="21"/>
        <v>21.105000000000008</v>
      </c>
      <c r="F226" s="38">
        <v>24.5</v>
      </c>
      <c r="H226" s="57">
        <f t="shared" si="22"/>
        <v>15.557500000000001</v>
      </c>
      <c r="I226" s="40">
        <v>64</v>
      </c>
      <c r="J226" s="5">
        <v>77.31</v>
      </c>
      <c r="K226" s="42">
        <f t="shared" si="23"/>
        <v>79.557500000000005</v>
      </c>
      <c r="L226" s="42">
        <f t="shared" si="24"/>
        <v>2.7874677002583894</v>
      </c>
      <c r="M226" s="42">
        <f t="shared" si="25"/>
        <v>0.14448146799928452</v>
      </c>
      <c r="N226" s="52">
        <f t="shared" si="26"/>
        <v>77.421698622910242</v>
      </c>
      <c r="O226" s="42">
        <f t="shared" si="27"/>
        <v>1.3721788838591502</v>
      </c>
    </row>
    <row r="227" spans="1:15" ht="16.5" thickBot="1">
      <c r="A227" s="50">
        <v>1965</v>
      </c>
      <c r="B227" s="49">
        <v>10</v>
      </c>
      <c r="D227" s="36">
        <v>79.7</v>
      </c>
      <c r="E227" s="56">
        <f t="shared" si="21"/>
        <v>24.727500000000003</v>
      </c>
      <c r="F227" s="38">
        <v>29.1</v>
      </c>
      <c r="H227" s="57">
        <f t="shared" si="22"/>
        <v>18.4785</v>
      </c>
      <c r="I227" s="40">
        <v>64</v>
      </c>
      <c r="J227" s="5">
        <v>79.63</v>
      </c>
      <c r="K227" s="42">
        <f t="shared" si="23"/>
        <v>82.478499999999997</v>
      </c>
      <c r="L227" s="42">
        <f t="shared" si="24"/>
        <v>3.4861982434127867</v>
      </c>
      <c r="M227" s="42">
        <f t="shared" si="25"/>
        <v>0.27930104530912558</v>
      </c>
      <c r="N227" s="52">
        <f t="shared" si="26"/>
        <v>79.852407422379656</v>
      </c>
      <c r="O227" s="42">
        <f t="shared" si="27"/>
        <v>1.4247209203391695</v>
      </c>
    </row>
    <row r="228" spans="1:15" ht="16.5" thickBot="1">
      <c r="A228" s="50">
        <v>1965</v>
      </c>
      <c r="B228" s="49">
        <v>11</v>
      </c>
      <c r="D228" s="36">
        <v>76</v>
      </c>
      <c r="E228" s="56">
        <f t="shared" si="21"/>
        <v>18.899999999999999</v>
      </c>
      <c r="F228" s="38">
        <v>22.8</v>
      </c>
      <c r="H228" s="57">
        <f t="shared" si="22"/>
        <v>14.478000000000002</v>
      </c>
      <c r="I228" s="40">
        <v>64</v>
      </c>
      <c r="J228" s="5">
        <v>75.94</v>
      </c>
      <c r="K228" s="42">
        <f t="shared" si="23"/>
        <v>78.478000000000009</v>
      </c>
      <c r="L228" s="42">
        <f t="shared" si="24"/>
        <v>3.2605263157894768</v>
      </c>
      <c r="M228" s="42">
        <f t="shared" si="25"/>
        <v>0.80707289618020184</v>
      </c>
      <c r="N228" s="52">
        <f t="shared" si="26"/>
        <v>76.552891157359241</v>
      </c>
      <c r="O228" s="42">
        <f t="shared" si="27"/>
        <v>1.3515692073230396</v>
      </c>
    </row>
    <row r="229" spans="1:15" ht="16.5" thickBot="1">
      <c r="A229" s="50">
        <v>1965</v>
      </c>
      <c r="B229" s="49">
        <v>12</v>
      </c>
      <c r="D229" s="36">
        <v>75.2</v>
      </c>
      <c r="E229" s="56">
        <f t="shared" si="21"/>
        <v>17.640000000000004</v>
      </c>
      <c r="F229" s="38">
        <v>24.7</v>
      </c>
      <c r="H229" s="57">
        <f t="shared" si="22"/>
        <v>15.6845</v>
      </c>
      <c r="I229" s="40">
        <v>64</v>
      </c>
      <c r="J229" s="5">
        <v>75.3</v>
      </c>
      <c r="K229" s="42">
        <f t="shared" si="23"/>
        <v>79.6845</v>
      </c>
      <c r="L229" s="42">
        <f t="shared" si="24"/>
        <v>5.9634308510638334</v>
      </c>
      <c r="M229" s="42">
        <f t="shared" si="25"/>
        <v>2.9548559221056934</v>
      </c>
      <c r="N229" s="52">
        <f t="shared" si="26"/>
        <v>77.525006509345587</v>
      </c>
      <c r="O229" s="42">
        <f t="shared" si="27"/>
        <v>1.37456007696821</v>
      </c>
    </row>
    <row r="230" spans="1:15" ht="16.5" thickBot="1">
      <c r="A230" s="50">
        <v>1966</v>
      </c>
      <c r="B230" s="49">
        <v>1</v>
      </c>
      <c r="D230" s="36">
        <v>85.1</v>
      </c>
      <c r="E230" s="56">
        <f t="shared" si="21"/>
        <v>33.232499999999987</v>
      </c>
      <c r="F230" s="38">
        <v>40.299999999999997</v>
      </c>
      <c r="H230" s="57">
        <f t="shared" si="22"/>
        <v>25.590499999999999</v>
      </c>
      <c r="I230" s="40">
        <v>64</v>
      </c>
      <c r="J230" s="5">
        <v>85.08</v>
      </c>
      <c r="K230" s="42">
        <f t="shared" si="23"/>
        <v>89.590499999999992</v>
      </c>
      <c r="L230" s="42">
        <f t="shared" si="24"/>
        <v>5.2767332549941131</v>
      </c>
      <c r="M230" s="42">
        <f t="shared" si="25"/>
        <v>1.2889647016253178</v>
      </c>
      <c r="N230" s="52">
        <f t="shared" si="26"/>
        <v>86.176651168142826</v>
      </c>
      <c r="O230" s="42">
        <f t="shared" si="27"/>
        <v>1.5349916887971524</v>
      </c>
    </row>
    <row r="231" spans="1:15" ht="16.5" thickBot="1">
      <c r="A231" s="50">
        <v>1966</v>
      </c>
      <c r="B231" s="49">
        <v>2</v>
      </c>
      <c r="D231" s="36">
        <v>82.1</v>
      </c>
      <c r="E231" s="56">
        <f t="shared" si="21"/>
        <v>28.50749999999999</v>
      </c>
      <c r="F231" s="38">
        <v>35.299999999999997</v>
      </c>
      <c r="H231" s="57">
        <f t="shared" si="22"/>
        <v>22.415499999999998</v>
      </c>
      <c r="I231" s="40">
        <v>64</v>
      </c>
      <c r="J231" s="5">
        <v>82.19</v>
      </c>
      <c r="K231" s="42">
        <f t="shared" si="23"/>
        <v>86.415499999999994</v>
      </c>
      <c r="L231" s="42">
        <f t="shared" si="24"/>
        <v>5.2563946406821032</v>
      </c>
      <c r="M231" s="42">
        <f t="shared" si="25"/>
        <v>1.3387168762258455</v>
      </c>
      <c r="N231" s="52">
        <f t="shared" si="26"/>
        <v>83.290291400570013</v>
      </c>
      <c r="O231" s="42">
        <f t="shared" si="27"/>
        <v>1.4886494928785541</v>
      </c>
    </row>
    <row r="232" spans="1:15" ht="16.5" thickBot="1">
      <c r="A232" s="50">
        <v>1966</v>
      </c>
      <c r="B232" s="49">
        <v>3</v>
      </c>
      <c r="D232" s="36">
        <v>89.4</v>
      </c>
      <c r="E232" s="56">
        <f t="shared" si="21"/>
        <v>40.00500000000001</v>
      </c>
      <c r="F232" s="38">
        <v>36.4</v>
      </c>
      <c r="H232" s="57">
        <f t="shared" si="22"/>
        <v>23.114000000000001</v>
      </c>
      <c r="I232" s="40">
        <v>64</v>
      </c>
      <c r="J232" s="5">
        <v>89.42</v>
      </c>
      <c r="K232" s="42">
        <f t="shared" si="23"/>
        <v>87.114000000000004</v>
      </c>
      <c r="L232" s="42">
        <f t="shared" si="24"/>
        <v>-2.557046979865774</v>
      </c>
      <c r="M232" s="42">
        <f t="shared" si="25"/>
        <v>-6.153808934267289</v>
      </c>
      <c r="N232" s="52">
        <f t="shared" si="26"/>
        <v>83.91726405097819</v>
      </c>
      <c r="O232" s="42">
        <f t="shared" si="27"/>
        <v>1.4992258109693541</v>
      </c>
    </row>
    <row r="233" spans="1:15" ht="16.5" thickBot="1">
      <c r="A233" s="50">
        <v>1966</v>
      </c>
      <c r="B233" s="49">
        <v>4</v>
      </c>
      <c r="D233" s="36">
        <v>97.8</v>
      </c>
      <c r="E233" s="56">
        <f t="shared" si="21"/>
        <v>53.234999999999992</v>
      </c>
      <c r="F233" s="38">
        <v>69</v>
      </c>
      <c r="H233" s="57">
        <f t="shared" si="22"/>
        <v>43.814999999999998</v>
      </c>
      <c r="I233" s="40">
        <v>64</v>
      </c>
      <c r="J233" s="5">
        <v>97.84</v>
      </c>
      <c r="K233" s="42">
        <f t="shared" si="23"/>
        <v>107.815</v>
      </c>
      <c r="L233" s="42">
        <f t="shared" si="24"/>
        <v>10.240286298568506</v>
      </c>
      <c r="M233" s="42">
        <f t="shared" si="25"/>
        <v>6.3106271056559535</v>
      </c>
      <c r="N233" s="52">
        <f t="shared" si="26"/>
        <v>104.01431756017379</v>
      </c>
      <c r="O233" s="42">
        <f t="shared" si="27"/>
        <v>1.7304496288066284</v>
      </c>
    </row>
    <row r="234" spans="1:15" ht="16.5" thickBot="1">
      <c r="A234" s="50">
        <v>1966</v>
      </c>
      <c r="B234" s="49">
        <v>5</v>
      </c>
      <c r="D234" s="36">
        <v>100.8</v>
      </c>
      <c r="E234" s="56">
        <f t="shared" si="21"/>
        <v>57.959999999999994</v>
      </c>
      <c r="F234" s="38">
        <v>64.2</v>
      </c>
      <c r="H234" s="57">
        <f t="shared" si="22"/>
        <v>40.767000000000003</v>
      </c>
      <c r="I234" s="40">
        <v>64</v>
      </c>
      <c r="J234" s="5">
        <v>100.75</v>
      </c>
      <c r="K234" s="42">
        <f t="shared" si="23"/>
        <v>104.767</v>
      </c>
      <c r="L234" s="42">
        <f t="shared" si="24"/>
        <v>3.9355158730158877</v>
      </c>
      <c r="M234" s="42">
        <f t="shared" si="25"/>
        <v>0.1758352021842029</v>
      </c>
      <c r="N234" s="52">
        <f t="shared" si="26"/>
        <v>100.92715396620059</v>
      </c>
      <c r="O234" s="42">
        <f t="shared" si="27"/>
        <v>1.7047107811376039</v>
      </c>
    </row>
    <row r="235" spans="1:15" ht="16.5" thickBot="1">
      <c r="A235" s="50">
        <v>1966</v>
      </c>
      <c r="B235" s="49">
        <v>6</v>
      </c>
      <c r="D235" s="36">
        <v>99.4</v>
      </c>
      <c r="E235" s="56">
        <f t="shared" si="21"/>
        <v>55.75500000000001</v>
      </c>
      <c r="F235" s="38">
        <v>67.7</v>
      </c>
      <c r="H235" s="57">
        <f t="shared" si="22"/>
        <v>42.9895</v>
      </c>
      <c r="I235" s="40">
        <v>64</v>
      </c>
      <c r="J235" s="5">
        <v>99.35</v>
      </c>
      <c r="K235" s="42">
        <f t="shared" si="23"/>
        <v>106.98949999999999</v>
      </c>
      <c r="L235" s="42">
        <f t="shared" si="24"/>
        <v>7.6353118712273442</v>
      </c>
      <c r="M235" s="42">
        <f t="shared" si="25"/>
        <v>3.8505054683983531</v>
      </c>
      <c r="N235" s="52">
        <f t="shared" si="26"/>
        <v>103.17547718285377</v>
      </c>
      <c r="O235" s="42">
        <f t="shared" si="27"/>
        <v>1.7237088284582724</v>
      </c>
    </row>
    <row r="236" spans="1:15" ht="16.5" thickBot="1">
      <c r="A236" s="50">
        <v>1966</v>
      </c>
      <c r="B236" s="49">
        <v>7</v>
      </c>
      <c r="D236" s="36">
        <v>110.2</v>
      </c>
      <c r="E236" s="56">
        <f t="shared" si="21"/>
        <v>72.765000000000001</v>
      </c>
      <c r="F236" s="38">
        <v>80.2</v>
      </c>
      <c r="H236" s="57">
        <f t="shared" si="22"/>
        <v>50.927</v>
      </c>
      <c r="I236" s="40">
        <v>64</v>
      </c>
      <c r="J236" s="5">
        <v>110.13</v>
      </c>
      <c r="K236" s="42">
        <f t="shared" si="23"/>
        <v>114.92699999999999</v>
      </c>
      <c r="L236" s="42">
        <f t="shared" si="24"/>
        <v>4.2894736842105061</v>
      </c>
      <c r="M236" s="42">
        <f t="shared" si="25"/>
        <v>1.0687449318466804</v>
      </c>
      <c r="N236" s="52">
        <f t="shared" si="26"/>
        <v>111.30700879344275</v>
      </c>
      <c r="O236" s="42">
        <f t="shared" si="27"/>
        <v>1.7821176411166741</v>
      </c>
    </row>
    <row r="237" spans="1:15" ht="16.5" thickBot="1">
      <c r="A237" s="50">
        <v>1966</v>
      </c>
      <c r="B237" s="49">
        <v>8</v>
      </c>
      <c r="D237" s="36">
        <v>109.2</v>
      </c>
      <c r="E237" s="56">
        <f t="shared" si="21"/>
        <v>71.19</v>
      </c>
      <c r="F237" s="38">
        <v>72.599999999999994</v>
      </c>
      <c r="H237" s="57">
        <f t="shared" si="22"/>
        <v>46.100999999999999</v>
      </c>
      <c r="I237" s="40">
        <v>64</v>
      </c>
      <c r="J237" s="5">
        <v>109.21</v>
      </c>
      <c r="K237" s="42">
        <f t="shared" si="23"/>
        <v>110.101</v>
      </c>
      <c r="L237" s="42">
        <f t="shared" si="24"/>
        <v>0.82509157509156239</v>
      </c>
      <c r="M237" s="42">
        <f t="shared" si="25"/>
        <v>-2.6219440991490472</v>
      </c>
      <c r="N237" s="52">
        <f t="shared" si="26"/>
        <v>106.34657484931931</v>
      </c>
      <c r="O237" s="42">
        <f t="shared" si="27"/>
        <v>1.7482704545152099</v>
      </c>
    </row>
    <row r="238" spans="1:15" ht="16.5" thickBot="1">
      <c r="A238" s="50">
        <v>1966</v>
      </c>
      <c r="B238" s="49">
        <v>9</v>
      </c>
      <c r="D238" s="36">
        <v>112</v>
      </c>
      <c r="E238" s="56">
        <f t="shared" si="21"/>
        <v>75.599999999999994</v>
      </c>
      <c r="F238" s="38">
        <v>71.099999999999994</v>
      </c>
      <c r="H238" s="57">
        <f t="shared" si="22"/>
        <v>45.148499999999999</v>
      </c>
      <c r="I238" s="40">
        <v>64</v>
      </c>
      <c r="J238" s="5">
        <v>112.02</v>
      </c>
      <c r="K238" s="42">
        <f t="shared" si="23"/>
        <v>109.1485</v>
      </c>
      <c r="L238" s="42">
        <f t="shared" si="24"/>
        <v>-2.5459821428571416</v>
      </c>
      <c r="M238" s="42">
        <f t="shared" si="25"/>
        <v>-5.9335604135074362</v>
      </c>
      <c r="N238" s="52">
        <f t="shared" si="26"/>
        <v>105.37322562478897</v>
      </c>
      <c r="O238" s="42">
        <f t="shared" si="27"/>
        <v>1.7409929506278747</v>
      </c>
    </row>
    <row r="239" spans="1:15" ht="16.5" thickBot="1">
      <c r="A239" s="50">
        <v>1966</v>
      </c>
      <c r="B239" s="49">
        <v>10</v>
      </c>
      <c r="D239" s="36">
        <v>107.9</v>
      </c>
      <c r="E239" s="56">
        <f t="shared" si="21"/>
        <v>69.142500000000013</v>
      </c>
      <c r="F239" s="38">
        <v>81.2</v>
      </c>
      <c r="H239" s="57">
        <f t="shared" si="22"/>
        <v>51.562000000000005</v>
      </c>
      <c r="I239" s="40">
        <v>64</v>
      </c>
      <c r="J239" s="5">
        <v>107.86</v>
      </c>
      <c r="K239" s="42">
        <f t="shared" si="23"/>
        <v>115.56200000000001</v>
      </c>
      <c r="L239" s="42">
        <f t="shared" si="24"/>
        <v>7.1010194624652456</v>
      </c>
      <c r="M239" s="42">
        <f t="shared" si="25"/>
        <v>3.8037156533988821</v>
      </c>
      <c r="N239" s="52">
        <f t="shared" si="26"/>
        <v>111.96268770375602</v>
      </c>
      <c r="O239" s="42">
        <f t="shared" si="27"/>
        <v>1.7862183260669002</v>
      </c>
    </row>
    <row r="240" spans="1:15" ht="16.5" thickBot="1">
      <c r="A240" s="50">
        <v>1966</v>
      </c>
      <c r="B240" s="49">
        <v>11</v>
      </c>
      <c r="D240" s="36">
        <v>110.8</v>
      </c>
      <c r="E240" s="56">
        <f t="shared" si="21"/>
        <v>73.709999999999994</v>
      </c>
      <c r="F240" s="38">
        <v>81</v>
      </c>
      <c r="H240" s="57">
        <f t="shared" si="22"/>
        <v>51.435000000000002</v>
      </c>
      <c r="I240" s="40">
        <v>64</v>
      </c>
      <c r="J240" s="5">
        <v>110.83</v>
      </c>
      <c r="K240" s="42">
        <f t="shared" si="23"/>
        <v>115.435</v>
      </c>
      <c r="L240" s="42">
        <f t="shared" si="24"/>
        <v>4.1832129963899121</v>
      </c>
      <c r="M240" s="42">
        <f t="shared" si="25"/>
        <v>0.90364047754182764</v>
      </c>
      <c r="N240" s="52">
        <f t="shared" si="26"/>
        <v>111.83150474125961</v>
      </c>
      <c r="O240" s="42">
        <f t="shared" si="27"/>
        <v>1.7854044102453053</v>
      </c>
    </row>
    <row r="241" spans="1:15" ht="16.5" thickBot="1">
      <c r="A241" s="50">
        <v>1966</v>
      </c>
      <c r="B241" s="49">
        <v>12</v>
      </c>
      <c r="D241" s="36">
        <v>120.7</v>
      </c>
      <c r="E241" s="56">
        <f t="shared" si="21"/>
        <v>89.302499999999995</v>
      </c>
      <c r="F241" s="38">
        <v>99.8</v>
      </c>
      <c r="H241" s="57">
        <f t="shared" si="22"/>
        <v>63.372999999999998</v>
      </c>
      <c r="I241" s="40">
        <v>64</v>
      </c>
      <c r="J241" s="5">
        <v>120.69</v>
      </c>
      <c r="K241" s="42">
        <f t="shared" si="23"/>
        <v>127.37299999999999</v>
      </c>
      <c r="L241" s="42">
        <f t="shared" si="24"/>
        <v>5.5285832642916262</v>
      </c>
      <c r="M241" s="42">
        <f t="shared" si="25"/>
        <v>2.9339867939829389</v>
      </c>
      <c r="N241" s="52">
        <f t="shared" si="26"/>
        <v>124.231028661658</v>
      </c>
      <c r="O241" s="42">
        <f t="shared" si="27"/>
        <v>1.8498619387697328</v>
      </c>
    </row>
    <row r="242" spans="1:15" ht="16.5" thickBot="1">
      <c r="A242" s="50">
        <v>1967</v>
      </c>
      <c r="B242" s="49">
        <v>1</v>
      </c>
      <c r="D242" s="36">
        <v>143</v>
      </c>
      <c r="E242" s="56">
        <f t="shared" si="21"/>
        <v>124.425</v>
      </c>
      <c r="F242" s="38">
        <v>157</v>
      </c>
      <c r="H242" s="57">
        <f t="shared" si="22"/>
        <v>99.695000000000007</v>
      </c>
      <c r="I242" s="40">
        <v>64</v>
      </c>
      <c r="J242" s="5">
        <v>143.04</v>
      </c>
      <c r="K242" s="42">
        <f t="shared" si="23"/>
        <v>163.69499999999999</v>
      </c>
      <c r="L242" s="42">
        <f t="shared" si="24"/>
        <v>14.472027972027959</v>
      </c>
      <c r="M242" s="42">
        <f t="shared" si="25"/>
        <v>13.167867676308418</v>
      </c>
      <c r="N242" s="52">
        <f t="shared" si="26"/>
        <v>161.87531792419156</v>
      </c>
      <c r="O242" s="42">
        <f t="shared" si="27"/>
        <v>1.9493593162973402</v>
      </c>
    </row>
    <row r="243" spans="1:15" ht="16.5" thickBot="1">
      <c r="A243" s="50">
        <v>1967</v>
      </c>
      <c r="B243" s="49">
        <v>2</v>
      </c>
      <c r="D243" s="36">
        <v>143.4</v>
      </c>
      <c r="E243" s="56">
        <f t="shared" si="21"/>
        <v>125.05500000000001</v>
      </c>
      <c r="F243" s="38">
        <v>132.6</v>
      </c>
      <c r="H243" s="57">
        <f t="shared" si="22"/>
        <v>84.200999999999993</v>
      </c>
      <c r="I243" s="40">
        <v>64</v>
      </c>
      <c r="J243" s="5">
        <v>143.49</v>
      </c>
      <c r="K243" s="42">
        <f t="shared" si="23"/>
        <v>148.20099999999999</v>
      </c>
      <c r="L243" s="42">
        <f t="shared" si="24"/>
        <v>3.3479776847977547</v>
      </c>
      <c r="M243" s="42">
        <f t="shared" si="25"/>
        <v>1.6814010634542456</v>
      </c>
      <c r="N243" s="52">
        <f t="shared" si="26"/>
        <v>145.90264238595051</v>
      </c>
      <c r="O243" s="42">
        <f t="shared" si="27"/>
        <v>1.9194921030007916</v>
      </c>
    </row>
    <row r="244" spans="1:15" ht="16.5" thickBot="1">
      <c r="A244" s="50">
        <v>1967</v>
      </c>
      <c r="B244" s="49">
        <v>3</v>
      </c>
      <c r="D244" s="36">
        <v>159</v>
      </c>
      <c r="E244" s="56">
        <f t="shared" si="21"/>
        <v>149.625</v>
      </c>
      <c r="F244" s="38">
        <v>158.30000000000001</v>
      </c>
      <c r="H244" s="57">
        <f t="shared" si="22"/>
        <v>100.52050000000001</v>
      </c>
      <c r="I244" s="40">
        <v>64</v>
      </c>
      <c r="J244" s="5">
        <v>158.94999999999999</v>
      </c>
      <c r="K244" s="42">
        <f t="shared" si="23"/>
        <v>164.52050000000003</v>
      </c>
      <c r="L244" s="42">
        <f t="shared" si="24"/>
        <v>3.4720125786163862</v>
      </c>
      <c r="M244" s="42">
        <f t="shared" si="25"/>
        <v>2.3727836407960012</v>
      </c>
      <c r="N244" s="52">
        <f t="shared" si="26"/>
        <v>162.72153959704525</v>
      </c>
      <c r="O244" s="42">
        <f t="shared" si="27"/>
        <v>1.9505948199018857</v>
      </c>
    </row>
    <row r="245" spans="1:15" ht="16.5" thickBot="1">
      <c r="A245" s="50">
        <v>1967</v>
      </c>
      <c r="B245" s="49">
        <v>4</v>
      </c>
      <c r="D245" s="36">
        <v>130.80000000000001</v>
      </c>
      <c r="E245" s="56">
        <f t="shared" si="21"/>
        <v>105.21000000000001</v>
      </c>
      <c r="F245" s="38">
        <v>98.4</v>
      </c>
      <c r="H245" s="57">
        <f t="shared" si="22"/>
        <v>62.484000000000002</v>
      </c>
      <c r="I245" s="40">
        <v>64</v>
      </c>
      <c r="J245" s="5">
        <v>130.78</v>
      </c>
      <c r="K245" s="42">
        <f t="shared" si="23"/>
        <v>126.48400000000001</v>
      </c>
      <c r="L245" s="42">
        <f t="shared" si="24"/>
        <v>-3.2996941896024481</v>
      </c>
      <c r="M245" s="42">
        <f t="shared" si="25"/>
        <v>-5.7159115395641322</v>
      </c>
      <c r="N245" s="52">
        <f t="shared" si="26"/>
        <v>123.30473088855803</v>
      </c>
      <c r="O245" s="42">
        <f t="shared" si="27"/>
        <v>1.8458146763886054</v>
      </c>
    </row>
    <row r="246" spans="1:15" ht="16.5" thickBot="1">
      <c r="A246" s="50">
        <v>1967</v>
      </c>
      <c r="B246" s="49">
        <v>5</v>
      </c>
      <c r="D246" s="36">
        <v>146.30000000000001</v>
      </c>
      <c r="E246" s="56">
        <f t="shared" si="21"/>
        <v>129.6225</v>
      </c>
      <c r="F246" s="38">
        <v>122.5</v>
      </c>
      <c r="H246" s="57">
        <f t="shared" si="22"/>
        <v>77.787499999999994</v>
      </c>
      <c r="I246" s="40">
        <v>64</v>
      </c>
      <c r="J246" s="5">
        <v>146.24</v>
      </c>
      <c r="K246" s="42">
        <f t="shared" si="23"/>
        <v>141.78749999999999</v>
      </c>
      <c r="L246" s="42">
        <f t="shared" si="24"/>
        <v>-3.0844155844155949</v>
      </c>
      <c r="M246" s="42">
        <f t="shared" si="25"/>
        <v>-4.7825865471902205</v>
      </c>
      <c r="N246" s="52">
        <f t="shared" si="26"/>
        <v>139.24594543338904</v>
      </c>
      <c r="O246" s="42">
        <f t="shared" si="27"/>
        <v>1.902460709240001</v>
      </c>
    </row>
    <row r="247" spans="1:15" ht="16.5" thickBot="1">
      <c r="A247" s="50">
        <v>1967</v>
      </c>
      <c r="B247" s="49">
        <v>6</v>
      </c>
      <c r="D247" s="36">
        <v>124</v>
      </c>
      <c r="E247" s="56">
        <f t="shared" si="21"/>
        <v>94.5</v>
      </c>
      <c r="F247" s="38">
        <v>95.4</v>
      </c>
      <c r="H247" s="57">
        <f t="shared" si="22"/>
        <v>60.579000000000008</v>
      </c>
      <c r="I247" s="40">
        <v>64</v>
      </c>
      <c r="J247" s="5">
        <v>124.01</v>
      </c>
      <c r="K247" s="42">
        <f t="shared" si="23"/>
        <v>124.57900000000001</v>
      </c>
      <c r="L247" s="42">
        <f t="shared" si="24"/>
        <v>0.4669354838709836</v>
      </c>
      <c r="M247" s="42">
        <f t="shared" si="25"/>
        <v>-2.1686477116144971</v>
      </c>
      <c r="N247" s="52">
        <f t="shared" si="26"/>
        <v>121.32065997282686</v>
      </c>
      <c r="O247" s="42">
        <f t="shared" si="27"/>
        <v>1.8367708112810865</v>
      </c>
    </row>
    <row r="248" spans="1:15" ht="16.5" thickBot="1">
      <c r="A248" s="50">
        <v>1967</v>
      </c>
      <c r="B248" s="49">
        <v>7</v>
      </c>
      <c r="D248" s="36">
        <v>144.9</v>
      </c>
      <c r="E248" s="56">
        <f t="shared" si="21"/>
        <v>127.4175</v>
      </c>
      <c r="F248" s="38">
        <v>129.5</v>
      </c>
      <c r="H248" s="57">
        <f t="shared" si="22"/>
        <v>82.232500000000002</v>
      </c>
      <c r="I248" s="40">
        <v>64</v>
      </c>
      <c r="J248" s="5">
        <v>144.88</v>
      </c>
      <c r="K248" s="42">
        <f t="shared" si="23"/>
        <v>146.23250000000002</v>
      </c>
      <c r="L248" s="42">
        <f t="shared" si="24"/>
        <v>0.91959972394755596</v>
      </c>
      <c r="M248" s="42">
        <f t="shared" si="25"/>
        <v>-0.70269991867866111</v>
      </c>
      <c r="N248" s="52">
        <f t="shared" si="26"/>
        <v>143.86192835781836</v>
      </c>
      <c r="O248" s="42">
        <f t="shared" si="27"/>
        <v>1.9146077558305732</v>
      </c>
    </row>
    <row r="249" spans="1:15" ht="16.5" thickBot="1">
      <c r="A249" s="50">
        <v>1967</v>
      </c>
      <c r="B249" s="49">
        <v>8</v>
      </c>
      <c r="D249" s="36">
        <v>157.6</v>
      </c>
      <c r="E249" s="56">
        <f t="shared" si="21"/>
        <v>147.41999999999999</v>
      </c>
      <c r="F249" s="38">
        <v>151.80000000000001</v>
      </c>
      <c r="H249" s="57">
        <f t="shared" si="22"/>
        <v>96.393000000000015</v>
      </c>
      <c r="I249" s="40">
        <v>64</v>
      </c>
      <c r="J249" s="5">
        <v>157.55000000000001</v>
      </c>
      <c r="K249" s="42">
        <f t="shared" si="23"/>
        <v>160.39300000000003</v>
      </c>
      <c r="L249" s="42">
        <f t="shared" si="24"/>
        <v>1.7722081218274326</v>
      </c>
      <c r="M249" s="42">
        <f t="shared" si="25"/>
        <v>0.59376816307602098</v>
      </c>
      <c r="N249" s="52">
        <f t="shared" si="26"/>
        <v>158.48548174092628</v>
      </c>
      <c r="O249" s="42">
        <f t="shared" si="27"/>
        <v>1.9441005087535863</v>
      </c>
    </row>
    <row r="250" spans="1:15" ht="16.5" thickBot="1">
      <c r="A250" s="50">
        <v>1967</v>
      </c>
      <c r="B250" s="49">
        <v>9</v>
      </c>
      <c r="D250" s="36">
        <v>133.5</v>
      </c>
      <c r="E250" s="56">
        <f t="shared" si="21"/>
        <v>109.46249999999999</v>
      </c>
      <c r="F250" s="38">
        <v>108.7</v>
      </c>
      <c r="H250" s="57">
        <f t="shared" si="22"/>
        <v>69.024500000000003</v>
      </c>
      <c r="I250" s="40">
        <v>64</v>
      </c>
      <c r="J250" s="5">
        <v>133.5</v>
      </c>
      <c r="K250" s="42">
        <f t="shared" si="23"/>
        <v>133.02449999999999</v>
      </c>
      <c r="L250" s="42">
        <f t="shared" si="24"/>
        <v>-0.35617977528090705</v>
      </c>
      <c r="M250" s="42">
        <f t="shared" si="25"/>
        <v>-2.530422554885476</v>
      </c>
      <c r="N250" s="52">
        <f t="shared" si="26"/>
        <v>130.12188588922788</v>
      </c>
      <c r="O250" s="42">
        <f t="shared" si="27"/>
        <v>1.873219749212923</v>
      </c>
    </row>
    <row r="251" spans="1:15" ht="16.5" thickBot="1">
      <c r="A251" s="50">
        <v>1967</v>
      </c>
      <c r="B251" s="49">
        <v>10</v>
      </c>
      <c r="D251" s="36">
        <v>135.1</v>
      </c>
      <c r="E251" s="56">
        <f t="shared" si="21"/>
        <v>111.98249999999999</v>
      </c>
      <c r="F251" s="38">
        <v>125</v>
      </c>
      <c r="H251" s="57">
        <f t="shared" si="22"/>
        <v>79.375</v>
      </c>
      <c r="I251" s="40">
        <v>64</v>
      </c>
      <c r="J251" s="5">
        <v>135.15</v>
      </c>
      <c r="K251" s="42">
        <f t="shared" si="23"/>
        <v>143.375</v>
      </c>
      <c r="L251" s="42">
        <f t="shared" si="24"/>
        <v>6.1250925240562708</v>
      </c>
      <c r="M251" s="42">
        <f t="shared" si="25"/>
        <v>4.2513418742780686</v>
      </c>
      <c r="N251" s="52">
        <f t="shared" si="26"/>
        <v>140.89568854308681</v>
      </c>
      <c r="O251" s="42">
        <f t="shared" si="27"/>
        <v>1.9069855107893365</v>
      </c>
    </row>
    <row r="252" spans="1:15" ht="16.5" thickBot="1">
      <c r="A252" s="50">
        <v>1967</v>
      </c>
      <c r="B252" s="49">
        <v>11</v>
      </c>
      <c r="D252" s="36">
        <v>142.1</v>
      </c>
      <c r="E252" s="56">
        <f t="shared" si="21"/>
        <v>123.00749999999999</v>
      </c>
      <c r="F252" s="38">
        <v>133.6</v>
      </c>
      <c r="H252" s="57">
        <f t="shared" si="22"/>
        <v>84.835999999999999</v>
      </c>
      <c r="I252" s="40">
        <v>64</v>
      </c>
      <c r="J252" s="5">
        <v>142.1</v>
      </c>
      <c r="K252" s="42">
        <f t="shared" si="23"/>
        <v>148.83600000000001</v>
      </c>
      <c r="L252" s="42">
        <f t="shared" si="24"/>
        <v>4.7403237156931937</v>
      </c>
      <c r="M252" s="42">
        <f t="shared" si="25"/>
        <v>3.1389436128313122</v>
      </c>
      <c r="N252" s="52">
        <f t="shared" si="26"/>
        <v>146.56043887383328</v>
      </c>
      <c r="O252" s="42">
        <f t="shared" si="27"/>
        <v>1.9210073129668073</v>
      </c>
    </row>
    <row r="253" spans="1:15" ht="16.5" thickBot="1">
      <c r="A253" s="50">
        <v>1967</v>
      </c>
      <c r="B253" s="49">
        <v>12</v>
      </c>
      <c r="D253" s="36">
        <v>157.9</v>
      </c>
      <c r="E253" s="56">
        <f t="shared" si="21"/>
        <v>147.89250000000001</v>
      </c>
      <c r="F253" s="38">
        <v>179</v>
      </c>
      <c r="H253" s="57">
        <f t="shared" si="22"/>
        <v>113.66500000000001</v>
      </c>
      <c r="I253" s="40">
        <v>64</v>
      </c>
      <c r="J253" s="5">
        <v>157.94</v>
      </c>
      <c r="K253" s="42">
        <f t="shared" si="23"/>
        <v>177.66500000000002</v>
      </c>
      <c r="L253" s="42">
        <f t="shared" si="24"/>
        <v>12.517416086130467</v>
      </c>
      <c r="M253" s="42">
        <f t="shared" si="25"/>
        <v>11.517011654437638</v>
      </c>
      <c r="N253" s="52">
        <f t="shared" si="26"/>
        <v>176.12996820701881</v>
      </c>
      <c r="O253" s="42">
        <f t="shared" si="27"/>
        <v>1.9666600866285602</v>
      </c>
    </row>
    <row r="254" spans="1:15" ht="16.5" thickBot="1">
      <c r="A254" s="50">
        <v>1968</v>
      </c>
      <c r="B254" s="49">
        <v>1</v>
      </c>
      <c r="D254" s="36">
        <v>183.1</v>
      </c>
      <c r="E254" s="56">
        <f t="shared" si="21"/>
        <v>187.58249999999998</v>
      </c>
      <c r="F254" s="38">
        <v>172.5</v>
      </c>
      <c r="H254" s="57">
        <f t="shared" si="22"/>
        <v>109.53750000000001</v>
      </c>
      <c r="I254" s="40">
        <v>64</v>
      </c>
      <c r="J254" s="5">
        <v>183.07</v>
      </c>
      <c r="K254" s="42">
        <f t="shared" si="23"/>
        <v>173.53750000000002</v>
      </c>
      <c r="L254" s="42">
        <f t="shared" si="24"/>
        <v>-5.2225559803385977</v>
      </c>
      <c r="M254" s="42">
        <f t="shared" si="25"/>
        <v>-6.0835788242876703</v>
      </c>
      <c r="N254" s="52">
        <f t="shared" si="26"/>
        <v>171.93279224637655</v>
      </c>
      <c r="O254" s="42">
        <f t="shared" si="27"/>
        <v>1.9622775548644518</v>
      </c>
    </row>
    <row r="255" spans="1:15" ht="16.5" thickBot="1">
      <c r="A255" s="50">
        <v>1968</v>
      </c>
      <c r="B255" s="49">
        <v>2</v>
      </c>
      <c r="D255" s="36">
        <v>168.9</v>
      </c>
      <c r="E255" s="56">
        <f t="shared" si="21"/>
        <v>165.2175</v>
      </c>
      <c r="F255" s="38">
        <v>158.5</v>
      </c>
      <c r="H255" s="57">
        <f t="shared" si="22"/>
        <v>100.64750000000001</v>
      </c>
      <c r="I255" s="40">
        <v>64</v>
      </c>
      <c r="J255" s="5">
        <v>168.96</v>
      </c>
      <c r="K255" s="42">
        <f t="shared" si="23"/>
        <v>164.64750000000001</v>
      </c>
      <c r="L255" s="42">
        <f t="shared" si="24"/>
        <v>-2.5177619893428016</v>
      </c>
      <c r="M255" s="42">
        <f t="shared" si="25"/>
        <v>-3.6152441046813522</v>
      </c>
      <c r="N255" s="52">
        <f t="shared" si="26"/>
        <v>162.85168356073041</v>
      </c>
      <c r="O255" s="42">
        <f t="shared" si="27"/>
        <v>1.9507822033322562</v>
      </c>
    </row>
    <row r="256" spans="1:15" ht="16.5" thickBot="1">
      <c r="A256" s="50">
        <v>1968</v>
      </c>
      <c r="B256" s="49">
        <v>3</v>
      </c>
      <c r="D256" s="36">
        <v>141.19999999999999</v>
      </c>
      <c r="E256" s="56">
        <f t="shared" si="21"/>
        <v>121.58999999999997</v>
      </c>
      <c r="F256" s="38">
        <v>130.5</v>
      </c>
      <c r="H256" s="57">
        <f t="shared" si="22"/>
        <v>82.867500000000007</v>
      </c>
      <c r="I256" s="40">
        <v>64</v>
      </c>
      <c r="J256" s="5">
        <v>141.26</v>
      </c>
      <c r="K256" s="42">
        <f t="shared" si="23"/>
        <v>146.86750000000001</v>
      </c>
      <c r="L256" s="42">
        <f t="shared" si="24"/>
        <v>4.0138101983002912</v>
      </c>
      <c r="M256" s="42">
        <f t="shared" si="25"/>
        <v>2.3081363931915888</v>
      </c>
      <c r="N256" s="52">
        <f t="shared" si="26"/>
        <v>144.52047346902242</v>
      </c>
      <c r="O256" s="42">
        <f t="shared" si="27"/>
        <v>1.9162148923253599</v>
      </c>
    </row>
    <row r="257" spans="1:15" ht="16.5" thickBot="1">
      <c r="A257" s="50">
        <v>1968</v>
      </c>
      <c r="B257" s="49">
        <v>4</v>
      </c>
      <c r="D257" s="36">
        <v>130.4</v>
      </c>
      <c r="E257" s="56">
        <f t="shared" si="21"/>
        <v>104.58000000000001</v>
      </c>
      <c r="F257" s="38">
        <v>115</v>
      </c>
      <c r="H257" s="57">
        <f t="shared" si="22"/>
        <v>73.025000000000006</v>
      </c>
      <c r="I257" s="40">
        <v>64</v>
      </c>
      <c r="J257" s="5">
        <v>130.41999999999999</v>
      </c>
      <c r="K257" s="42">
        <f t="shared" si="23"/>
        <v>137.02500000000001</v>
      </c>
      <c r="L257" s="42">
        <f t="shared" si="24"/>
        <v>5.0805214723926468</v>
      </c>
      <c r="M257" s="42">
        <f t="shared" si="25"/>
        <v>2.9674657224540795</v>
      </c>
      <c r="N257" s="52">
        <f t="shared" si="26"/>
        <v>134.29016879522459</v>
      </c>
      <c r="O257" s="42">
        <f t="shared" si="27"/>
        <v>1.8875222663457105</v>
      </c>
    </row>
    <row r="258" spans="1:15" ht="16.5" thickBot="1">
      <c r="A258" s="50">
        <v>1968</v>
      </c>
      <c r="B258" s="49">
        <v>5</v>
      </c>
      <c r="D258" s="36">
        <v>158.4</v>
      </c>
      <c r="E258" s="56">
        <f t="shared" si="21"/>
        <v>148.68</v>
      </c>
      <c r="F258" s="38">
        <v>180</v>
      </c>
      <c r="H258" s="57">
        <f t="shared" si="22"/>
        <v>114.3</v>
      </c>
      <c r="I258" s="40">
        <v>64</v>
      </c>
      <c r="J258" s="5">
        <v>158.41</v>
      </c>
      <c r="K258" s="42">
        <f t="shared" si="23"/>
        <v>178.3</v>
      </c>
      <c r="L258" s="42">
        <f t="shared" si="24"/>
        <v>12.563131313131322</v>
      </c>
      <c r="M258" s="42">
        <f t="shared" si="25"/>
        <v>11.593110365761433</v>
      </c>
      <c r="N258" s="52">
        <f t="shared" si="26"/>
        <v>176.77464613040269</v>
      </c>
      <c r="O258" s="42">
        <f t="shared" si="27"/>
        <v>1.9672875650609802</v>
      </c>
    </row>
    <row r="259" spans="1:15" ht="16.5" thickBot="1">
      <c r="A259" s="50">
        <v>1968</v>
      </c>
      <c r="B259" s="49">
        <v>6</v>
      </c>
      <c r="D259" s="36">
        <v>146.80000000000001</v>
      </c>
      <c r="E259" s="56">
        <f t="shared" si="21"/>
        <v>130.41000000000003</v>
      </c>
      <c r="F259" s="38">
        <v>156.19999999999999</v>
      </c>
      <c r="H259" s="57">
        <f t="shared" si="22"/>
        <v>99.186999999999998</v>
      </c>
      <c r="I259" s="40">
        <v>64</v>
      </c>
      <c r="J259" s="5">
        <v>146.81</v>
      </c>
      <c r="K259" s="42">
        <f t="shared" si="23"/>
        <v>163.18700000000001</v>
      </c>
      <c r="L259" s="42">
        <f t="shared" si="24"/>
        <v>11.162806539509546</v>
      </c>
      <c r="M259" s="42">
        <f t="shared" si="25"/>
        <v>9.9068999600482499</v>
      </c>
      <c r="N259" s="52">
        <f t="shared" si="26"/>
        <v>161.35431983134686</v>
      </c>
      <c r="O259" s="42">
        <f t="shared" si="27"/>
        <v>1.9485836981402433</v>
      </c>
    </row>
    <row r="260" spans="1:15" ht="16.5" thickBot="1">
      <c r="A260" s="50">
        <v>1968</v>
      </c>
      <c r="B260" s="49">
        <v>7</v>
      </c>
      <c r="D260" s="36">
        <v>141.69999999999999</v>
      </c>
      <c r="E260" s="56">
        <f t="shared" si="21"/>
        <v>122.37749999999998</v>
      </c>
      <c r="F260" s="38">
        <v>136.19999999999999</v>
      </c>
      <c r="H260" s="57">
        <f t="shared" si="22"/>
        <v>86.486999999999995</v>
      </c>
      <c r="I260" s="40">
        <v>64</v>
      </c>
      <c r="J260" s="5">
        <v>141.63</v>
      </c>
      <c r="K260" s="42">
        <f t="shared" si="23"/>
        <v>150.48699999999999</v>
      </c>
      <c r="L260" s="42">
        <f t="shared" si="24"/>
        <v>6.2011291460832894</v>
      </c>
      <c r="M260" s="42">
        <f t="shared" si="25"/>
        <v>4.6879387877292231</v>
      </c>
      <c r="N260" s="52">
        <f t="shared" si="26"/>
        <v>148.26952770506088</v>
      </c>
      <c r="O260" s="42">
        <f t="shared" si="27"/>
        <v>1.9248147341447794</v>
      </c>
    </row>
    <row r="261" spans="1:15" ht="16.5" thickBot="1">
      <c r="A261" s="50">
        <v>1968</v>
      </c>
      <c r="B261" s="49">
        <v>8</v>
      </c>
      <c r="D261" s="36">
        <v>145.69999999999999</v>
      </c>
      <c r="E261" s="56">
        <f t="shared" ref="E261:E324" si="28">(D261-64)*1.575</f>
        <v>128.67749999999998</v>
      </c>
      <c r="F261" s="38">
        <v>154.80000000000001</v>
      </c>
      <c r="H261" s="57">
        <f t="shared" ref="H261:H324" si="29">F261*0.635</f>
        <v>98.298000000000002</v>
      </c>
      <c r="I261" s="40">
        <v>64</v>
      </c>
      <c r="J261" s="5">
        <v>145.69999999999999</v>
      </c>
      <c r="K261" s="42">
        <f t="shared" ref="K261:K324" si="30">(H261+I261)</f>
        <v>162.298</v>
      </c>
      <c r="L261" s="42">
        <f t="shared" ref="L261:L324" si="31">K261/D261*100-100</f>
        <v>11.391901166781054</v>
      </c>
      <c r="M261" s="42">
        <f t="shared" ref="M261:M324" si="32">N261/J261*100-100</f>
        <v>10.118134446232304</v>
      </c>
      <c r="N261" s="52">
        <f t="shared" ref="N261:N324" si="33">O261*0.31*F261+67</f>
        <v>160.44212188816047</v>
      </c>
      <c r="O261" s="42">
        <f t="shared" ref="O261:O324" si="34">(2-EXP(-0.019*F261))</f>
        <v>1.9471976720880317</v>
      </c>
    </row>
    <row r="262" spans="1:15" ht="16.5" thickBot="1">
      <c r="A262" s="50">
        <v>1968</v>
      </c>
      <c r="B262" s="49">
        <v>9</v>
      </c>
      <c r="D262" s="36">
        <v>142.5</v>
      </c>
      <c r="E262" s="56">
        <f t="shared" si="28"/>
        <v>123.6375</v>
      </c>
      <c r="F262" s="38">
        <v>166</v>
      </c>
      <c r="H262" s="57">
        <f t="shared" si="29"/>
        <v>105.41</v>
      </c>
      <c r="I262" s="40">
        <v>64</v>
      </c>
      <c r="J262" s="5">
        <v>142.38</v>
      </c>
      <c r="K262" s="42">
        <f t="shared" si="30"/>
        <v>169.41</v>
      </c>
      <c r="L262" s="42">
        <f t="shared" si="31"/>
        <v>18.884210526315798</v>
      </c>
      <c r="M262" s="42">
        <f t="shared" si="32"/>
        <v>17.799994813422629</v>
      </c>
      <c r="N262" s="52">
        <f t="shared" si="33"/>
        <v>167.72363261535114</v>
      </c>
      <c r="O262" s="42">
        <f t="shared" si="34"/>
        <v>1.9573189392800456</v>
      </c>
    </row>
    <row r="263" spans="1:15" ht="16.5" thickBot="1">
      <c r="A263" s="50">
        <v>1968</v>
      </c>
      <c r="B263" s="49">
        <v>10</v>
      </c>
      <c r="D263" s="36">
        <v>151.4</v>
      </c>
      <c r="E263" s="56">
        <f t="shared" si="28"/>
        <v>137.655</v>
      </c>
      <c r="F263" s="38">
        <v>152.5</v>
      </c>
      <c r="H263" s="57">
        <f t="shared" si="29"/>
        <v>96.837500000000006</v>
      </c>
      <c r="I263" s="40">
        <v>64</v>
      </c>
      <c r="J263" s="5">
        <v>151.36000000000001</v>
      </c>
      <c r="K263" s="42">
        <f t="shared" si="30"/>
        <v>160.83750000000001</v>
      </c>
      <c r="L263" s="42">
        <f t="shared" si="31"/>
        <v>6.2334874504623485</v>
      </c>
      <c r="M263" s="42">
        <f t="shared" si="32"/>
        <v>5.009425263883216</v>
      </c>
      <c r="N263" s="52">
        <f t="shared" si="33"/>
        <v>158.94226607941366</v>
      </c>
      <c r="O263" s="42">
        <f t="shared" si="34"/>
        <v>1.9448390498025099</v>
      </c>
    </row>
    <row r="264" spans="1:15" ht="16.5" thickBot="1">
      <c r="A264" s="50">
        <v>1968</v>
      </c>
      <c r="B264" s="49">
        <v>11</v>
      </c>
      <c r="D264" s="36">
        <v>135.5</v>
      </c>
      <c r="E264" s="56">
        <f t="shared" si="28"/>
        <v>112.6125</v>
      </c>
      <c r="F264" s="38">
        <v>121.7</v>
      </c>
      <c r="H264" s="57">
        <f t="shared" si="29"/>
        <v>77.279499999999999</v>
      </c>
      <c r="I264" s="40">
        <v>64</v>
      </c>
      <c r="J264" s="5">
        <v>135.49</v>
      </c>
      <c r="K264" s="42">
        <f t="shared" si="30"/>
        <v>141.27949999999998</v>
      </c>
      <c r="L264" s="42">
        <f t="shared" si="31"/>
        <v>4.2653136531365163</v>
      </c>
      <c r="M264" s="42">
        <f t="shared" si="32"/>
        <v>2.3822968279370258</v>
      </c>
      <c r="N264" s="52">
        <f t="shared" si="33"/>
        <v>138.7177739721719</v>
      </c>
      <c r="O264" s="42">
        <f t="shared" si="34"/>
        <v>1.9009667869741007</v>
      </c>
    </row>
    <row r="265" spans="1:15" ht="16.5" thickBot="1">
      <c r="A265" s="50">
        <v>1968</v>
      </c>
      <c r="B265" s="49">
        <v>12</v>
      </c>
      <c r="D265" s="36">
        <v>143.80000000000001</v>
      </c>
      <c r="E265" s="56">
        <f t="shared" si="28"/>
        <v>125.68500000000002</v>
      </c>
      <c r="F265" s="38">
        <v>155.5</v>
      </c>
      <c r="H265" s="57">
        <f t="shared" si="29"/>
        <v>98.742500000000007</v>
      </c>
      <c r="I265" s="40">
        <v>64</v>
      </c>
      <c r="J265" s="5">
        <v>143.79</v>
      </c>
      <c r="K265" s="42">
        <f t="shared" si="30"/>
        <v>162.74250000000001</v>
      </c>
      <c r="L265" s="42">
        <f t="shared" si="31"/>
        <v>13.172809457579973</v>
      </c>
      <c r="M265" s="42">
        <f t="shared" si="32"/>
        <v>11.898110179539771</v>
      </c>
      <c r="N265" s="52">
        <f t="shared" si="33"/>
        <v>160.89829262716023</v>
      </c>
      <c r="O265" s="42">
        <f t="shared" si="34"/>
        <v>1.9478952935828286</v>
      </c>
    </row>
    <row r="266" spans="1:15" ht="16.5" thickBot="1">
      <c r="A266" s="50">
        <v>1969</v>
      </c>
      <c r="B266" s="49">
        <v>1</v>
      </c>
      <c r="D266" s="36">
        <v>147.80000000000001</v>
      </c>
      <c r="E266" s="56">
        <f t="shared" si="28"/>
        <v>131.98500000000001</v>
      </c>
      <c r="F266" s="38">
        <v>147.80000000000001</v>
      </c>
      <c r="H266" s="57">
        <f t="shared" si="29"/>
        <v>93.853000000000009</v>
      </c>
      <c r="I266" s="40">
        <v>64</v>
      </c>
      <c r="J266" s="5">
        <v>147.77000000000001</v>
      </c>
      <c r="K266" s="42">
        <f t="shared" si="30"/>
        <v>157.85300000000001</v>
      </c>
      <c r="L266" s="42">
        <f t="shared" si="31"/>
        <v>6.8017591339648078</v>
      </c>
      <c r="M266" s="42">
        <f t="shared" si="32"/>
        <v>5.483222532952567</v>
      </c>
      <c r="N266" s="52">
        <f t="shared" si="33"/>
        <v>155.87255793694402</v>
      </c>
      <c r="O266" s="42">
        <f t="shared" si="34"/>
        <v>1.9396865410306869</v>
      </c>
    </row>
    <row r="267" spans="1:15" ht="16.5" thickBot="1">
      <c r="A267" s="50">
        <v>1969</v>
      </c>
      <c r="B267" s="49">
        <v>2</v>
      </c>
      <c r="D267" s="36">
        <v>151.5</v>
      </c>
      <c r="E267" s="56">
        <f t="shared" si="28"/>
        <v>137.8125</v>
      </c>
      <c r="F267" s="38">
        <v>170.5</v>
      </c>
      <c r="H267" s="57">
        <f t="shared" si="29"/>
        <v>108.2675</v>
      </c>
      <c r="I267" s="40">
        <v>64</v>
      </c>
      <c r="J267" s="5">
        <v>151.56</v>
      </c>
      <c r="K267" s="42">
        <f t="shared" si="30"/>
        <v>172.26749999999998</v>
      </c>
      <c r="L267" s="42">
        <f t="shared" si="31"/>
        <v>13.707920792079193</v>
      </c>
      <c r="M267" s="42">
        <f t="shared" si="32"/>
        <v>12.58838549875378</v>
      </c>
      <c r="N267" s="52">
        <f t="shared" si="33"/>
        <v>170.63895706191124</v>
      </c>
      <c r="O267" s="42">
        <f t="shared" si="34"/>
        <v>1.9608165180571606</v>
      </c>
    </row>
    <row r="268" spans="1:15" ht="16.5" thickBot="1">
      <c r="A268" s="50">
        <v>1969</v>
      </c>
      <c r="B268" s="49">
        <v>3</v>
      </c>
      <c r="D268" s="36">
        <v>170.6</v>
      </c>
      <c r="E268" s="56">
        <f t="shared" si="28"/>
        <v>167.89499999999998</v>
      </c>
      <c r="F268" s="39">
        <v>192.3</v>
      </c>
      <c r="H268" s="57">
        <f t="shared" si="29"/>
        <v>122.1105</v>
      </c>
      <c r="I268" s="40">
        <v>64</v>
      </c>
      <c r="J268" s="5">
        <v>170.65</v>
      </c>
      <c r="K268" s="42">
        <f t="shared" si="30"/>
        <v>186.1105</v>
      </c>
      <c r="L268" s="42">
        <f t="shared" si="31"/>
        <v>9.0917350527549843</v>
      </c>
      <c r="M268" s="42">
        <f t="shared" si="32"/>
        <v>8.222861448207567</v>
      </c>
      <c r="N268" s="52">
        <f t="shared" si="33"/>
        <v>184.68231306136622</v>
      </c>
      <c r="O268" s="42">
        <f t="shared" si="34"/>
        <v>1.9741048607076681</v>
      </c>
    </row>
    <row r="269" spans="1:15" ht="16.5" thickBot="1">
      <c r="A269" s="50">
        <v>1969</v>
      </c>
      <c r="B269" s="49">
        <v>4</v>
      </c>
      <c r="D269" s="36">
        <v>156.5</v>
      </c>
      <c r="E269" s="56">
        <f t="shared" si="28"/>
        <v>145.6875</v>
      </c>
      <c r="F269" s="38">
        <v>151.1</v>
      </c>
      <c r="H269" s="57">
        <f t="shared" si="29"/>
        <v>95.948499999999996</v>
      </c>
      <c r="I269" s="40">
        <v>64</v>
      </c>
      <c r="J269" s="5">
        <v>156.56</v>
      </c>
      <c r="K269" s="42">
        <f t="shared" si="30"/>
        <v>159.9485</v>
      </c>
      <c r="L269" s="42">
        <f t="shared" si="31"/>
        <v>2.2035143769967931</v>
      </c>
      <c r="M269" s="42">
        <f t="shared" si="32"/>
        <v>0.93801402386368693</v>
      </c>
      <c r="N269" s="52">
        <f t="shared" si="33"/>
        <v>158.02855475576098</v>
      </c>
      <c r="O269" s="42">
        <f t="shared" si="34"/>
        <v>1.9433520794978971</v>
      </c>
    </row>
    <row r="270" spans="1:15" ht="16.5" thickBot="1">
      <c r="A270" s="50">
        <v>1969</v>
      </c>
      <c r="B270" s="49">
        <v>5</v>
      </c>
      <c r="D270" s="36">
        <v>148.69999999999999</v>
      </c>
      <c r="E270" s="56">
        <f t="shared" si="28"/>
        <v>133.40249999999997</v>
      </c>
      <c r="F270" s="38">
        <v>169.9</v>
      </c>
      <c r="H270" s="57">
        <f t="shared" si="29"/>
        <v>107.8865</v>
      </c>
      <c r="I270" s="40">
        <v>64</v>
      </c>
      <c r="J270" s="5">
        <v>148.71</v>
      </c>
      <c r="K270" s="42">
        <f t="shared" si="30"/>
        <v>171.88650000000001</v>
      </c>
      <c r="L270" s="42">
        <f t="shared" si="31"/>
        <v>15.592804303967739</v>
      </c>
      <c r="M270" s="42">
        <f t="shared" si="32"/>
        <v>14.484959835168866</v>
      </c>
      <c r="N270" s="52">
        <f t="shared" si="33"/>
        <v>170.25058377087964</v>
      </c>
      <c r="O270" s="42">
        <f t="shared" si="34"/>
        <v>1.9603672705173758</v>
      </c>
    </row>
    <row r="271" spans="1:15" ht="16.5" thickBot="1">
      <c r="A271" s="50">
        <v>1969</v>
      </c>
      <c r="B271" s="49">
        <v>6</v>
      </c>
      <c r="D271" s="36">
        <v>167.3</v>
      </c>
      <c r="E271" s="56">
        <f t="shared" si="28"/>
        <v>162.69750000000002</v>
      </c>
      <c r="F271" s="38">
        <v>150.1</v>
      </c>
      <c r="H271" s="57">
        <f t="shared" si="29"/>
        <v>95.313500000000005</v>
      </c>
      <c r="I271" s="40">
        <v>64</v>
      </c>
      <c r="J271" s="5">
        <v>167.28</v>
      </c>
      <c r="K271" s="42">
        <f t="shared" si="30"/>
        <v>159.3135</v>
      </c>
      <c r="L271" s="42">
        <f t="shared" si="31"/>
        <v>-4.7737597130902714</v>
      </c>
      <c r="M271" s="42">
        <f t="shared" si="32"/>
        <v>-5.9208781665632557</v>
      </c>
      <c r="N271" s="52">
        <f t="shared" si="33"/>
        <v>157.37555500297299</v>
      </c>
      <c r="O271" s="42">
        <f t="shared" si="34"/>
        <v>1.9422654789919189</v>
      </c>
    </row>
    <row r="272" spans="1:15" ht="16.5" thickBot="1">
      <c r="A272" s="50">
        <v>1969</v>
      </c>
      <c r="B272" s="49">
        <v>7</v>
      </c>
      <c r="D272" s="36">
        <v>141.1</v>
      </c>
      <c r="E272" s="56">
        <f t="shared" si="28"/>
        <v>121.43249999999999</v>
      </c>
      <c r="F272" s="38">
        <v>137.1</v>
      </c>
      <c r="H272" s="57">
        <f t="shared" si="29"/>
        <v>87.058499999999995</v>
      </c>
      <c r="I272" s="40">
        <v>64</v>
      </c>
      <c r="J272" s="5">
        <v>141.07</v>
      </c>
      <c r="K272" s="42">
        <f t="shared" si="30"/>
        <v>151.05849999999998</v>
      </c>
      <c r="L272" s="42">
        <f t="shared" si="31"/>
        <v>7.0577604535790215</v>
      </c>
      <c r="M272" s="42">
        <f t="shared" si="32"/>
        <v>5.5225977561054691</v>
      </c>
      <c r="N272" s="52">
        <f t="shared" si="33"/>
        <v>148.86072865453798</v>
      </c>
      <c r="O272" s="42">
        <f t="shared" si="34"/>
        <v>1.9260894721191963</v>
      </c>
    </row>
    <row r="273" spans="1:15" ht="16.5" thickBot="1">
      <c r="A273" s="50">
        <v>1969</v>
      </c>
      <c r="B273" s="49">
        <v>8</v>
      </c>
      <c r="D273" s="36">
        <v>146.6</v>
      </c>
      <c r="E273" s="56">
        <f t="shared" si="28"/>
        <v>130.095</v>
      </c>
      <c r="F273" s="38">
        <v>138.80000000000001</v>
      </c>
      <c r="H273" s="57">
        <f t="shared" si="29"/>
        <v>88.138000000000005</v>
      </c>
      <c r="I273" s="40">
        <v>64</v>
      </c>
      <c r="J273" s="5">
        <v>146.57</v>
      </c>
      <c r="K273" s="42">
        <f t="shared" si="30"/>
        <v>152.13800000000001</v>
      </c>
      <c r="L273" s="42">
        <f t="shared" si="31"/>
        <v>3.7776261937244442</v>
      </c>
      <c r="M273" s="42">
        <f t="shared" si="32"/>
        <v>2.3243895437126127</v>
      </c>
      <c r="N273" s="52">
        <f t="shared" si="33"/>
        <v>149.97685775421957</v>
      </c>
      <c r="O273" s="42">
        <f t="shared" si="34"/>
        <v>1.9284386388914094</v>
      </c>
    </row>
    <row r="274" spans="1:15" ht="16.5" thickBot="1">
      <c r="A274" s="50">
        <v>1969</v>
      </c>
      <c r="B274" s="49">
        <v>9</v>
      </c>
      <c r="D274" s="36">
        <v>138.69999999999999</v>
      </c>
      <c r="E274" s="56">
        <f t="shared" si="28"/>
        <v>117.65249999999997</v>
      </c>
      <c r="F274" s="38">
        <v>129.30000000000001</v>
      </c>
      <c r="H274" s="57">
        <f t="shared" si="29"/>
        <v>82.105500000000006</v>
      </c>
      <c r="I274" s="40">
        <v>64</v>
      </c>
      <c r="J274" s="5">
        <v>138.72</v>
      </c>
      <c r="K274" s="42">
        <f t="shared" si="30"/>
        <v>146.10550000000001</v>
      </c>
      <c r="L274" s="42">
        <f t="shared" si="31"/>
        <v>5.3392213410238014</v>
      </c>
      <c r="M274" s="42">
        <f t="shared" si="32"/>
        <v>3.6117296563904517</v>
      </c>
      <c r="N274" s="52">
        <f t="shared" si="33"/>
        <v>143.73019137934483</v>
      </c>
      <c r="O274" s="42">
        <f t="shared" si="34"/>
        <v>1.9142826479890436</v>
      </c>
    </row>
    <row r="275" spans="1:15" ht="16.5" thickBot="1">
      <c r="A275" s="50">
        <v>1969</v>
      </c>
      <c r="B275" s="49">
        <v>10</v>
      </c>
      <c r="D275" s="36">
        <v>152.9</v>
      </c>
      <c r="E275" s="56">
        <f t="shared" si="28"/>
        <v>140.01750000000001</v>
      </c>
      <c r="F275" s="38">
        <v>135.4</v>
      </c>
      <c r="H275" s="57">
        <f t="shared" si="29"/>
        <v>85.978999999999999</v>
      </c>
      <c r="I275" s="40">
        <v>64</v>
      </c>
      <c r="J275" s="5">
        <v>152.88999999999999</v>
      </c>
      <c r="K275" s="42">
        <f t="shared" si="30"/>
        <v>149.97899999999998</v>
      </c>
      <c r="L275" s="42">
        <f t="shared" si="31"/>
        <v>-1.9103989535644246</v>
      </c>
      <c r="M275" s="42">
        <f t="shared" si="32"/>
        <v>-3.3659240792213438</v>
      </c>
      <c r="N275" s="52">
        <f t="shared" si="33"/>
        <v>147.74383867527848</v>
      </c>
      <c r="O275" s="42">
        <f t="shared" si="34"/>
        <v>1.9236631885280997</v>
      </c>
    </row>
    <row r="276" spans="1:15" ht="16.5" thickBot="1">
      <c r="A276" s="50">
        <v>1969</v>
      </c>
      <c r="B276" s="49">
        <v>11</v>
      </c>
      <c r="D276" s="36">
        <v>153.19999999999999</v>
      </c>
      <c r="E276" s="56">
        <f t="shared" si="28"/>
        <v>140.48999999999998</v>
      </c>
      <c r="F276" s="38">
        <v>132.4</v>
      </c>
      <c r="H276" s="57">
        <f t="shared" si="29"/>
        <v>84.073999999999998</v>
      </c>
      <c r="I276" s="40">
        <v>64</v>
      </c>
      <c r="J276" s="5">
        <v>153.16999999999999</v>
      </c>
      <c r="K276" s="42">
        <f t="shared" si="30"/>
        <v>148.07400000000001</v>
      </c>
      <c r="L276" s="42">
        <f t="shared" si="31"/>
        <v>-3.3459530026109405</v>
      </c>
      <c r="M276" s="42">
        <f t="shared" si="32"/>
        <v>-4.8305455399099202</v>
      </c>
      <c r="N276" s="52">
        <f t="shared" si="33"/>
        <v>145.77105339651996</v>
      </c>
      <c r="O276" s="42">
        <f t="shared" si="34"/>
        <v>1.9191855909882067</v>
      </c>
    </row>
    <row r="277" spans="1:15" ht="16.5" thickBot="1">
      <c r="A277" s="50">
        <v>1969</v>
      </c>
      <c r="B277" s="49">
        <v>12</v>
      </c>
      <c r="D277" s="36">
        <v>139.1</v>
      </c>
      <c r="E277" s="56">
        <f t="shared" si="28"/>
        <v>118.28249999999998</v>
      </c>
      <c r="F277" s="38">
        <v>138.6</v>
      </c>
      <c r="H277" s="57">
        <f t="shared" si="29"/>
        <v>88.010999999999996</v>
      </c>
      <c r="I277" s="40">
        <v>64</v>
      </c>
      <c r="J277" s="5">
        <v>139.13</v>
      </c>
      <c r="K277" s="42">
        <f t="shared" si="30"/>
        <v>152.011</v>
      </c>
      <c r="L277" s="42">
        <f t="shared" si="31"/>
        <v>9.2818116462976263</v>
      </c>
      <c r="M277" s="42">
        <f t="shared" si="32"/>
        <v>7.70185326702493</v>
      </c>
      <c r="N277" s="52">
        <f t="shared" si="33"/>
        <v>149.84558845041178</v>
      </c>
      <c r="O277" s="42">
        <f t="shared" si="34"/>
        <v>1.9281661883910948</v>
      </c>
    </row>
    <row r="278" spans="1:15" ht="16.5" thickBot="1">
      <c r="A278" s="50">
        <v>1970</v>
      </c>
      <c r="B278" s="49">
        <v>1</v>
      </c>
      <c r="C278">
        <v>1970</v>
      </c>
      <c r="D278" s="36">
        <v>153.19999999999999</v>
      </c>
      <c r="E278" s="56">
        <f t="shared" si="28"/>
        <v>140.48999999999998</v>
      </c>
      <c r="F278" s="38">
        <v>157.9</v>
      </c>
      <c r="G278">
        <v>5</v>
      </c>
      <c r="H278" s="57">
        <f t="shared" si="29"/>
        <v>100.26650000000001</v>
      </c>
      <c r="I278" s="40">
        <v>64</v>
      </c>
      <c r="J278" s="5">
        <v>153.24</v>
      </c>
      <c r="K278" s="42">
        <f t="shared" si="30"/>
        <v>164.26650000000001</v>
      </c>
      <c r="L278" s="42">
        <f t="shared" si="31"/>
        <v>7.2235639686684152</v>
      </c>
      <c r="M278" s="42">
        <f t="shared" si="32"/>
        <v>6.0174996613140621</v>
      </c>
      <c r="N278" s="52">
        <f t="shared" si="33"/>
        <v>162.46121648099768</v>
      </c>
      <c r="O278" s="42">
        <f t="shared" si="34"/>
        <v>1.9502179100900459</v>
      </c>
    </row>
    <row r="279" spans="1:15" ht="16.5" thickBot="1">
      <c r="A279" s="50">
        <v>1970</v>
      </c>
      <c r="B279" s="49">
        <v>2</v>
      </c>
      <c r="D279" s="36">
        <v>171.2</v>
      </c>
      <c r="E279" s="56">
        <f t="shared" si="28"/>
        <v>168.83999999999997</v>
      </c>
      <c r="F279" s="38">
        <v>180.8</v>
      </c>
      <c r="H279" s="57">
        <f t="shared" si="29"/>
        <v>114.80800000000001</v>
      </c>
      <c r="I279" s="40">
        <v>64</v>
      </c>
      <c r="J279" s="5">
        <v>171.28</v>
      </c>
      <c r="K279" s="42">
        <f t="shared" si="30"/>
        <v>178.80799999999999</v>
      </c>
      <c r="L279" s="42">
        <f t="shared" si="31"/>
        <v>4.4439252336448476</v>
      </c>
      <c r="M279" s="42">
        <f t="shared" si="32"/>
        <v>3.5089861076360762</v>
      </c>
      <c r="N279" s="52">
        <f t="shared" si="33"/>
        <v>177.29019140515908</v>
      </c>
      <c r="O279" s="42">
        <f t="shared" si="34"/>
        <v>1.9677810342056643</v>
      </c>
    </row>
    <row r="280" spans="1:15" ht="16.5" thickBot="1">
      <c r="A280" s="50">
        <v>1970</v>
      </c>
      <c r="B280" s="49">
        <v>3</v>
      </c>
      <c r="D280" s="36">
        <v>156.80000000000001</v>
      </c>
      <c r="E280" s="56">
        <f t="shared" si="28"/>
        <v>146.16000000000003</v>
      </c>
      <c r="F280" s="38">
        <v>145.69999999999999</v>
      </c>
      <c r="H280" s="57">
        <f t="shared" si="29"/>
        <v>92.519499999999994</v>
      </c>
      <c r="I280" s="40">
        <v>64</v>
      </c>
      <c r="J280" s="5">
        <v>156.76</v>
      </c>
      <c r="K280" s="42">
        <f t="shared" si="30"/>
        <v>156.51949999999999</v>
      </c>
      <c r="L280" s="42">
        <f t="shared" si="31"/>
        <v>-0.17889030612245449</v>
      </c>
      <c r="M280" s="42">
        <f t="shared" si="32"/>
        <v>-1.4423770689789421</v>
      </c>
      <c r="N280" s="52">
        <f t="shared" si="33"/>
        <v>154.4989297066686</v>
      </c>
      <c r="O280" s="42">
        <f t="shared" si="34"/>
        <v>1.9372313792518567</v>
      </c>
    </row>
    <row r="281" spans="1:15" ht="16.5" thickBot="1">
      <c r="A281" s="50">
        <v>1970</v>
      </c>
      <c r="B281" s="49">
        <v>4</v>
      </c>
      <c r="D281" s="36">
        <v>163.1</v>
      </c>
      <c r="E281" s="56">
        <f t="shared" si="28"/>
        <v>156.08249999999998</v>
      </c>
      <c r="F281" s="38">
        <v>155.1</v>
      </c>
      <c r="H281" s="57">
        <f t="shared" si="29"/>
        <v>98.488500000000002</v>
      </c>
      <c r="I281" s="40">
        <v>64</v>
      </c>
      <c r="J281" s="5">
        <v>163.06</v>
      </c>
      <c r="K281" s="42">
        <f t="shared" si="30"/>
        <v>162.48849999999999</v>
      </c>
      <c r="L281" s="42">
        <f t="shared" si="31"/>
        <v>-0.37492335990189929</v>
      </c>
      <c r="M281" s="42">
        <f t="shared" si="32"/>
        <v>-1.4855628584307965</v>
      </c>
      <c r="N281" s="52">
        <f t="shared" si="33"/>
        <v>160.63764120304273</v>
      </c>
      <c r="O281" s="42">
        <f t="shared" si="34"/>
        <v>1.9474977892107634</v>
      </c>
    </row>
    <row r="282" spans="1:15" ht="16.5" thickBot="1">
      <c r="A282" s="50">
        <v>1970</v>
      </c>
      <c r="B282" s="49">
        <v>5</v>
      </c>
      <c r="D282" s="36">
        <v>172.2</v>
      </c>
      <c r="E282" s="56">
        <f t="shared" si="28"/>
        <v>170.41499999999996</v>
      </c>
      <c r="F282" s="38">
        <v>180.5</v>
      </c>
      <c r="H282" s="57">
        <f t="shared" si="29"/>
        <v>114.61750000000001</v>
      </c>
      <c r="I282" s="40">
        <v>64</v>
      </c>
      <c r="J282" s="5">
        <v>172.15</v>
      </c>
      <c r="K282" s="42">
        <f t="shared" si="30"/>
        <v>178.61750000000001</v>
      </c>
      <c r="L282" s="42">
        <f t="shared" si="31"/>
        <v>3.7267711962833943</v>
      </c>
      <c r="M282" s="42">
        <f t="shared" si="32"/>
        <v>2.8735883803963702</v>
      </c>
      <c r="N282" s="52">
        <f t="shared" si="33"/>
        <v>177.09688239685235</v>
      </c>
      <c r="O282" s="42">
        <f t="shared" si="34"/>
        <v>1.967596861707664</v>
      </c>
    </row>
    <row r="283" spans="1:15" ht="16.5" thickBot="1">
      <c r="A283" s="50">
        <v>1970</v>
      </c>
      <c r="B283" s="49">
        <v>6</v>
      </c>
      <c r="D283" s="36">
        <v>159.9</v>
      </c>
      <c r="E283" s="56">
        <f t="shared" si="28"/>
        <v>151.04250000000002</v>
      </c>
      <c r="F283" s="38">
        <v>151.30000000000001</v>
      </c>
      <c r="H283" s="57">
        <f t="shared" si="29"/>
        <v>96.075500000000005</v>
      </c>
      <c r="I283" s="40">
        <v>64</v>
      </c>
      <c r="J283" s="5">
        <v>159.86000000000001</v>
      </c>
      <c r="K283" s="42">
        <f t="shared" si="30"/>
        <v>160.07550000000001</v>
      </c>
      <c r="L283" s="42">
        <f t="shared" si="31"/>
        <v>0.10975609756096105</v>
      </c>
      <c r="M283" s="42">
        <f t="shared" si="32"/>
        <v>-1.0639810684904347</v>
      </c>
      <c r="N283" s="52">
        <f t="shared" si="33"/>
        <v>158.1591198639112</v>
      </c>
      <c r="O283" s="42">
        <f t="shared" si="34"/>
        <v>1.9435669331153913</v>
      </c>
    </row>
    <row r="284" spans="1:15" ht="16.5" thickBot="1">
      <c r="A284" s="50">
        <v>1970</v>
      </c>
      <c r="B284" s="49">
        <v>7</v>
      </c>
      <c r="D284" s="36">
        <v>157</v>
      </c>
      <c r="E284" s="56">
        <f t="shared" si="28"/>
        <v>146.47499999999999</v>
      </c>
      <c r="F284" s="38">
        <v>159.30000000000001</v>
      </c>
      <c r="H284" s="57">
        <f t="shared" si="29"/>
        <v>101.1555</v>
      </c>
      <c r="I284" s="40">
        <v>64</v>
      </c>
      <c r="J284" s="5">
        <v>156.96</v>
      </c>
      <c r="K284" s="42">
        <f t="shared" si="30"/>
        <v>165.15550000000002</v>
      </c>
      <c r="L284" s="42">
        <f t="shared" si="31"/>
        <v>5.1945859872611635</v>
      </c>
      <c r="M284" s="42">
        <f t="shared" si="32"/>
        <v>4.0852077801254154</v>
      </c>
      <c r="N284" s="52">
        <f t="shared" si="33"/>
        <v>163.37214213168488</v>
      </c>
      <c r="O284" s="42">
        <f t="shared" si="34"/>
        <v>1.9515246568998412</v>
      </c>
    </row>
    <row r="285" spans="1:15" ht="16.5" thickBot="1">
      <c r="A285" s="50">
        <v>1970</v>
      </c>
      <c r="B285" s="49">
        <v>8</v>
      </c>
      <c r="D285" s="36">
        <v>141.6</v>
      </c>
      <c r="E285" s="56">
        <f t="shared" si="28"/>
        <v>122.21999999999998</v>
      </c>
      <c r="F285" s="38">
        <v>131.69999999999999</v>
      </c>
      <c r="H285" s="57">
        <f t="shared" si="29"/>
        <v>83.629499999999993</v>
      </c>
      <c r="I285" s="40">
        <v>64</v>
      </c>
      <c r="J285" s="5">
        <v>141.62</v>
      </c>
      <c r="K285" s="42">
        <f t="shared" si="30"/>
        <v>147.62950000000001</v>
      </c>
      <c r="L285" s="42">
        <f t="shared" si="31"/>
        <v>4.2581214689265607</v>
      </c>
      <c r="M285" s="42">
        <f t="shared" si="32"/>
        <v>2.6058571229885956</v>
      </c>
      <c r="N285" s="52">
        <f t="shared" si="33"/>
        <v>145.31041485757646</v>
      </c>
      <c r="O285" s="42">
        <f t="shared" si="34"/>
        <v>1.9181035799244739</v>
      </c>
    </row>
    <row r="286" spans="1:15" ht="16.5" thickBot="1">
      <c r="A286" s="50">
        <v>1970</v>
      </c>
      <c r="B286" s="49">
        <v>9</v>
      </c>
      <c r="D286" s="36">
        <v>144.80000000000001</v>
      </c>
      <c r="E286" s="56">
        <f t="shared" si="28"/>
        <v>127.26000000000002</v>
      </c>
      <c r="F286" s="38">
        <v>140.80000000000001</v>
      </c>
      <c r="H286" s="57">
        <f t="shared" si="29"/>
        <v>89.408000000000015</v>
      </c>
      <c r="I286" s="40">
        <v>64</v>
      </c>
      <c r="J286" s="5">
        <v>144.76</v>
      </c>
      <c r="K286" s="42">
        <f t="shared" si="30"/>
        <v>153.40800000000002</v>
      </c>
      <c r="L286" s="42">
        <f t="shared" si="31"/>
        <v>5.9447513812154682</v>
      </c>
      <c r="M286" s="42">
        <f t="shared" si="32"/>
        <v>4.5101935777355919</v>
      </c>
      <c r="N286" s="52">
        <f t="shared" si="33"/>
        <v>151.28895622313004</v>
      </c>
      <c r="O286" s="42">
        <f t="shared" si="34"/>
        <v>1.9311069515929717</v>
      </c>
    </row>
    <row r="287" spans="1:15" ht="16.5" thickBot="1">
      <c r="A287" s="50">
        <v>1970</v>
      </c>
      <c r="B287" s="49">
        <v>10</v>
      </c>
      <c r="D287" s="36">
        <v>147.30000000000001</v>
      </c>
      <c r="E287" s="56">
        <f t="shared" si="28"/>
        <v>131.19750000000002</v>
      </c>
      <c r="F287" s="38">
        <v>122.6</v>
      </c>
      <c r="H287" s="57">
        <f t="shared" si="29"/>
        <v>77.850999999999999</v>
      </c>
      <c r="I287" s="40">
        <v>64</v>
      </c>
      <c r="J287" s="5">
        <v>147.25</v>
      </c>
      <c r="K287" s="42">
        <f t="shared" si="30"/>
        <v>141.851</v>
      </c>
      <c r="L287" s="42">
        <f t="shared" si="31"/>
        <v>-3.6992532247114838</v>
      </c>
      <c r="M287" s="42">
        <f t="shared" si="32"/>
        <v>-5.3908601174358353</v>
      </c>
      <c r="N287" s="52">
        <f t="shared" si="33"/>
        <v>139.31195847707573</v>
      </c>
      <c r="O287" s="42">
        <f t="shared" si="34"/>
        <v>1.9026458579454759</v>
      </c>
    </row>
    <row r="288" spans="1:15" ht="16.5" thickBot="1">
      <c r="A288" s="50">
        <v>1970</v>
      </c>
      <c r="B288" s="49">
        <v>11</v>
      </c>
      <c r="D288" s="36">
        <v>158.5</v>
      </c>
      <c r="E288" s="56">
        <f t="shared" si="28"/>
        <v>148.83750000000001</v>
      </c>
      <c r="F288" s="38">
        <v>134.80000000000001</v>
      </c>
      <c r="H288" s="57">
        <f t="shared" si="29"/>
        <v>85.598000000000013</v>
      </c>
      <c r="I288" s="40">
        <v>64</v>
      </c>
      <c r="J288" s="5">
        <v>158.49</v>
      </c>
      <c r="K288" s="42">
        <f t="shared" si="30"/>
        <v>149.59800000000001</v>
      </c>
      <c r="L288" s="42">
        <f t="shared" si="31"/>
        <v>-5.6164037854889557</v>
      </c>
      <c r="M288" s="42">
        <f t="shared" si="32"/>
        <v>-7.0291730241767283</v>
      </c>
      <c r="N288" s="52">
        <f t="shared" si="33"/>
        <v>147.34946367398231</v>
      </c>
      <c r="O288" s="42">
        <f t="shared" si="34"/>
        <v>1.9227879696080763</v>
      </c>
    </row>
    <row r="289" spans="1:15" ht="16.5" thickBot="1">
      <c r="A289" s="50">
        <v>1970</v>
      </c>
      <c r="B289" s="49">
        <v>12</v>
      </c>
      <c r="D289" s="36">
        <v>148</v>
      </c>
      <c r="E289" s="56">
        <f t="shared" si="28"/>
        <v>132.29999999999998</v>
      </c>
      <c r="F289" s="38">
        <v>118.2</v>
      </c>
      <c r="H289" s="57">
        <f t="shared" si="29"/>
        <v>75.057000000000002</v>
      </c>
      <c r="I289" s="40">
        <v>64</v>
      </c>
      <c r="J289" s="5">
        <v>147.99</v>
      </c>
      <c r="K289" s="42">
        <f t="shared" si="30"/>
        <v>139.05700000000002</v>
      </c>
      <c r="L289" s="42">
        <f t="shared" si="31"/>
        <v>-6.0425675675675592</v>
      </c>
      <c r="M289" s="42">
        <f t="shared" si="32"/>
        <v>-7.8277539418445912</v>
      </c>
      <c r="N289" s="52">
        <f t="shared" si="33"/>
        <v>136.40570694146419</v>
      </c>
      <c r="O289" s="42">
        <f t="shared" si="34"/>
        <v>1.8941571677709779</v>
      </c>
    </row>
    <row r="290" spans="1:15" ht="16.5" thickBot="1">
      <c r="A290" s="50">
        <v>1971</v>
      </c>
      <c r="B290" s="49">
        <v>1</v>
      </c>
      <c r="D290" s="36">
        <v>157.4</v>
      </c>
      <c r="E290" s="56">
        <f t="shared" si="28"/>
        <v>147.10500000000002</v>
      </c>
      <c r="F290" s="38">
        <v>129.19999999999999</v>
      </c>
      <c r="H290" s="57">
        <f t="shared" si="29"/>
        <v>82.041999999999987</v>
      </c>
      <c r="I290" s="40">
        <v>64</v>
      </c>
      <c r="J290" s="5">
        <v>157.41</v>
      </c>
      <c r="K290" s="42">
        <f t="shared" si="30"/>
        <v>146.04199999999997</v>
      </c>
      <c r="L290" s="42">
        <f t="shared" si="31"/>
        <v>-7.2160101651842581</v>
      </c>
      <c r="M290" s="42">
        <f t="shared" si="32"/>
        <v>-8.7324061820308998</v>
      </c>
      <c r="N290" s="52">
        <f t="shared" si="33"/>
        <v>143.66431942886516</v>
      </c>
      <c r="O290" s="42">
        <f t="shared" si="34"/>
        <v>1.9141196302023664</v>
      </c>
    </row>
    <row r="291" spans="1:15" ht="16.5" thickBot="1">
      <c r="A291" s="50">
        <v>1971</v>
      </c>
      <c r="B291" s="49">
        <v>2</v>
      </c>
      <c r="D291" s="36">
        <v>134.4</v>
      </c>
      <c r="E291" s="56">
        <f t="shared" si="28"/>
        <v>110.88000000000001</v>
      </c>
      <c r="F291" s="38">
        <v>111.8</v>
      </c>
      <c r="H291" s="57">
        <f t="shared" si="29"/>
        <v>70.992999999999995</v>
      </c>
      <c r="I291" s="40">
        <v>64</v>
      </c>
      <c r="J291" s="5">
        <v>134.46</v>
      </c>
      <c r="K291" s="42">
        <f t="shared" si="30"/>
        <v>134.99299999999999</v>
      </c>
      <c r="L291" s="42">
        <f t="shared" si="31"/>
        <v>0.44122023809522659</v>
      </c>
      <c r="M291" s="42">
        <f t="shared" si="32"/>
        <v>-1.7005954078321679</v>
      </c>
      <c r="N291" s="52">
        <f t="shared" si="33"/>
        <v>132.17337941462887</v>
      </c>
      <c r="O291" s="42">
        <f t="shared" si="34"/>
        <v>1.8804714471299235</v>
      </c>
    </row>
    <row r="292" spans="1:15" ht="16.5" thickBot="1">
      <c r="A292" s="50">
        <v>1971</v>
      </c>
      <c r="B292" s="49">
        <v>3</v>
      </c>
      <c r="D292" s="36">
        <v>110.8</v>
      </c>
      <c r="E292" s="56">
        <f t="shared" si="28"/>
        <v>73.709999999999994</v>
      </c>
      <c r="F292" s="38">
        <v>85.9</v>
      </c>
      <c r="H292" s="57">
        <f t="shared" si="29"/>
        <v>54.546500000000002</v>
      </c>
      <c r="I292" s="40">
        <v>64</v>
      </c>
      <c r="J292" s="5">
        <v>110.77</v>
      </c>
      <c r="K292" s="42">
        <f t="shared" si="30"/>
        <v>118.54650000000001</v>
      </c>
      <c r="L292" s="42">
        <f t="shared" si="31"/>
        <v>6.9914259927797957</v>
      </c>
      <c r="M292" s="42">
        <f t="shared" si="32"/>
        <v>3.8652491038721166</v>
      </c>
      <c r="N292" s="52">
        <f t="shared" si="33"/>
        <v>115.05153643235914</v>
      </c>
      <c r="O292" s="42">
        <f t="shared" si="34"/>
        <v>1.8044814462563048</v>
      </c>
    </row>
    <row r="293" spans="1:15" ht="16.5" thickBot="1">
      <c r="A293" s="50">
        <v>1971</v>
      </c>
      <c r="B293" s="49">
        <v>4</v>
      </c>
      <c r="D293" s="36">
        <v>117.5</v>
      </c>
      <c r="E293" s="56">
        <f t="shared" si="28"/>
        <v>84.262500000000003</v>
      </c>
      <c r="F293" s="38">
        <v>101.6</v>
      </c>
      <c r="H293" s="57">
        <f t="shared" si="29"/>
        <v>64.515999999999991</v>
      </c>
      <c r="I293" s="40">
        <v>64</v>
      </c>
      <c r="J293" s="5">
        <v>117.48</v>
      </c>
      <c r="K293" s="42">
        <f t="shared" si="30"/>
        <v>128.51599999999999</v>
      </c>
      <c r="L293" s="42">
        <f t="shared" si="31"/>
        <v>9.3753191489361711</v>
      </c>
      <c r="M293" s="42">
        <f t="shared" si="32"/>
        <v>6.7605044347508425</v>
      </c>
      <c r="N293" s="52">
        <f t="shared" si="33"/>
        <v>125.42224060994531</v>
      </c>
      <c r="O293" s="42">
        <f t="shared" si="34"/>
        <v>1.8549098491854619</v>
      </c>
    </row>
    <row r="294" spans="1:15" ht="16.5" thickBot="1">
      <c r="A294" s="50">
        <v>1971</v>
      </c>
      <c r="B294" s="49">
        <v>5</v>
      </c>
      <c r="D294" s="36">
        <v>112.4</v>
      </c>
      <c r="E294" s="56">
        <f t="shared" si="28"/>
        <v>76.23</v>
      </c>
      <c r="F294" s="38">
        <v>81.5</v>
      </c>
      <c r="H294" s="57">
        <f t="shared" si="29"/>
        <v>51.752499999999998</v>
      </c>
      <c r="I294" s="40">
        <v>64</v>
      </c>
      <c r="J294" s="5">
        <v>112.33</v>
      </c>
      <c r="K294" s="42">
        <f t="shared" si="30"/>
        <v>115.7525</v>
      </c>
      <c r="L294" s="42">
        <f t="shared" si="31"/>
        <v>2.9826512455515939</v>
      </c>
      <c r="M294" s="42">
        <f t="shared" si="32"/>
        <v>-0.15178025646662263</v>
      </c>
      <c r="N294" s="52">
        <f t="shared" si="33"/>
        <v>112.15950523791105</v>
      </c>
      <c r="O294" s="42">
        <f t="shared" si="34"/>
        <v>1.787433415314112</v>
      </c>
    </row>
    <row r="295" spans="1:15" ht="16.5" thickBot="1">
      <c r="A295" s="50">
        <v>1971</v>
      </c>
      <c r="B295" s="49">
        <v>6</v>
      </c>
      <c r="D295" s="36">
        <v>104.9</v>
      </c>
      <c r="E295" s="56">
        <f t="shared" si="28"/>
        <v>64.417500000000004</v>
      </c>
      <c r="F295" s="38">
        <v>70.7</v>
      </c>
      <c r="H295" s="57">
        <f t="shared" si="29"/>
        <v>44.894500000000001</v>
      </c>
      <c r="I295" s="40">
        <v>64</v>
      </c>
      <c r="J295" s="5">
        <v>104.88</v>
      </c>
      <c r="K295" s="42">
        <f t="shared" si="30"/>
        <v>108.89449999999999</v>
      </c>
      <c r="L295" s="42">
        <f t="shared" si="31"/>
        <v>3.8079122974261139</v>
      </c>
      <c r="M295" s="42">
        <f t="shared" si="32"/>
        <v>0.22314601823467228</v>
      </c>
      <c r="N295" s="52">
        <f t="shared" si="33"/>
        <v>105.11403554392452</v>
      </c>
      <c r="O295" s="42">
        <f t="shared" si="34"/>
        <v>1.7390169979433552</v>
      </c>
    </row>
    <row r="296" spans="1:15" ht="16.5" thickBot="1">
      <c r="A296" s="50">
        <v>1971</v>
      </c>
      <c r="B296" s="49">
        <v>7</v>
      </c>
      <c r="D296" s="36">
        <v>121.2</v>
      </c>
      <c r="E296" s="56">
        <f t="shared" si="28"/>
        <v>90.09</v>
      </c>
      <c r="F296" s="38">
        <v>114.7</v>
      </c>
      <c r="H296" s="57">
        <f t="shared" si="29"/>
        <v>72.834500000000006</v>
      </c>
      <c r="I296" s="40">
        <v>64</v>
      </c>
      <c r="J296" s="5">
        <v>121.19</v>
      </c>
      <c r="K296" s="42">
        <f t="shared" si="30"/>
        <v>136.83449999999999</v>
      </c>
      <c r="L296" s="42">
        <f t="shared" si="31"/>
        <v>12.89975247524751</v>
      </c>
      <c r="M296" s="42">
        <f t="shared" si="32"/>
        <v>10.645901244027471</v>
      </c>
      <c r="N296" s="52">
        <f t="shared" si="33"/>
        <v>134.09176771763688</v>
      </c>
      <c r="O296" s="42">
        <f t="shared" si="34"/>
        <v>1.8868793125864636</v>
      </c>
    </row>
    <row r="297" spans="1:15" ht="16.5" thickBot="1">
      <c r="A297" s="50">
        <v>1971</v>
      </c>
      <c r="B297" s="49">
        <v>8</v>
      </c>
      <c r="D297" s="36">
        <v>116.9</v>
      </c>
      <c r="E297" s="56">
        <f t="shared" si="28"/>
        <v>83.31750000000001</v>
      </c>
      <c r="F297" s="38">
        <v>87</v>
      </c>
      <c r="H297" s="57">
        <f t="shared" si="29"/>
        <v>55.244999999999997</v>
      </c>
      <c r="I297" s="40">
        <v>64</v>
      </c>
      <c r="J297" s="5">
        <v>116.9</v>
      </c>
      <c r="K297" s="42">
        <f t="shared" si="30"/>
        <v>119.245</v>
      </c>
      <c r="L297" s="42">
        <f t="shared" si="31"/>
        <v>2.0059880239520851</v>
      </c>
      <c r="M297" s="42">
        <f t="shared" si="32"/>
        <v>-0.96156592150704512</v>
      </c>
      <c r="N297" s="52">
        <f t="shared" si="33"/>
        <v>115.77592943775826</v>
      </c>
      <c r="O297" s="42">
        <f t="shared" si="34"/>
        <v>1.8085253777440962</v>
      </c>
    </row>
    <row r="298" spans="1:15" ht="16.5" thickBot="1">
      <c r="A298" s="50">
        <v>1971</v>
      </c>
      <c r="B298" s="49">
        <v>9</v>
      </c>
      <c r="D298" s="36">
        <v>105.1</v>
      </c>
      <c r="E298" s="56">
        <f t="shared" si="28"/>
        <v>64.732499999999987</v>
      </c>
      <c r="F298" s="38">
        <v>71.3</v>
      </c>
      <c r="H298" s="57">
        <f t="shared" si="29"/>
        <v>45.275500000000001</v>
      </c>
      <c r="I298" s="40">
        <v>64</v>
      </c>
      <c r="J298" s="5">
        <v>105.13</v>
      </c>
      <c r="K298" s="42">
        <f t="shared" si="30"/>
        <v>109.27549999999999</v>
      </c>
      <c r="L298" s="42">
        <f t="shared" si="31"/>
        <v>3.9728829686013256</v>
      </c>
      <c r="M298" s="42">
        <f t="shared" si="32"/>
        <v>0.35468493429794989</v>
      </c>
      <c r="N298" s="52">
        <f t="shared" si="33"/>
        <v>105.50288027142744</v>
      </c>
      <c r="O298" s="42">
        <f t="shared" si="34"/>
        <v>1.7419753097510497</v>
      </c>
    </row>
    <row r="299" spans="1:15" ht="16.5" thickBot="1">
      <c r="A299" s="50">
        <v>1971</v>
      </c>
      <c r="B299" s="49">
        <v>10</v>
      </c>
      <c r="D299" s="36">
        <v>106.4</v>
      </c>
      <c r="E299" s="56">
        <f t="shared" si="28"/>
        <v>66.78</v>
      </c>
      <c r="F299" s="38">
        <v>73.400000000000006</v>
      </c>
      <c r="H299" s="57">
        <f t="shared" si="29"/>
        <v>46.609000000000002</v>
      </c>
      <c r="I299" s="40">
        <v>64</v>
      </c>
      <c r="J299" s="5">
        <v>106.46</v>
      </c>
      <c r="K299" s="42">
        <f t="shared" si="30"/>
        <v>110.60900000000001</v>
      </c>
      <c r="L299" s="42">
        <f t="shared" si="31"/>
        <v>3.9558270676691762</v>
      </c>
      <c r="M299" s="42">
        <f t="shared" si="32"/>
        <v>0.38188142226253774</v>
      </c>
      <c r="N299" s="52">
        <f t="shared" si="33"/>
        <v>106.86655096214069</v>
      </c>
      <c r="O299" s="42">
        <f t="shared" si="34"/>
        <v>1.7520678105889376</v>
      </c>
    </row>
    <row r="300" spans="1:15" ht="16.5" thickBot="1">
      <c r="A300" s="50">
        <v>1971</v>
      </c>
      <c r="B300" s="49">
        <v>11</v>
      </c>
      <c r="D300" s="36">
        <v>111.5</v>
      </c>
      <c r="E300" s="56">
        <f t="shared" si="28"/>
        <v>74.8125</v>
      </c>
      <c r="F300" s="38">
        <v>89.5</v>
      </c>
      <c r="H300" s="57">
        <f t="shared" si="29"/>
        <v>56.832500000000003</v>
      </c>
      <c r="I300" s="40">
        <v>64</v>
      </c>
      <c r="J300" s="5">
        <v>111.51</v>
      </c>
      <c r="K300" s="42">
        <f t="shared" si="30"/>
        <v>120.83250000000001</v>
      </c>
      <c r="L300" s="42">
        <f t="shared" si="31"/>
        <v>8.3699551569506951</v>
      </c>
      <c r="M300" s="42">
        <f t="shared" si="32"/>
        <v>5.3035416275496061</v>
      </c>
      <c r="N300" s="52">
        <f t="shared" si="33"/>
        <v>117.42397926888057</v>
      </c>
      <c r="O300" s="42">
        <f t="shared" si="34"/>
        <v>1.8174077948776566</v>
      </c>
    </row>
    <row r="301" spans="1:15" ht="16.5" thickBot="1">
      <c r="A301" s="50">
        <v>1971</v>
      </c>
      <c r="B301" s="49">
        <v>12</v>
      </c>
      <c r="D301" s="36">
        <v>120.7</v>
      </c>
      <c r="E301" s="56">
        <f t="shared" si="28"/>
        <v>89.302499999999995</v>
      </c>
      <c r="F301" s="38">
        <v>116.5</v>
      </c>
      <c r="H301" s="57">
        <f t="shared" si="29"/>
        <v>73.977500000000006</v>
      </c>
      <c r="I301" s="40">
        <v>64</v>
      </c>
      <c r="J301" s="5">
        <v>120.64</v>
      </c>
      <c r="K301" s="42">
        <f t="shared" si="30"/>
        <v>137.97750000000002</v>
      </c>
      <c r="L301" s="42">
        <f t="shared" si="31"/>
        <v>14.314415907207973</v>
      </c>
      <c r="M301" s="42">
        <f t="shared" si="32"/>
        <v>12.136939055958891</v>
      </c>
      <c r="N301" s="52">
        <f t="shared" si="33"/>
        <v>135.2820032771088</v>
      </c>
      <c r="O301" s="42">
        <f t="shared" si="34"/>
        <v>1.8906826326210378</v>
      </c>
    </row>
    <row r="302" spans="1:15" ht="16.5" thickBot="1">
      <c r="A302" s="50">
        <v>1972</v>
      </c>
      <c r="B302" s="49">
        <v>1</v>
      </c>
      <c r="D302" s="36">
        <v>111.1</v>
      </c>
      <c r="E302" s="56">
        <f t="shared" si="28"/>
        <v>74.18249999999999</v>
      </c>
      <c r="F302" s="38">
        <v>87</v>
      </c>
      <c r="H302" s="57">
        <f t="shared" si="29"/>
        <v>55.244999999999997</v>
      </c>
      <c r="I302" s="40">
        <v>64</v>
      </c>
      <c r="J302" s="5">
        <v>111.12</v>
      </c>
      <c r="K302" s="42">
        <f t="shared" si="30"/>
        <v>119.245</v>
      </c>
      <c r="L302" s="42">
        <f t="shared" si="31"/>
        <v>7.3312331233123444</v>
      </c>
      <c r="M302" s="42">
        <f t="shared" si="32"/>
        <v>4.1900012938789217</v>
      </c>
      <c r="N302" s="52">
        <f t="shared" si="33"/>
        <v>115.77592943775826</v>
      </c>
      <c r="O302" s="42">
        <f t="shared" si="34"/>
        <v>1.8085253777440962</v>
      </c>
    </row>
    <row r="303" spans="1:15" ht="16.5" thickBot="1">
      <c r="A303" s="50">
        <v>1972</v>
      </c>
      <c r="B303" s="49">
        <v>2</v>
      </c>
      <c r="D303" s="36">
        <v>138.4</v>
      </c>
      <c r="E303" s="56">
        <f t="shared" si="28"/>
        <v>117.18</v>
      </c>
      <c r="F303" s="38">
        <v>125.3</v>
      </c>
      <c r="H303" s="57">
        <f t="shared" si="29"/>
        <v>79.5655</v>
      </c>
      <c r="I303" s="40">
        <v>64</v>
      </c>
      <c r="J303" s="5">
        <v>138.44999999999999</v>
      </c>
      <c r="K303" s="42">
        <f t="shared" si="30"/>
        <v>143.56549999999999</v>
      </c>
      <c r="L303" s="42">
        <f t="shared" si="31"/>
        <v>3.7322976878612479</v>
      </c>
      <c r="M303" s="42">
        <f t="shared" si="32"/>
        <v>1.9094066425915202</v>
      </c>
      <c r="N303" s="52">
        <f t="shared" si="33"/>
        <v>141.09357349666794</v>
      </c>
      <c r="O303" s="42">
        <f t="shared" si="34"/>
        <v>1.9075141852243123</v>
      </c>
    </row>
    <row r="304" spans="1:15" ht="16.5" thickBot="1">
      <c r="A304" s="50">
        <v>1972</v>
      </c>
      <c r="B304" s="49">
        <v>3</v>
      </c>
      <c r="D304" s="36">
        <v>127.1</v>
      </c>
      <c r="E304" s="56">
        <f t="shared" si="28"/>
        <v>99.382499999999993</v>
      </c>
      <c r="F304" s="38">
        <v>113.5</v>
      </c>
      <c r="H304" s="57">
        <f t="shared" si="29"/>
        <v>72.072500000000005</v>
      </c>
      <c r="I304" s="40">
        <v>64</v>
      </c>
      <c r="J304" s="5">
        <v>127.17</v>
      </c>
      <c r="K304" s="42">
        <f t="shared" si="30"/>
        <v>136.07249999999999</v>
      </c>
      <c r="L304" s="42">
        <f t="shared" si="31"/>
        <v>7.0594020456333624</v>
      </c>
      <c r="M304" s="42">
        <f t="shared" si="32"/>
        <v>4.8187927446811045</v>
      </c>
      <c r="N304" s="52">
        <f t="shared" si="33"/>
        <v>133.29805873341098</v>
      </c>
      <c r="O304" s="42">
        <f t="shared" si="34"/>
        <v>1.8842705338471222</v>
      </c>
    </row>
    <row r="305" spans="1:15" ht="16.5" thickBot="1">
      <c r="A305" s="50">
        <v>1972</v>
      </c>
      <c r="B305" s="49">
        <v>4</v>
      </c>
      <c r="D305" s="36">
        <v>113.7</v>
      </c>
      <c r="E305" s="56">
        <f t="shared" si="28"/>
        <v>78.277500000000003</v>
      </c>
      <c r="F305" s="38">
        <v>89.6</v>
      </c>
      <c r="H305" s="57">
        <f t="shared" si="29"/>
        <v>56.895999999999994</v>
      </c>
      <c r="I305" s="40">
        <v>64</v>
      </c>
      <c r="J305" s="5">
        <v>113.71</v>
      </c>
      <c r="K305" s="42">
        <f t="shared" si="30"/>
        <v>120.89599999999999</v>
      </c>
      <c r="L305" s="42">
        <f t="shared" si="31"/>
        <v>6.3289357959542656</v>
      </c>
      <c r="M305" s="42">
        <f t="shared" si="32"/>
        <v>3.3241983607444041</v>
      </c>
      <c r="N305" s="52">
        <f t="shared" si="33"/>
        <v>117.48994595600246</v>
      </c>
      <c r="O305" s="42">
        <f t="shared" si="34"/>
        <v>1.817754390697093</v>
      </c>
    </row>
    <row r="306" spans="1:15" ht="16.5" thickBot="1">
      <c r="A306" s="50">
        <v>1972</v>
      </c>
      <c r="B306" s="49">
        <v>5</v>
      </c>
      <c r="D306" s="36">
        <v>132.5</v>
      </c>
      <c r="E306" s="56">
        <f t="shared" si="28"/>
        <v>107.8875</v>
      </c>
      <c r="F306" s="38">
        <v>113.9</v>
      </c>
      <c r="H306" s="57">
        <f t="shared" si="29"/>
        <v>72.32650000000001</v>
      </c>
      <c r="I306" s="40">
        <v>64</v>
      </c>
      <c r="J306" s="5">
        <v>132.53</v>
      </c>
      <c r="K306" s="42">
        <f t="shared" si="30"/>
        <v>136.32650000000001</v>
      </c>
      <c r="L306" s="42">
        <f t="shared" si="31"/>
        <v>2.8879245283018946</v>
      </c>
      <c r="M306" s="42">
        <f t="shared" si="32"/>
        <v>0.77917934277141399</v>
      </c>
      <c r="N306" s="52">
        <f t="shared" si="33"/>
        <v>133.56264638297495</v>
      </c>
      <c r="O306" s="42">
        <f t="shared" si="34"/>
        <v>1.8851467439739149</v>
      </c>
    </row>
    <row r="307" spans="1:15" ht="16.5" thickBot="1">
      <c r="A307" s="50">
        <v>1972</v>
      </c>
      <c r="B307" s="49">
        <v>6</v>
      </c>
      <c r="D307" s="36">
        <v>139.69999999999999</v>
      </c>
      <c r="E307" s="56">
        <f t="shared" si="28"/>
        <v>119.22749999999998</v>
      </c>
      <c r="F307" s="38">
        <v>124.7</v>
      </c>
      <c r="H307" s="57">
        <f t="shared" si="29"/>
        <v>79.1845</v>
      </c>
      <c r="I307" s="40">
        <v>64</v>
      </c>
      <c r="J307" s="5">
        <v>139.72999999999999</v>
      </c>
      <c r="K307" s="42">
        <f t="shared" si="30"/>
        <v>143.18450000000001</v>
      </c>
      <c r="L307" s="42">
        <f t="shared" si="31"/>
        <v>2.4942734430923679</v>
      </c>
      <c r="M307" s="42">
        <f t="shared" si="32"/>
        <v>0.69261082058598333</v>
      </c>
      <c r="N307" s="52">
        <f t="shared" si="33"/>
        <v>140.69778509960477</v>
      </c>
      <c r="O307" s="42">
        <f t="shared" si="34"/>
        <v>1.9064538143054239</v>
      </c>
    </row>
    <row r="308" spans="1:15" ht="16.5" thickBot="1">
      <c r="A308" s="50">
        <v>1972</v>
      </c>
      <c r="B308" s="49">
        <v>7</v>
      </c>
      <c r="D308" s="36">
        <v>126</v>
      </c>
      <c r="E308" s="56">
        <f t="shared" si="28"/>
        <v>97.649999999999991</v>
      </c>
      <c r="F308" s="38">
        <v>108.3</v>
      </c>
      <c r="H308" s="57">
        <f t="shared" si="29"/>
        <v>68.770499999999998</v>
      </c>
      <c r="I308" s="40">
        <v>64</v>
      </c>
      <c r="J308" s="5">
        <v>126</v>
      </c>
      <c r="K308" s="42">
        <f t="shared" si="30"/>
        <v>132.7705</v>
      </c>
      <c r="L308" s="42">
        <f t="shared" si="31"/>
        <v>5.3734126984126931</v>
      </c>
      <c r="M308" s="42">
        <f t="shared" si="32"/>
        <v>3.0612181064682886</v>
      </c>
      <c r="N308" s="52">
        <f t="shared" si="33"/>
        <v>129.85713481415004</v>
      </c>
      <c r="O308" s="42">
        <f t="shared" si="34"/>
        <v>1.8722525486000667</v>
      </c>
    </row>
    <row r="309" spans="1:15" ht="16.5" thickBot="1">
      <c r="A309" s="50">
        <v>1972</v>
      </c>
      <c r="B309" s="49">
        <v>8</v>
      </c>
      <c r="D309" s="36">
        <v>128.9</v>
      </c>
      <c r="E309" s="56">
        <f t="shared" si="28"/>
        <v>102.2175</v>
      </c>
      <c r="F309" s="38">
        <v>108.9</v>
      </c>
      <c r="H309" s="57">
        <f t="shared" si="29"/>
        <v>69.151499999999999</v>
      </c>
      <c r="I309" s="40">
        <v>64</v>
      </c>
      <c r="J309" s="5">
        <v>128.83000000000001</v>
      </c>
      <c r="K309" s="42">
        <f t="shared" si="30"/>
        <v>133.1515</v>
      </c>
      <c r="L309" s="42">
        <f t="shared" si="31"/>
        <v>3.2982932505818354</v>
      </c>
      <c r="M309" s="42">
        <f t="shared" si="32"/>
        <v>1.1055333031250001</v>
      </c>
      <c r="N309" s="52">
        <f t="shared" si="33"/>
        <v>130.25425855441594</v>
      </c>
      <c r="O309" s="42">
        <f t="shared" si="34"/>
        <v>1.87370059997085</v>
      </c>
    </row>
    <row r="310" spans="1:15" ht="16.5" thickBot="1">
      <c r="A310" s="50">
        <v>1972</v>
      </c>
      <c r="B310" s="49">
        <v>9</v>
      </c>
      <c r="D310" s="36">
        <v>114.9</v>
      </c>
      <c r="E310" s="56">
        <f t="shared" si="28"/>
        <v>80.167500000000004</v>
      </c>
      <c r="F310" s="38">
        <v>90.7</v>
      </c>
      <c r="H310" s="57">
        <f t="shared" si="29"/>
        <v>57.594500000000004</v>
      </c>
      <c r="I310" s="40">
        <v>64</v>
      </c>
      <c r="J310" s="5">
        <v>114.83</v>
      </c>
      <c r="K310" s="42">
        <f t="shared" si="30"/>
        <v>121.59450000000001</v>
      </c>
      <c r="L310" s="42">
        <f t="shared" si="31"/>
        <v>5.8263707571801575</v>
      </c>
      <c r="M310" s="42">
        <f t="shared" si="32"/>
        <v>2.9485191886342363</v>
      </c>
      <c r="N310" s="52">
        <f t="shared" si="33"/>
        <v>118.21578458430868</v>
      </c>
      <c r="O310" s="42">
        <f t="shared" si="34"/>
        <v>1.8215237964330717</v>
      </c>
    </row>
    <row r="311" spans="1:15" ht="16.5" thickBot="1">
      <c r="A311" s="50">
        <v>1972</v>
      </c>
      <c r="B311" s="49">
        <v>10</v>
      </c>
      <c r="D311" s="36">
        <v>120.2</v>
      </c>
      <c r="E311" s="56">
        <f t="shared" si="28"/>
        <v>88.515000000000001</v>
      </c>
      <c r="F311" s="38">
        <v>86.9</v>
      </c>
      <c r="H311" s="57">
        <f t="shared" si="29"/>
        <v>55.181500000000007</v>
      </c>
      <c r="I311" s="40">
        <v>64</v>
      </c>
      <c r="J311" s="5">
        <v>120.2</v>
      </c>
      <c r="K311" s="42">
        <f t="shared" si="30"/>
        <v>119.1815</v>
      </c>
      <c r="L311" s="42">
        <f t="shared" si="31"/>
        <v>-0.84733777038269409</v>
      </c>
      <c r="M311" s="42">
        <f t="shared" si="32"/>
        <v>-3.7353948598149742</v>
      </c>
      <c r="N311" s="52">
        <f t="shared" si="33"/>
        <v>115.7100553785024</v>
      </c>
      <c r="O311" s="42">
        <f t="shared" si="34"/>
        <v>1.8081612301311254</v>
      </c>
    </row>
    <row r="312" spans="1:15" ht="16.5" thickBot="1">
      <c r="A312" s="50">
        <v>1972</v>
      </c>
      <c r="B312" s="49">
        <v>11</v>
      </c>
      <c r="D312" s="36">
        <v>99.4</v>
      </c>
      <c r="E312" s="56">
        <f t="shared" si="28"/>
        <v>55.75500000000001</v>
      </c>
      <c r="F312" s="38">
        <v>59.2</v>
      </c>
      <c r="H312" s="57">
        <f t="shared" si="29"/>
        <v>37.592000000000006</v>
      </c>
      <c r="I312" s="40">
        <v>64</v>
      </c>
      <c r="J312" s="5">
        <v>99.39</v>
      </c>
      <c r="K312" s="42">
        <f t="shared" si="30"/>
        <v>101.59200000000001</v>
      </c>
      <c r="L312" s="42">
        <f t="shared" si="31"/>
        <v>2.2052313883299917</v>
      </c>
      <c r="M312" s="42">
        <f t="shared" si="32"/>
        <v>-1.6553112028825865</v>
      </c>
      <c r="N312" s="52">
        <f t="shared" si="33"/>
        <v>97.744786195454992</v>
      </c>
      <c r="O312" s="42">
        <f t="shared" si="34"/>
        <v>1.6752825956546964</v>
      </c>
    </row>
    <row r="313" spans="1:15" ht="16.5" thickBot="1">
      <c r="A313" s="50">
        <v>1972</v>
      </c>
      <c r="B313" s="49">
        <v>12</v>
      </c>
      <c r="D313" s="36">
        <v>99.7</v>
      </c>
      <c r="E313" s="56">
        <f t="shared" si="28"/>
        <v>56.227500000000006</v>
      </c>
      <c r="F313" s="38">
        <v>64.3</v>
      </c>
      <c r="H313" s="57">
        <f t="shared" si="29"/>
        <v>40.830500000000001</v>
      </c>
      <c r="I313" s="40">
        <v>64</v>
      </c>
      <c r="J313" s="5">
        <v>99.67</v>
      </c>
      <c r="K313" s="42">
        <f t="shared" si="30"/>
        <v>104.8305</v>
      </c>
      <c r="L313" s="42">
        <f t="shared" si="31"/>
        <v>5.1459378134403266</v>
      </c>
      <c r="M313" s="42">
        <f t="shared" si="32"/>
        <v>1.3255470883019456</v>
      </c>
      <c r="N313" s="52">
        <f t="shared" si="33"/>
        <v>100.99117278291055</v>
      </c>
      <c r="O313" s="42">
        <f t="shared" si="34"/>
        <v>1.7052712979938069</v>
      </c>
    </row>
    <row r="314" spans="1:15" ht="16.5" thickBot="1">
      <c r="A314" s="50">
        <v>1973</v>
      </c>
      <c r="B314" s="49">
        <v>1</v>
      </c>
      <c r="D314" s="36">
        <v>99</v>
      </c>
      <c r="E314" s="56">
        <f t="shared" si="28"/>
        <v>55.125</v>
      </c>
      <c r="F314" s="38">
        <v>61.8</v>
      </c>
      <c r="H314" s="57">
        <f t="shared" si="29"/>
        <v>39.243000000000002</v>
      </c>
      <c r="I314" s="40">
        <v>64</v>
      </c>
      <c r="J314" s="5">
        <v>98.96</v>
      </c>
      <c r="K314" s="42">
        <f t="shared" si="30"/>
        <v>103.24299999999999</v>
      </c>
      <c r="L314" s="42">
        <f t="shared" si="31"/>
        <v>4.2858585858585769</v>
      </c>
      <c r="M314" s="42">
        <f t="shared" si="32"/>
        <v>0.43948161902625316</v>
      </c>
      <c r="N314" s="52">
        <f t="shared" si="33"/>
        <v>99.394911010188366</v>
      </c>
      <c r="O314" s="42">
        <f t="shared" si="34"/>
        <v>1.6909338662797984</v>
      </c>
    </row>
    <row r="315" spans="1:15" ht="16.5" thickBot="1">
      <c r="A315" s="50">
        <v>1973</v>
      </c>
      <c r="B315" s="49">
        <v>2</v>
      </c>
      <c r="D315" s="36">
        <v>96.3</v>
      </c>
      <c r="E315" s="56">
        <f t="shared" si="28"/>
        <v>50.872499999999995</v>
      </c>
      <c r="F315" s="38">
        <v>60.9</v>
      </c>
      <c r="H315" s="57">
        <f t="shared" si="29"/>
        <v>38.671500000000002</v>
      </c>
      <c r="I315" s="40">
        <v>64</v>
      </c>
      <c r="J315" s="5">
        <v>96.3</v>
      </c>
      <c r="K315" s="42">
        <f t="shared" si="30"/>
        <v>102.67150000000001</v>
      </c>
      <c r="L315" s="42">
        <f t="shared" si="31"/>
        <v>6.6163032191069817</v>
      </c>
      <c r="M315" s="42">
        <f t="shared" si="32"/>
        <v>2.619425123885847</v>
      </c>
      <c r="N315" s="52">
        <f t="shared" si="33"/>
        <v>98.822506394302067</v>
      </c>
      <c r="O315" s="42">
        <f t="shared" si="34"/>
        <v>1.685603389708251</v>
      </c>
    </row>
    <row r="316" spans="1:15" ht="16.5" thickBot="1">
      <c r="A316" s="50">
        <v>1973</v>
      </c>
      <c r="B316" s="49">
        <v>3</v>
      </c>
      <c r="D316" s="36">
        <v>99.4</v>
      </c>
      <c r="E316" s="56">
        <f t="shared" si="28"/>
        <v>55.75500000000001</v>
      </c>
      <c r="F316" s="38">
        <v>65.400000000000006</v>
      </c>
      <c r="H316" s="57">
        <f t="shared" si="29"/>
        <v>41.529000000000003</v>
      </c>
      <c r="I316" s="40">
        <v>64</v>
      </c>
      <c r="J316" s="5">
        <v>99.38</v>
      </c>
      <c r="K316" s="42">
        <f t="shared" si="30"/>
        <v>105.529</v>
      </c>
      <c r="L316" s="42">
        <f t="shared" si="31"/>
        <v>6.1659959758551253</v>
      </c>
      <c r="M316" s="42">
        <f t="shared" si="32"/>
        <v>2.3307090852796364</v>
      </c>
      <c r="N316" s="52">
        <f t="shared" si="33"/>
        <v>101.69625868895091</v>
      </c>
      <c r="O316" s="42">
        <f t="shared" si="34"/>
        <v>1.7113672037560863</v>
      </c>
    </row>
    <row r="317" spans="1:15" ht="16.5" thickBot="1">
      <c r="A317" s="50">
        <v>1973</v>
      </c>
      <c r="B317" s="49">
        <v>4</v>
      </c>
      <c r="D317" s="36">
        <v>105.8</v>
      </c>
      <c r="E317" s="56">
        <f t="shared" si="28"/>
        <v>65.834999999999994</v>
      </c>
      <c r="F317" s="38">
        <v>81.8</v>
      </c>
      <c r="H317" s="57">
        <f t="shared" si="29"/>
        <v>51.942999999999998</v>
      </c>
      <c r="I317" s="40">
        <v>64</v>
      </c>
      <c r="J317" s="5">
        <v>105.77</v>
      </c>
      <c r="K317" s="42">
        <f t="shared" si="30"/>
        <v>115.943</v>
      </c>
      <c r="L317" s="42">
        <f t="shared" si="31"/>
        <v>9.5869565217391255</v>
      </c>
      <c r="M317" s="42">
        <f t="shared" si="32"/>
        <v>6.2270716162732782</v>
      </c>
      <c r="N317" s="52">
        <f t="shared" si="33"/>
        <v>112.35637364853224</v>
      </c>
      <c r="O317" s="42">
        <f t="shared" si="34"/>
        <v>1.7886415982542885</v>
      </c>
    </row>
    <row r="318" spans="1:15" ht="16.5" thickBot="1">
      <c r="A318" s="50">
        <v>1973</v>
      </c>
      <c r="B318" s="49">
        <v>5</v>
      </c>
      <c r="D318" s="36">
        <v>99.1</v>
      </c>
      <c r="E318" s="56">
        <f t="shared" si="28"/>
        <v>55.282499999999992</v>
      </c>
      <c r="F318" s="38">
        <v>60.3</v>
      </c>
      <c r="H318" s="57">
        <f t="shared" si="29"/>
        <v>38.290500000000002</v>
      </c>
      <c r="I318" s="40">
        <v>64</v>
      </c>
      <c r="J318" s="5">
        <v>99.15</v>
      </c>
      <c r="K318" s="42">
        <f t="shared" si="30"/>
        <v>102.29050000000001</v>
      </c>
      <c r="L318" s="42">
        <f t="shared" si="31"/>
        <v>3.2194752774974802</v>
      </c>
      <c r="M318" s="42">
        <f t="shared" si="32"/>
        <v>-0.71447015686007376</v>
      </c>
      <c r="N318" s="52">
        <f t="shared" si="33"/>
        <v>98.441602839473248</v>
      </c>
      <c r="O318" s="42">
        <f t="shared" si="34"/>
        <v>1.6819987610053628</v>
      </c>
    </row>
    <row r="319" spans="1:15" ht="16.5" thickBot="1">
      <c r="A319" s="50">
        <v>1973</v>
      </c>
      <c r="B319" s="49">
        <v>6</v>
      </c>
      <c r="D319" s="36">
        <v>94.2</v>
      </c>
      <c r="E319" s="56">
        <f t="shared" si="28"/>
        <v>47.565000000000005</v>
      </c>
      <c r="F319" s="38">
        <v>56.1</v>
      </c>
      <c r="H319" s="57">
        <f t="shared" si="29"/>
        <v>35.6235</v>
      </c>
      <c r="I319" s="40">
        <v>64</v>
      </c>
      <c r="J319" s="5">
        <v>94.15</v>
      </c>
      <c r="K319" s="42">
        <f t="shared" si="30"/>
        <v>99.623500000000007</v>
      </c>
      <c r="L319" s="42">
        <f t="shared" si="31"/>
        <v>5.7574309978768667</v>
      </c>
      <c r="M319" s="42">
        <f t="shared" si="32"/>
        <v>1.7442709467242707</v>
      </c>
      <c r="N319" s="52">
        <f t="shared" si="33"/>
        <v>95.792231096340899</v>
      </c>
      <c r="O319" s="42">
        <f t="shared" si="34"/>
        <v>1.6555822607291641</v>
      </c>
    </row>
    <row r="320" spans="1:15" ht="16.5" thickBot="1">
      <c r="A320" s="50">
        <v>1973</v>
      </c>
      <c r="B320" s="49">
        <v>7</v>
      </c>
      <c r="D320" s="36">
        <v>87.2</v>
      </c>
      <c r="E320" s="56">
        <f t="shared" si="28"/>
        <v>36.540000000000006</v>
      </c>
      <c r="F320" s="38">
        <v>33.200000000000003</v>
      </c>
      <c r="H320" s="57">
        <f t="shared" si="29"/>
        <v>21.082000000000001</v>
      </c>
      <c r="I320" s="40">
        <v>64</v>
      </c>
      <c r="J320" s="5">
        <v>87.23</v>
      </c>
      <c r="K320" s="42">
        <f t="shared" si="30"/>
        <v>85.081999999999994</v>
      </c>
      <c r="L320" s="42">
        <f t="shared" si="31"/>
        <v>-2.4288990825688188</v>
      </c>
      <c r="M320" s="42">
        <f t="shared" si="32"/>
        <v>-5.8730384290974484</v>
      </c>
      <c r="N320" s="52">
        <f t="shared" si="33"/>
        <v>82.106948578298301</v>
      </c>
      <c r="O320" s="42">
        <f t="shared" si="34"/>
        <v>1.4678341020499708</v>
      </c>
    </row>
    <row r="321" spans="1:15" ht="16.5" thickBot="1">
      <c r="A321" s="50">
        <v>1973</v>
      </c>
      <c r="B321" s="49">
        <v>8</v>
      </c>
      <c r="D321" s="36">
        <v>84.9</v>
      </c>
      <c r="E321" s="56">
        <f t="shared" si="28"/>
        <v>32.917500000000011</v>
      </c>
      <c r="F321" s="38">
        <v>36.6</v>
      </c>
      <c r="H321" s="57">
        <f t="shared" si="29"/>
        <v>23.241</v>
      </c>
      <c r="I321" s="40">
        <v>64</v>
      </c>
      <c r="J321" s="5">
        <v>84.93</v>
      </c>
      <c r="K321" s="42">
        <f t="shared" si="30"/>
        <v>87.241</v>
      </c>
      <c r="L321" s="42">
        <f t="shared" si="31"/>
        <v>2.7573616018845541</v>
      </c>
      <c r="M321" s="42">
        <f t="shared" si="32"/>
        <v>-1.0576170261440296</v>
      </c>
      <c r="N321" s="52">
        <f t="shared" si="33"/>
        <v>84.031765859695881</v>
      </c>
      <c r="O321" s="42">
        <f t="shared" si="34"/>
        <v>1.5011251418734251</v>
      </c>
    </row>
    <row r="322" spans="1:15" ht="16.5" thickBot="1">
      <c r="A322" s="50">
        <v>1973</v>
      </c>
      <c r="B322" s="49">
        <v>9</v>
      </c>
      <c r="D322" s="36">
        <v>106.8</v>
      </c>
      <c r="E322" s="56">
        <f t="shared" si="28"/>
        <v>67.41</v>
      </c>
      <c r="F322" s="38">
        <v>84.1</v>
      </c>
      <c r="H322" s="57">
        <f t="shared" si="29"/>
        <v>53.403499999999994</v>
      </c>
      <c r="I322" s="40">
        <v>64</v>
      </c>
      <c r="J322" s="5">
        <v>106.76</v>
      </c>
      <c r="K322" s="42">
        <f t="shared" si="30"/>
        <v>117.40349999999999</v>
      </c>
      <c r="L322" s="42">
        <f t="shared" si="31"/>
        <v>9.9283707865168509</v>
      </c>
      <c r="M322" s="42">
        <f t="shared" si="32"/>
        <v>6.6572598466129591</v>
      </c>
      <c r="N322" s="52">
        <f t="shared" si="33"/>
        <v>113.86729061224401</v>
      </c>
      <c r="O322" s="42">
        <f t="shared" si="34"/>
        <v>1.7976790538239427</v>
      </c>
    </row>
    <row r="323" spans="1:15" ht="16.5" thickBot="1">
      <c r="A323" s="50">
        <v>1973</v>
      </c>
      <c r="B323" s="49">
        <v>10</v>
      </c>
      <c r="D323" s="36">
        <v>87.1</v>
      </c>
      <c r="E323" s="56">
        <f t="shared" si="28"/>
        <v>36.382499999999993</v>
      </c>
      <c r="F323" s="38">
        <v>43.7</v>
      </c>
      <c r="H323" s="57">
        <f t="shared" si="29"/>
        <v>27.749500000000001</v>
      </c>
      <c r="I323" s="40">
        <v>64</v>
      </c>
      <c r="J323" s="5">
        <v>87.14</v>
      </c>
      <c r="K323" s="42">
        <f t="shared" si="30"/>
        <v>91.749499999999998</v>
      </c>
      <c r="L323" s="42">
        <f t="shared" si="31"/>
        <v>5.3381171067738364</v>
      </c>
      <c r="M323" s="42">
        <f t="shared" si="32"/>
        <v>1.2033649303547094</v>
      </c>
      <c r="N323" s="52">
        <f t="shared" si="33"/>
        <v>88.188612200311098</v>
      </c>
      <c r="O323" s="42">
        <f t="shared" si="34"/>
        <v>1.5640815088441051</v>
      </c>
    </row>
    <row r="324" spans="1:15" ht="16.5" thickBot="1">
      <c r="A324" s="50">
        <v>1973</v>
      </c>
      <c r="B324" s="49">
        <v>11</v>
      </c>
      <c r="D324" s="36">
        <v>79.7</v>
      </c>
      <c r="E324" s="56">
        <f t="shared" si="28"/>
        <v>24.727500000000003</v>
      </c>
      <c r="F324" s="38">
        <v>34.299999999999997</v>
      </c>
      <c r="H324" s="57">
        <f t="shared" si="29"/>
        <v>21.7805</v>
      </c>
      <c r="I324" s="40">
        <v>64</v>
      </c>
      <c r="J324" s="5">
        <v>79.709999999999994</v>
      </c>
      <c r="K324" s="42">
        <f t="shared" si="30"/>
        <v>85.780500000000004</v>
      </c>
      <c r="L324" s="42">
        <f t="shared" si="31"/>
        <v>7.6292346298619833</v>
      </c>
      <c r="M324" s="42">
        <f t="shared" si="32"/>
        <v>3.7818539591517322</v>
      </c>
      <c r="N324" s="52">
        <f t="shared" si="33"/>
        <v>82.724515790839845</v>
      </c>
      <c r="O324" s="42">
        <f t="shared" si="34"/>
        <v>1.478840947130617</v>
      </c>
    </row>
    <row r="325" spans="1:15" ht="16.5" thickBot="1">
      <c r="A325" s="50">
        <v>1973</v>
      </c>
      <c r="B325" s="49">
        <v>12</v>
      </c>
      <c r="D325" s="36">
        <v>81.5</v>
      </c>
      <c r="E325" s="56">
        <f t="shared" ref="E325:E388" si="35">(D325-64)*1.575</f>
        <v>27.5625</v>
      </c>
      <c r="F325" s="38">
        <v>33.299999999999997</v>
      </c>
      <c r="H325" s="57">
        <f t="shared" ref="H325:H388" si="36">F325*0.635</f>
        <v>21.145499999999998</v>
      </c>
      <c r="I325" s="40">
        <v>64</v>
      </c>
      <c r="J325" s="5">
        <v>81.540000000000006</v>
      </c>
      <c r="K325" s="42">
        <f t="shared" ref="K325:K388" si="37">(H325+I325)</f>
        <v>85.145499999999998</v>
      </c>
      <c r="L325" s="42">
        <f t="shared" ref="L325:L388" si="38">K325/D325*100-100</f>
        <v>4.4730061349693244</v>
      </c>
      <c r="M325" s="42">
        <f t="shared" ref="M325:M388" si="39">N325/J325*100-100</f>
        <v>0.76389412332152062</v>
      </c>
      <c r="N325" s="52">
        <f t="shared" ref="N325:N388" si="40">O325*0.31*F325+67</f>
        <v>82.162879268156374</v>
      </c>
      <c r="O325" s="42">
        <f t="shared" ref="O325:O388" si="41">(2-EXP(-0.019*F325))</f>
        <v>1.4688442573046956</v>
      </c>
    </row>
    <row r="326" spans="1:15" ht="16.5" thickBot="1">
      <c r="A326" s="50">
        <v>1974</v>
      </c>
      <c r="B326" s="49">
        <v>1</v>
      </c>
      <c r="D326" s="36">
        <v>80.400000000000006</v>
      </c>
      <c r="E326" s="56">
        <f t="shared" si="35"/>
        <v>25.830000000000009</v>
      </c>
      <c r="F326" s="38">
        <v>39.4</v>
      </c>
      <c r="H326" s="57">
        <f t="shared" si="36"/>
        <v>25.018999999999998</v>
      </c>
      <c r="I326" s="40">
        <v>64</v>
      </c>
      <c r="J326" s="5">
        <v>80.44</v>
      </c>
      <c r="K326" s="42">
        <f t="shared" si="37"/>
        <v>89.019000000000005</v>
      </c>
      <c r="L326" s="42">
        <f t="shared" si="38"/>
        <v>10.72014925373135</v>
      </c>
      <c r="M326" s="42">
        <f t="shared" si="39"/>
        <v>6.4774142080819672</v>
      </c>
      <c r="N326" s="52">
        <f t="shared" si="40"/>
        <v>85.650431988981126</v>
      </c>
      <c r="O326" s="42">
        <f t="shared" si="41"/>
        <v>1.5269716709498216</v>
      </c>
    </row>
    <row r="327" spans="1:15" ht="16.5" thickBot="1">
      <c r="A327" s="50">
        <v>1974</v>
      </c>
      <c r="B327" s="49">
        <v>2</v>
      </c>
      <c r="D327" s="36">
        <v>78.900000000000006</v>
      </c>
      <c r="E327" s="56">
        <f t="shared" si="35"/>
        <v>23.467500000000008</v>
      </c>
      <c r="F327" s="38">
        <v>37.299999999999997</v>
      </c>
      <c r="H327" s="57">
        <f t="shared" si="36"/>
        <v>23.685499999999998</v>
      </c>
      <c r="I327" s="40">
        <v>64</v>
      </c>
      <c r="J327" s="5">
        <v>78.900000000000006</v>
      </c>
      <c r="K327" s="42">
        <f t="shared" si="37"/>
        <v>87.68549999999999</v>
      </c>
      <c r="L327" s="42">
        <f t="shared" si="38"/>
        <v>11.134980988593128</v>
      </c>
      <c r="M327" s="42">
        <f t="shared" si="39"/>
        <v>7.0135906115837514</v>
      </c>
      <c r="N327" s="52">
        <f t="shared" si="40"/>
        <v>84.433722992539586</v>
      </c>
      <c r="O327" s="42">
        <f t="shared" si="41"/>
        <v>1.5077162494629066</v>
      </c>
    </row>
    <row r="328" spans="1:15" ht="16.5" thickBot="1">
      <c r="A328" s="50">
        <v>1974</v>
      </c>
      <c r="B328" s="49">
        <v>3</v>
      </c>
      <c r="D328" s="36">
        <v>78.400000000000006</v>
      </c>
      <c r="E328" s="56">
        <f t="shared" si="35"/>
        <v>22.680000000000007</v>
      </c>
      <c r="F328" s="38">
        <v>30.9</v>
      </c>
      <c r="H328" s="57">
        <f t="shared" si="36"/>
        <v>19.621500000000001</v>
      </c>
      <c r="I328" s="40">
        <v>64</v>
      </c>
      <c r="J328" s="5">
        <v>78.42</v>
      </c>
      <c r="K328" s="42">
        <f t="shared" si="37"/>
        <v>83.621499999999997</v>
      </c>
      <c r="L328" s="42">
        <f t="shared" si="38"/>
        <v>6.6600765306122298</v>
      </c>
      <c r="M328" s="42">
        <f t="shared" si="39"/>
        <v>3.0766104013253255</v>
      </c>
      <c r="N328" s="52">
        <f t="shared" si="40"/>
        <v>80.832677876719316</v>
      </c>
      <c r="O328" s="42">
        <f t="shared" si="41"/>
        <v>1.444062832938648</v>
      </c>
    </row>
    <row r="329" spans="1:15" ht="16.5" thickBot="1">
      <c r="A329" s="50">
        <v>1974</v>
      </c>
      <c r="B329" s="49">
        <v>4</v>
      </c>
      <c r="D329" s="36">
        <v>86.7</v>
      </c>
      <c r="E329" s="56">
        <f t="shared" si="35"/>
        <v>35.752500000000005</v>
      </c>
      <c r="F329" s="38">
        <v>57.5</v>
      </c>
      <c r="H329" s="57">
        <f t="shared" si="36"/>
        <v>36.512500000000003</v>
      </c>
      <c r="I329" s="40">
        <v>64</v>
      </c>
      <c r="J329" s="5">
        <v>86.69</v>
      </c>
      <c r="K329" s="42">
        <f t="shared" si="37"/>
        <v>100.5125</v>
      </c>
      <c r="L329" s="42">
        <f t="shared" si="38"/>
        <v>15.931372549019613</v>
      </c>
      <c r="M329" s="42">
        <f t="shared" si="39"/>
        <v>11.514482563693718</v>
      </c>
      <c r="N329" s="52">
        <f t="shared" si="40"/>
        <v>96.671904934466085</v>
      </c>
      <c r="O329" s="42">
        <f t="shared" si="41"/>
        <v>1.6646229977260076</v>
      </c>
    </row>
    <row r="330" spans="1:15" ht="16.5" thickBot="1">
      <c r="A330" s="50">
        <v>1974</v>
      </c>
      <c r="B330" s="49">
        <v>5</v>
      </c>
      <c r="D330" s="36">
        <v>92.6</v>
      </c>
      <c r="E330" s="56">
        <f t="shared" si="35"/>
        <v>45.044999999999987</v>
      </c>
      <c r="F330" s="38">
        <v>56.3</v>
      </c>
      <c r="H330" s="57">
        <f t="shared" si="36"/>
        <v>35.750499999999995</v>
      </c>
      <c r="I330" s="40">
        <v>64</v>
      </c>
      <c r="J330" s="5">
        <v>92.58</v>
      </c>
      <c r="K330" s="42">
        <f t="shared" si="37"/>
        <v>99.750499999999988</v>
      </c>
      <c r="L330" s="42">
        <f t="shared" si="38"/>
        <v>7.7219222462203021</v>
      </c>
      <c r="M330" s="42">
        <f t="shared" si="39"/>
        <v>3.6051805117458144</v>
      </c>
      <c r="N330" s="52">
        <f t="shared" si="40"/>
        <v>95.917676117774278</v>
      </c>
      <c r="O330" s="42">
        <f t="shared" si="41"/>
        <v>1.6568885645891407</v>
      </c>
    </row>
    <row r="331" spans="1:15" ht="16.5" thickBot="1">
      <c r="A331" s="50">
        <v>1974</v>
      </c>
      <c r="B331" s="49">
        <v>6</v>
      </c>
      <c r="D331" s="36">
        <v>89</v>
      </c>
      <c r="E331" s="56">
        <f t="shared" si="35"/>
        <v>39.375</v>
      </c>
      <c r="F331" s="38">
        <v>51.5</v>
      </c>
      <c r="H331" s="57">
        <f t="shared" si="36"/>
        <v>32.702500000000001</v>
      </c>
      <c r="I331" s="40">
        <v>64</v>
      </c>
      <c r="J331" s="5">
        <v>88.98</v>
      </c>
      <c r="K331" s="42">
        <f t="shared" si="37"/>
        <v>96.702500000000001</v>
      </c>
      <c r="L331" s="42">
        <f t="shared" si="38"/>
        <v>8.6544943820224773</v>
      </c>
      <c r="M331" s="42">
        <f t="shared" si="39"/>
        <v>4.4382600585570486</v>
      </c>
      <c r="N331" s="52">
        <f t="shared" si="40"/>
        <v>92.929163800104078</v>
      </c>
      <c r="O331" s="42">
        <f t="shared" si="41"/>
        <v>1.6241255120641456</v>
      </c>
    </row>
    <row r="332" spans="1:15" ht="16.5" thickBot="1">
      <c r="A332" s="50">
        <v>1974</v>
      </c>
      <c r="B332" s="49">
        <v>7</v>
      </c>
      <c r="D332" s="36">
        <v>95.5</v>
      </c>
      <c r="E332" s="56">
        <f t="shared" si="35"/>
        <v>49.612499999999997</v>
      </c>
      <c r="F332" s="38">
        <v>79.099999999999994</v>
      </c>
      <c r="H332" s="57">
        <f t="shared" si="36"/>
        <v>50.228499999999997</v>
      </c>
      <c r="I332" s="40">
        <v>64</v>
      </c>
      <c r="J332" s="5">
        <v>95.51</v>
      </c>
      <c r="K332" s="42">
        <f t="shared" si="37"/>
        <v>114.2285</v>
      </c>
      <c r="L332" s="42">
        <f t="shared" si="38"/>
        <v>19.610994764397887</v>
      </c>
      <c r="M332" s="42">
        <f t="shared" si="39"/>
        <v>15.785225991623193</v>
      </c>
      <c r="N332" s="52">
        <f t="shared" si="40"/>
        <v>110.58646934459932</v>
      </c>
      <c r="O332" s="42">
        <f t="shared" si="41"/>
        <v>1.7775159799600069</v>
      </c>
    </row>
    <row r="333" spans="1:15" ht="16.5" thickBot="1">
      <c r="A333" s="50">
        <v>1974</v>
      </c>
      <c r="B333" s="49">
        <v>8</v>
      </c>
      <c r="D333" s="36">
        <v>85.1</v>
      </c>
      <c r="E333" s="56">
        <f t="shared" si="35"/>
        <v>33.232499999999987</v>
      </c>
      <c r="F333" s="38">
        <v>47.9</v>
      </c>
      <c r="H333" s="57">
        <f t="shared" si="36"/>
        <v>30.416499999999999</v>
      </c>
      <c r="I333" s="40">
        <v>64</v>
      </c>
      <c r="J333" s="5">
        <v>85.08</v>
      </c>
      <c r="K333" s="42">
        <f t="shared" si="37"/>
        <v>94.416499999999999</v>
      </c>
      <c r="L333" s="42">
        <f t="shared" si="38"/>
        <v>10.947708578143377</v>
      </c>
      <c r="M333" s="42">
        <f t="shared" si="39"/>
        <v>6.6308362431363435</v>
      </c>
      <c r="N333" s="52">
        <f t="shared" si="40"/>
        <v>90.721515475660397</v>
      </c>
      <c r="O333" s="42">
        <f t="shared" si="41"/>
        <v>1.5975160263762134</v>
      </c>
    </row>
    <row r="334" spans="1:15" ht="16.5" thickBot="1">
      <c r="A334" s="50">
        <v>1974</v>
      </c>
      <c r="B334" s="49">
        <v>9</v>
      </c>
      <c r="D334" s="36">
        <v>88.7</v>
      </c>
      <c r="E334" s="56">
        <f t="shared" si="35"/>
        <v>38.902500000000003</v>
      </c>
      <c r="F334" s="38">
        <v>57.2</v>
      </c>
      <c r="H334" s="57">
        <f t="shared" si="36"/>
        <v>36.322000000000003</v>
      </c>
      <c r="I334" s="40">
        <v>64</v>
      </c>
      <c r="J334" s="5">
        <v>88.71</v>
      </c>
      <c r="K334" s="42">
        <f t="shared" si="37"/>
        <v>100.322</v>
      </c>
      <c r="L334" s="42">
        <f t="shared" si="38"/>
        <v>13.102593010146563</v>
      </c>
      <c r="M334" s="42">
        <f t="shared" si="39"/>
        <v>8.7623727267107228</v>
      </c>
      <c r="N334" s="52">
        <f t="shared" si="40"/>
        <v>96.483100845865067</v>
      </c>
      <c r="O334" s="42">
        <f t="shared" si="41"/>
        <v>1.6627058902472971</v>
      </c>
    </row>
    <row r="335" spans="1:15" ht="16.5" thickBot="1">
      <c r="A335" s="50">
        <v>1974</v>
      </c>
      <c r="B335" s="49">
        <v>10</v>
      </c>
      <c r="D335" s="36">
        <v>97.1</v>
      </c>
      <c r="E335" s="56">
        <f t="shared" si="35"/>
        <v>52.132499999999986</v>
      </c>
      <c r="F335" s="38">
        <v>67.2</v>
      </c>
      <c r="H335" s="57">
        <f t="shared" si="36"/>
        <v>42.672000000000004</v>
      </c>
      <c r="I335" s="40">
        <v>64</v>
      </c>
      <c r="J335" s="5">
        <v>97.07</v>
      </c>
      <c r="K335" s="42">
        <f t="shared" si="37"/>
        <v>106.672</v>
      </c>
      <c r="L335" s="42">
        <f t="shared" si="38"/>
        <v>9.8578784757981595</v>
      </c>
      <c r="M335" s="42">
        <f t="shared" si="39"/>
        <v>5.9579299847013516</v>
      </c>
      <c r="N335" s="52">
        <f t="shared" si="40"/>
        <v>102.85336263614958</v>
      </c>
      <c r="O335" s="42">
        <f t="shared" si="41"/>
        <v>1.7210715551147073</v>
      </c>
    </row>
    <row r="336" spans="1:15" ht="16.5" thickBot="1">
      <c r="A336" s="50">
        <v>1974</v>
      </c>
      <c r="B336" s="49">
        <v>11</v>
      </c>
      <c r="D336" s="36">
        <v>88.3</v>
      </c>
      <c r="E336" s="56">
        <f t="shared" si="35"/>
        <v>38.272499999999994</v>
      </c>
      <c r="F336" s="38">
        <v>35.9</v>
      </c>
      <c r="H336" s="57">
        <f t="shared" si="36"/>
        <v>22.796499999999998</v>
      </c>
      <c r="I336" s="40">
        <v>64</v>
      </c>
      <c r="J336" s="5">
        <v>88.31</v>
      </c>
      <c r="K336" s="42">
        <f t="shared" si="37"/>
        <v>86.796499999999995</v>
      </c>
      <c r="L336" s="42">
        <f t="shared" si="38"/>
        <v>-1.7027180067950241</v>
      </c>
      <c r="M336" s="42">
        <f t="shared" si="39"/>
        <v>-5.2976025777054474</v>
      </c>
      <c r="N336" s="52">
        <f t="shared" si="40"/>
        <v>83.631687163628314</v>
      </c>
      <c r="O336" s="42">
        <f t="shared" si="41"/>
        <v>1.4944457870094627</v>
      </c>
    </row>
    <row r="337" spans="1:15" ht="16.5" thickBot="1">
      <c r="A337" s="50">
        <v>1974</v>
      </c>
      <c r="B337" s="49">
        <v>12</v>
      </c>
      <c r="D337" s="36">
        <v>78.599999999999994</v>
      </c>
      <c r="E337" s="56">
        <f t="shared" si="35"/>
        <v>22.99499999999999</v>
      </c>
      <c r="F337" s="38">
        <v>29.6</v>
      </c>
      <c r="H337" s="57">
        <f t="shared" si="36"/>
        <v>18.796000000000003</v>
      </c>
      <c r="I337" s="40">
        <v>64</v>
      </c>
      <c r="J337" s="5">
        <v>78.58</v>
      </c>
      <c r="K337" s="42">
        <f t="shared" si="37"/>
        <v>82.796000000000006</v>
      </c>
      <c r="L337" s="42">
        <f t="shared" si="38"/>
        <v>5.338422391857506</v>
      </c>
      <c r="M337" s="42">
        <f t="shared" si="39"/>
        <v>1.9637947841773666</v>
      </c>
      <c r="N337" s="52">
        <f t="shared" si="40"/>
        <v>80.123149941406567</v>
      </c>
      <c r="O337" s="42">
        <f t="shared" si="41"/>
        <v>1.4301601941375948</v>
      </c>
    </row>
    <row r="338" spans="1:15" ht="16.5" thickBot="1">
      <c r="A338" s="50">
        <v>1975</v>
      </c>
      <c r="B338" s="49">
        <v>1</v>
      </c>
      <c r="D338" s="36">
        <v>75</v>
      </c>
      <c r="E338" s="56">
        <f t="shared" si="35"/>
        <v>17.324999999999999</v>
      </c>
      <c r="F338" s="38">
        <v>27.3</v>
      </c>
      <c r="H338" s="57">
        <f t="shared" si="36"/>
        <v>17.3355</v>
      </c>
      <c r="I338" s="40">
        <v>64</v>
      </c>
      <c r="J338" s="5">
        <v>75.02</v>
      </c>
      <c r="K338" s="42">
        <f t="shared" si="37"/>
        <v>81.335499999999996</v>
      </c>
      <c r="L338" s="42">
        <f t="shared" si="38"/>
        <v>8.4473333333333187</v>
      </c>
      <c r="M338" s="42">
        <f t="shared" si="39"/>
        <v>5.1559950593341028</v>
      </c>
      <c r="N338" s="52">
        <f t="shared" si="40"/>
        <v>78.888027493512439</v>
      </c>
      <c r="O338" s="42">
        <f t="shared" si="41"/>
        <v>1.4047060727298171</v>
      </c>
    </row>
    <row r="339" spans="1:15" ht="16.5" thickBot="1">
      <c r="A339" s="50">
        <v>1975</v>
      </c>
      <c r="B339" s="49">
        <v>2</v>
      </c>
      <c r="D339" s="36">
        <v>72.400000000000006</v>
      </c>
      <c r="E339" s="56">
        <f t="shared" si="35"/>
        <v>13.230000000000009</v>
      </c>
      <c r="F339" s="38">
        <v>16.7</v>
      </c>
      <c r="H339" s="57">
        <f t="shared" si="36"/>
        <v>10.6045</v>
      </c>
      <c r="I339" s="40">
        <v>64</v>
      </c>
      <c r="J339" s="5">
        <v>72.38</v>
      </c>
      <c r="K339" s="42">
        <f t="shared" si="37"/>
        <v>74.604500000000002</v>
      </c>
      <c r="L339" s="42">
        <f t="shared" si="38"/>
        <v>3.0448895027624303</v>
      </c>
      <c r="M339" s="42">
        <f t="shared" si="39"/>
        <v>1.6642203392531343</v>
      </c>
      <c r="N339" s="52">
        <f t="shared" si="40"/>
        <v>73.584562681551418</v>
      </c>
      <c r="O339" s="42">
        <f t="shared" si="41"/>
        <v>1.2718877113292293</v>
      </c>
    </row>
    <row r="340" spans="1:15" ht="16.5" thickBot="1">
      <c r="A340" s="50">
        <v>1975</v>
      </c>
      <c r="B340" s="49">
        <v>3</v>
      </c>
      <c r="D340" s="36">
        <v>71.7</v>
      </c>
      <c r="E340" s="56">
        <f t="shared" si="35"/>
        <v>12.127500000000005</v>
      </c>
      <c r="F340" s="38">
        <v>16.899999999999999</v>
      </c>
      <c r="H340" s="57">
        <f t="shared" si="36"/>
        <v>10.731499999999999</v>
      </c>
      <c r="I340" s="40">
        <v>64</v>
      </c>
      <c r="J340" s="5">
        <v>71.64</v>
      </c>
      <c r="K340" s="42">
        <f t="shared" si="37"/>
        <v>74.731499999999997</v>
      </c>
      <c r="L340" s="42">
        <f t="shared" si="38"/>
        <v>4.2280334728033324</v>
      </c>
      <c r="M340" s="42">
        <f t="shared" si="39"/>
        <v>2.8446225827777738</v>
      </c>
      <c r="N340" s="52">
        <f t="shared" si="40"/>
        <v>73.677887618302009</v>
      </c>
      <c r="O340" s="42">
        <f t="shared" si="41"/>
        <v>1.2746492877079625</v>
      </c>
    </row>
    <row r="341" spans="1:15" ht="16.5" thickBot="1">
      <c r="A341" s="50">
        <v>1975</v>
      </c>
      <c r="B341" s="49">
        <v>4</v>
      </c>
      <c r="D341" s="36">
        <v>71.2</v>
      </c>
      <c r="E341" s="56">
        <f t="shared" si="35"/>
        <v>11.340000000000003</v>
      </c>
      <c r="F341" s="38">
        <v>7.7</v>
      </c>
      <c r="H341" s="57">
        <f t="shared" si="36"/>
        <v>4.8895</v>
      </c>
      <c r="I341" s="40">
        <v>64</v>
      </c>
      <c r="J341" s="5">
        <v>71.23</v>
      </c>
      <c r="K341" s="42">
        <f t="shared" si="37"/>
        <v>68.889499999999998</v>
      </c>
      <c r="L341" s="42">
        <f t="shared" si="38"/>
        <v>-3.2450842696629252</v>
      </c>
      <c r="M341" s="42">
        <f t="shared" si="39"/>
        <v>-2.1313010065768907</v>
      </c>
      <c r="N341" s="52">
        <f t="shared" si="40"/>
        <v>69.711874293015285</v>
      </c>
      <c r="O341" s="42">
        <f t="shared" si="41"/>
        <v>1.1361015052431043</v>
      </c>
    </row>
    <row r="342" spans="1:15" ht="16.5" thickBot="1">
      <c r="A342" s="50">
        <v>1975</v>
      </c>
      <c r="B342" s="49">
        <v>5</v>
      </c>
      <c r="D342" s="36">
        <v>71.599999999999994</v>
      </c>
      <c r="E342" s="56">
        <f t="shared" si="35"/>
        <v>11.96999999999999</v>
      </c>
      <c r="F342" s="38">
        <v>13.1</v>
      </c>
      <c r="H342" s="57">
        <f t="shared" si="36"/>
        <v>8.3185000000000002</v>
      </c>
      <c r="I342" s="40">
        <v>64</v>
      </c>
      <c r="J342" s="5">
        <v>71.61</v>
      </c>
      <c r="K342" s="42">
        <f t="shared" si="37"/>
        <v>72.3185</v>
      </c>
      <c r="L342" s="42">
        <f t="shared" si="38"/>
        <v>1.0034916201117312</v>
      </c>
      <c r="M342" s="42">
        <f t="shared" si="39"/>
        <v>0.48290619302839843</v>
      </c>
      <c r="N342" s="52">
        <f t="shared" si="40"/>
        <v>71.955809124827638</v>
      </c>
      <c r="O342" s="42">
        <f t="shared" si="41"/>
        <v>1.2203420647199312</v>
      </c>
    </row>
    <row r="343" spans="1:15" ht="16.5" thickBot="1">
      <c r="A343" s="50">
        <v>1975</v>
      </c>
      <c r="B343" s="49">
        <v>6</v>
      </c>
      <c r="D343" s="36">
        <v>71.900000000000006</v>
      </c>
      <c r="E343" s="56">
        <f t="shared" si="35"/>
        <v>12.442500000000008</v>
      </c>
      <c r="F343" s="38">
        <v>16.7</v>
      </c>
      <c r="H343" s="57">
        <f t="shared" si="36"/>
        <v>10.6045</v>
      </c>
      <c r="I343" s="40">
        <v>64</v>
      </c>
      <c r="J343" s="5">
        <v>71.91</v>
      </c>
      <c r="K343" s="42">
        <f t="shared" si="37"/>
        <v>74.604500000000002</v>
      </c>
      <c r="L343" s="42">
        <f t="shared" si="38"/>
        <v>3.761474269819189</v>
      </c>
      <c r="M343" s="42">
        <f t="shared" si="39"/>
        <v>2.3286923676142663</v>
      </c>
      <c r="N343" s="52">
        <f t="shared" si="40"/>
        <v>73.584562681551418</v>
      </c>
      <c r="O343" s="42">
        <f t="shared" si="41"/>
        <v>1.2718877113292293</v>
      </c>
    </row>
    <row r="344" spans="1:15" ht="16.5" thickBot="1">
      <c r="A344" s="50">
        <v>1975</v>
      </c>
      <c r="B344" s="49">
        <v>7</v>
      </c>
      <c r="D344" s="36">
        <v>79.7</v>
      </c>
      <c r="E344" s="56">
        <f t="shared" si="35"/>
        <v>24.727500000000003</v>
      </c>
      <c r="F344" s="38">
        <v>40.4</v>
      </c>
      <c r="H344" s="57">
        <f t="shared" si="36"/>
        <v>25.654</v>
      </c>
      <c r="I344" s="40">
        <v>64</v>
      </c>
      <c r="J344" s="5">
        <v>79.709999999999994</v>
      </c>
      <c r="K344" s="42">
        <f t="shared" si="37"/>
        <v>89.653999999999996</v>
      </c>
      <c r="L344" s="42">
        <f t="shared" si="38"/>
        <v>12.489335006273521</v>
      </c>
      <c r="M344" s="42">
        <f t="shared" si="39"/>
        <v>8.186288492065998</v>
      </c>
      <c r="N344" s="52">
        <f t="shared" si="40"/>
        <v>86.235290557025792</v>
      </c>
      <c r="O344" s="42">
        <f t="shared" si="41"/>
        <v>1.5358743657797658</v>
      </c>
    </row>
    <row r="345" spans="1:15" ht="16.5" thickBot="1">
      <c r="A345" s="50">
        <v>1975</v>
      </c>
      <c r="B345" s="49">
        <v>8</v>
      </c>
      <c r="D345" s="36">
        <v>92.7</v>
      </c>
      <c r="E345" s="56">
        <f t="shared" si="35"/>
        <v>45.202500000000001</v>
      </c>
      <c r="F345" s="38">
        <v>56.7</v>
      </c>
      <c r="H345" s="57">
        <f t="shared" si="36"/>
        <v>36.0045</v>
      </c>
      <c r="I345" s="40">
        <v>64</v>
      </c>
      <c r="J345" s="5">
        <v>92.69</v>
      </c>
      <c r="K345" s="42">
        <f t="shared" si="37"/>
        <v>100.00450000000001</v>
      </c>
      <c r="L345" s="42">
        <f t="shared" si="38"/>
        <v>7.8797195253506089</v>
      </c>
      <c r="M345" s="42">
        <f t="shared" si="39"/>
        <v>3.7531461628929463</v>
      </c>
      <c r="N345" s="52">
        <f t="shared" si="40"/>
        <v>96.168791178385476</v>
      </c>
      <c r="O345" s="42">
        <f t="shared" si="41"/>
        <v>1.6594863274953329</v>
      </c>
    </row>
    <row r="346" spans="1:15" ht="16.5" thickBot="1">
      <c r="A346" s="50">
        <v>1975</v>
      </c>
      <c r="B346" s="49">
        <v>9</v>
      </c>
      <c r="D346" s="36">
        <v>80.400000000000006</v>
      </c>
      <c r="E346" s="56">
        <f t="shared" si="35"/>
        <v>25.830000000000009</v>
      </c>
      <c r="F346" s="38">
        <v>20.3</v>
      </c>
      <c r="H346" s="57">
        <f t="shared" si="36"/>
        <v>12.890500000000001</v>
      </c>
      <c r="I346" s="40">
        <v>64</v>
      </c>
      <c r="J346" s="5">
        <v>80.430000000000007</v>
      </c>
      <c r="K346" s="42">
        <f t="shared" si="37"/>
        <v>76.890500000000003</v>
      </c>
      <c r="L346" s="42">
        <f t="shared" si="38"/>
        <v>-4.365049751243788</v>
      </c>
      <c r="M346" s="42">
        <f t="shared" si="39"/>
        <v>-6.3696126437918394</v>
      </c>
      <c r="N346" s="52">
        <f t="shared" si="40"/>
        <v>75.306920550598235</v>
      </c>
      <c r="O346" s="42">
        <f t="shared" si="41"/>
        <v>1.3200255125692419</v>
      </c>
    </row>
    <row r="347" spans="1:15" ht="16.5" thickBot="1">
      <c r="A347" s="50">
        <v>1975</v>
      </c>
      <c r="B347" s="49">
        <v>10</v>
      </c>
      <c r="D347" s="36">
        <v>75.3</v>
      </c>
      <c r="E347" s="56">
        <f t="shared" si="35"/>
        <v>17.797499999999996</v>
      </c>
      <c r="F347" s="38">
        <v>13.6</v>
      </c>
      <c r="H347" s="57">
        <f t="shared" si="36"/>
        <v>8.6359999999999992</v>
      </c>
      <c r="I347" s="40">
        <v>64</v>
      </c>
      <c r="J347" s="5">
        <v>75.27</v>
      </c>
      <c r="K347" s="42">
        <f t="shared" si="37"/>
        <v>72.635999999999996</v>
      </c>
      <c r="L347" s="42">
        <f t="shared" si="38"/>
        <v>-3.5378486055776932</v>
      </c>
      <c r="M347" s="42">
        <f t="shared" si="39"/>
        <v>-4.1104807420081784</v>
      </c>
      <c r="N347" s="52">
        <f t="shared" si="40"/>
        <v>72.176041145490444</v>
      </c>
      <c r="O347" s="42">
        <f t="shared" si="41"/>
        <v>1.2277137441865364</v>
      </c>
    </row>
    <row r="348" spans="1:15" ht="16.5" thickBot="1">
      <c r="A348" s="50">
        <v>1975</v>
      </c>
      <c r="B348" s="49">
        <v>11</v>
      </c>
      <c r="D348" s="36">
        <v>79.099999999999994</v>
      </c>
      <c r="E348" s="56">
        <f t="shared" si="35"/>
        <v>23.782499999999992</v>
      </c>
      <c r="F348" s="38">
        <v>27.9</v>
      </c>
      <c r="H348" s="57">
        <f t="shared" si="36"/>
        <v>17.7165</v>
      </c>
      <c r="I348" s="40">
        <v>64</v>
      </c>
      <c r="J348" s="5">
        <v>79.08</v>
      </c>
      <c r="K348" s="42">
        <f t="shared" si="37"/>
        <v>81.716499999999996</v>
      </c>
      <c r="L348" s="42">
        <f t="shared" si="38"/>
        <v>3.3078381795196066</v>
      </c>
      <c r="M348" s="42">
        <f t="shared" si="39"/>
        <v>0.16143737510975598</v>
      </c>
      <c r="N348" s="52">
        <f t="shared" si="40"/>
        <v>79.207664676236803</v>
      </c>
      <c r="O348" s="42">
        <f t="shared" si="41"/>
        <v>1.4114538878756857</v>
      </c>
    </row>
    <row r="349" spans="1:15" ht="16.5" thickBot="1">
      <c r="A349" s="50">
        <v>1975</v>
      </c>
      <c r="B349" s="49">
        <v>12</v>
      </c>
      <c r="D349" s="36">
        <v>72.3</v>
      </c>
      <c r="E349" s="56">
        <f t="shared" si="35"/>
        <v>13.072499999999994</v>
      </c>
      <c r="F349" s="38">
        <v>11.6</v>
      </c>
      <c r="H349" s="57">
        <f t="shared" si="36"/>
        <v>7.3659999999999997</v>
      </c>
      <c r="I349" s="40">
        <v>64</v>
      </c>
      <c r="J349" s="5">
        <v>72.28</v>
      </c>
      <c r="K349" s="42">
        <f t="shared" si="37"/>
        <v>71.366</v>
      </c>
      <c r="L349" s="42">
        <f t="shared" si="38"/>
        <v>-1.2918395573997259</v>
      </c>
      <c r="M349" s="42">
        <f t="shared" si="39"/>
        <v>-1.3457436154840963</v>
      </c>
      <c r="N349" s="52">
        <f t="shared" si="40"/>
        <v>71.307296514728094</v>
      </c>
      <c r="O349" s="42">
        <f t="shared" si="41"/>
        <v>1.1978021453637619</v>
      </c>
    </row>
    <row r="350" spans="1:15" ht="16.5" thickBot="1">
      <c r="A350" s="50">
        <v>1976</v>
      </c>
      <c r="B350" s="49">
        <v>1</v>
      </c>
      <c r="D350" s="36">
        <v>72.400000000000006</v>
      </c>
      <c r="E350" s="56">
        <f t="shared" si="35"/>
        <v>13.230000000000009</v>
      </c>
      <c r="F350" s="38">
        <v>11.9</v>
      </c>
      <c r="H350" s="57">
        <f t="shared" si="36"/>
        <v>7.5565000000000007</v>
      </c>
      <c r="I350" s="40">
        <v>64</v>
      </c>
      <c r="J350" s="5">
        <v>72.349999999999994</v>
      </c>
      <c r="K350" s="42">
        <f t="shared" si="37"/>
        <v>71.5565</v>
      </c>
      <c r="L350" s="42">
        <f t="shared" si="38"/>
        <v>-1.1650552486187991</v>
      </c>
      <c r="M350" s="42">
        <f t="shared" si="39"/>
        <v>-1.2639776275748176</v>
      </c>
      <c r="N350" s="52">
        <f t="shared" si="40"/>
        <v>71.435512186449614</v>
      </c>
      <c r="O350" s="42">
        <f t="shared" si="41"/>
        <v>1.2023616661560346</v>
      </c>
    </row>
    <row r="351" spans="1:15" ht="16.5" thickBot="1">
      <c r="A351" s="50">
        <v>1976</v>
      </c>
      <c r="B351" s="49">
        <v>2</v>
      </c>
      <c r="D351" s="36">
        <v>68.8</v>
      </c>
      <c r="E351" s="56">
        <f t="shared" si="35"/>
        <v>7.5599999999999952</v>
      </c>
      <c r="F351" s="38">
        <v>6.4</v>
      </c>
      <c r="H351" s="57">
        <f t="shared" si="36"/>
        <v>4.0640000000000001</v>
      </c>
      <c r="I351" s="40">
        <v>64</v>
      </c>
      <c r="J351" s="5">
        <v>68.86</v>
      </c>
      <c r="K351" s="42">
        <f t="shared" si="37"/>
        <v>68.063999999999993</v>
      </c>
      <c r="L351" s="42">
        <f t="shared" si="38"/>
        <v>-1.0697674418604635</v>
      </c>
      <c r="M351" s="42">
        <f t="shared" si="39"/>
        <v>0.50996666081333331</v>
      </c>
      <c r="N351" s="52">
        <f t="shared" si="40"/>
        <v>69.211163042636059</v>
      </c>
      <c r="O351" s="42">
        <f t="shared" si="41"/>
        <v>1.11449750132866</v>
      </c>
    </row>
    <row r="352" spans="1:15" ht="16.5" thickBot="1">
      <c r="A352" s="50">
        <v>1976</v>
      </c>
      <c r="B352" s="49">
        <v>3</v>
      </c>
      <c r="D352" s="36">
        <v>75.900000000000006</v>
      </c>
      <c r="E352" s="56">
        <f t="shared" si="35"/>
        <v>18.742500000000007</v>
      </c>
      <c r="F352" s="38">
        <v>31.5</v>
      </c>
      <c r="H352" s="57">
        <f t="shared" si="36"/>
        <v>20.002500000000001</v>
      </c>
      <c r="I352" s="40">
        <v>64</v>
      </c>
      <c r="J352" s="5">
        <v>75.95</v>
      </c>
      <c r="K352" s="42">
        <f t="shared" si="37"/>
        <v>84.002499999999998</v>
      </c>
      <c r="L352" s="42">
        <f t="shared" si="38"/>
        <v>10.675230566534893</v>
      </c>
      <c r="M352" s="42">
        <f t="shared" si="39"/>
        <v>6.8634754747171343</v>
      </c>
      <c r="N352" s="52">
        <f t="shared" si="40"/>
        <v>81.162809623047664</v>
      </c>
      <c r="O352" s="42">
        <f t="shared" si="41"/>
        <v>1.4503645287299196</v>
      </c>
    </row>
    <row r="353" spans="1:15" ht="16.5" thickBot="1">
      <c r="A353" s="50">
        <v>1976</v>
      </c>
      <c r="B353" s="49">
        <v>4</v>
      </c>
      <c r="D353" s="36">
        <v>76.8</v>
      </c>
      <c r="E353" s="56">
        <f t="shared" si="35"/>
        <v>20.159999999999997</v>
      </c>
      <c r="F353" s="38">
        <v>27.3</v>
      </c>
      <c r="H353" s="57">
        <f t="shared" si="36"/>
        <v>17.3355</v>
      </c>
      <c r="I353" s="40">
        <v>64</v>
      </c>
      <c r="J353" s="5">
        <v>76.84</v>
      </c>
      <c r="K353" s="42">
        <f t="shared" si="37"/>
        <v>81.335499999999996</v>
      </c>
      <c r="L353" s="42">
        <f t="shared" si="38"/>
        <v>5.9055989583333428</v>
      </c>
      <c r="M353" s="42">
        <f t="shared" si="39"/>
        <v>2.6653142809896337</v>
      </c>
      <c r="N353" s="52">
        <f t="shared" si="40"/>
        <v>78.888027493512439</v>
      </c>
      <c r="O353" s="42">
        <f t="shared" si="41"/>
        <v>1.4047060727298171</v>
      </c>
    </row>
    <row r="354" spans="1:15" ht="16.5" thickBot="1">
      <c r="A354" s="50">
        <v>1976</v>
      </c>
      <c r="B354" s="49">
        <v>5</v>
      </c>
      <c r="D354" s="36">
        <v>72.2</v>
      </c>
      <c r="E354" s="56">
        <f t="shared" si="35"/>
        <v>12.915000000000004</v>
      </c>
      <c r="F354" s="38">
        <v>18.2</v>
      </c>
      <c r="H354" s="57">
        <f t="shared" si="36"/>
        <v>11.557</v>
      </c>
      <c r="I354" s="40">
        <v>64</v>
      </c>
      <c r="J354" s="5">
        <v>72.22</v>
      </c>
      <c r="K354" s="42">
        <f t="shared" si="37"/>
        <v>75.557000000000002</v>
      </c>
      <c r="L354" s="42">
        <f t="shared" si="38"/>
        <v>4.6495844875346251</v>
      </c>
      <c r="M354" s="42">
        <f t="shared" si="39"/>
        <v>2.8682028673686375</v>
      </c>
      <c r="N354" s="52">
        <f t="shared" si="40"/>
        <v>74.291416110813628</v>
      </c>
      <c r="O354" s="42">
        <f t="shared" si="41"/>
        <v>1.292345996244884</v>
      </c>
    </row>
    <row r="355" spans="1:15" ht="16.5" thickBot="1">
      <c r="A355" s="50">
        <v>1976</v>
      </c>
      <c r="B355" s="49">
        <v>6</v>
      </c>
      <c r="D355" s="36">
        <v>72.8</v>
      </c>
      <c r="E355" s="56">
        <f t="shared" si="35"/>
        <v>13.859999999999996</v>
      </c>
      <c r="F355" s="38">
        <v>17.899999999999999</v>
      </c>
      <c r="H355" s="57">
        <f t="shared" si="36"/>
        <v>11.366499999999998</v>
      </c>
      <c r="I355" s="40">
        <v>64</v>
      </c>
      <c r="J355" s="5">
        <v>72.81</v>
      </c>
      <c r="K355" s="42">
        <f t="shared" si="37"/>
        <v>75.366500000000002</v>
      </c>
      <c r="L355" s="42">
        <f t="shared" si="38"/>
        <v>3.5254120879121018</v>
      </c>
      <c r="M355" s="42">
        <f t="shared" si="39"/>
        <v>1.8387328946504198</v>
      </c>
      <c r="N355" s="52">
        <f t="shared" si="40"/>
        <v>74.148781420594972</v>
      </c>
      <c r="O355" s="42">
        <f t="shared" si="41"/>
        <v>1.2883008507109335</v>
      </c>
    </row>
    <row r="356" spans="1:15" ht="16.5" thickBot="1">
      <c r="A356" s="50">
        <v>1976</v>
      </c>
      <c r="B356" s="49">
        <v>7</v>
      </c>
      <c r="D356" s="36">
        <v>69.8</v>
      </c>
      <c r="E356" s="56">
        <f t="shared" si="35"/>
        <v>9.1349999999999945</v>
      </c>
      <c r="F356" s="38">
        <v>2.9</v>
      </c>
      <c r="H356" s="57">
        <f t="shared" si="36"/>
        <v>1.8414999999999999</v>
      </c>
      <c r="I356" s="40">
        <v>64</v>
      </c>
      <c r="J356" s="5">
        <v>69.760000000000005</v>
      </c>
      <c r="K356" s="42">
        <f t="shared" si="37"/>
        <v>65.841499999999996</v>
      </c>
      <c r="L356" s="42">
        <f t="shared" si="38"/>
        <v>-5.6712034383954091</v>
      </c>
      <c r="M356" s="42">
        <f t="shared" si="39"/>
        <v>-2.5986311113097713</v>
      </c>
      <c r="N356" s="52">
        <f t="shared" si="40"/>
        <v>67.947194936750307</v>
      </c>
      <c r="O356" s="42">
        <f t="shared" si="41"/>
        <v>1.0536094958290434</v>
      </c>
    </row>
    <row r="357" spans="1:15" ht="16.5" thickBot="1">
      <c r="A357" s="50">
        <v>1976</v>
      </c>
      <c r="B357" s="49">
        <v>8</v>
      </c>
      <c r="D357" s="36">
        <v>76.599999999999994</v>
      </c>
      <c r="E357" s="56">
        <f t="shared" si="35"/>
        <v>19.844999999999992</v>
      </c>
      <c r="F357" s="38">
        <v>24.1</v>
      </c>
      <c r="H357" s="57">
        <f t="shared" si="36"/>
        <v>15.303500000000001</v>
      </c>
      <c r="I357" s="40">
        <v>64</v>
      </c>
      <c r="J357" s="5">
        <v>76.62</v>
      </c>
      <c r="K357" s="42">
        <f t="shared" si="37"/>
        <v>79.3035</v>
      </c>
      <c r="L357" s="42">
        <f t="shared" si="38"/>
        <v>3.5293733681462243</v>
      </c>
      <c r="M357" s="42">
        <f t="shared" si="39"/>
        <v>0.77755834691426173</v>
      </c>
      <c r="N357" s="52">
        <f t="shared" si="40"/>
        <v>77.215765205405717</v>
      </c>
      <c r="O357" s="42">
        <f t="shared" si="41"/>
        <v>1.3673892658821731</v>
      </c>
    </row>
    <row r="358" spans="1:15" ht="16.5" thickBot="1">
      <c r="A358" s="50">
        <v>1976</v>
      </c>
      <c r="B358" s="49">
        <v>9</v>
      </c>
      <c r="D358" s="36">
        <v>73.900000000000006</v>
      </c>
      <c r="E358" s="56">
        <f t="shared" si="35"/>
        <v>15.592500000000008</v>
      </c>
      <c r="F358" s="38">
        <v>20</v>
      </c>
      <c r="H358" s="57">
        <f t="shared" si="36"/>
        <v>12.7</v>
      </c>
      <c r="I358" s="40">
        <v>64</v>
      </c>
      <c r="J358" s="5">
        <v>73.849999999999994</v>
      </c>
      <c r="K358" s="42">
        <f t="shared" si="37"/>
        <v>76.7</v>
      </c>
      <c r="L358" s="42">
        <f t="shared" si="38"/>
        <v>3.7889039242219127</v>
      </c>
      <c r="M358" s="42">
        <f t="shared" si="39"/>
        <v>1.7739461921237591</v>
      </c>
      <c r="N358" s="52">
        <f t="shared" si="40"/>
        <v>75.160059262883394</v>
      </c>
      <c r="O358" s="42">
        <f t="shared" si="41"/>
        <v>1.3161385907876442</v>
      </c>
    </row>
    <row r="359" spans="1:15" ht="16.5" thickBot="1">
      <c r="A359" s="50">
        <v>1976</v>
      </c>
      <c r="B359" s="49">
        <v>10</v>
      </c>
      <c r="D359" s="36">
        <v>75.400000000000006</v>
      </c>
      <c r="E359" s="56">
        <f t="shared" si="35"/>
        <v>17.955000000000009</v>
      </c>
      <c r="F359" s="38">
        <v>29.7</v>
      </c>
      <c r="H359" s="57">
        <f t="shared" si="36"/>
        <v>18.859500000000001</v>
      </c>
      <c r="I359" s="40">
        <v>64</v>
      </c>
      <c r="J359" s="5">
        <v>75.39</v>
      </c>
      <c r="K359" s="42">
        <f t="shared" si="37"/>
        <v>82.859499999999997</v>
      </c>
      <c r="L359" s="42">
        <f t="shared" si="38"/>
        <v>9.893236074270547</v>
      </c>
      <c r="M359" s="42">
        <f t="shared" si="39"/>
        <v>6.3502371960946817</v>
      </c>
      <c r="N359" s="52">
        <f t="shared" si="40"/>
        <v>80.177443822135785</v>
      </c>
      <c r="O359" s="42">
        <f t="shared" si="41"/>
        <v>1.4312418618589964</v>
      </c>
    </row>
    <row r="360" spans="1:15" ht="16.5" thickBot="1">
      <c r="A360" s="50">
        <v>1976</v>
      </c>
      <c r="B360" s="49">
        <v>11</v>
      </c>
      <c r="D360" s="36">
        <v>71.3</v>
      </c>
      <c r="E360" s="56">
        <f t="shared" si="35"/>
        <v>11.497499999999995</v>
      </c>
      <c r="F360" s="38">
        <v>7.9</v>
      </c>
      <c r="H360" s="57">
        <f t="shared" si="36"/>
        <v>5.0165000000000006</v>
      </c>
      <c r="I360" s="40">
        <v>64</v>
      </c>
      <c r="J360" s="5">
        <v>71.27</v>
      </c>
      <c r="K360" s="42">
        <f t="shared" si="37"/>
        <v>69.016500000000008</v>
      </c>
      <c r="L360" s="42">
        <f t="shared" si="38"/>
        <v>-3.2026647966339254</v>
      </c>
      <c r="M360" s="42">
        <f t="shared" si="39"/>
        <v>-2.0761373052063306</v>
      </c>
      <c r="N360" s="52">
        <f t="shared" si="40"/>
        <v>69.790336942579444</v>
      </c>
      <c r="O360" s="42">
        <f t="shared" si="41"/>
        <v>1.1393780900691883</v>
      </c>
    </row>
    <row r="361" spans="1:15" ht="16.5" thickBot="1">
      <c r="A361" s="50">
        <v>1976</v>
      </c>
      <c r="B361" s="49">
        <v>12</v>
      </c>
      <c r="D361" s="36">
        <v>74.3</v>
      </c>
      <c r="E361" s="56">
        <f t="shared" si="35"/>
        <v>16.222499999999997</v>
      </c>
      <c r="F361" s="38">
        <v>22.3</v>
      </c>
      <c r="H361" s="57">
        <f t="shared" si="36"/>
        <v>14.160500000000001</v>
      </c>
      <c r="I361" s="40">
        <v>64</v>
      </c>
      <c r="J361" s="5">
        <v>74.319999999999993</v>
      </c>
      <c r="K361" s="42">
        <f t="shared" si="37"/>
        <v>78.160499999999999</v>
      </c>
      <c r="L361" s="42">
        <f t="shared" si="38"/>
        <v>5.195827725437411</v>
      </c>
      <c r="M361" s="42">
        <f t="shared" si="39"/>
        <v>2.6649761720580756</v>
      </c>
      <c r="N361" s="52">
        <f t="shared" si="40"/>
        <v>76.300610291073554</v>
      </c>
      <c r="O361" s="42">
        <f t="shared" si="41"/>
        <v>1.3453797614745491</v>
      </c>
    </row>
    <row r="362" spans="1:15" ht="16.5" thickBot="1">
      <c r="A362" s="50">
        <v>1977</v>
      </c>
      <c r="B362" s="49">
        <v>1</v>
      </c>
      <c r="D362" s="36">
        <v>74.900000000000006</v>
      </c>
      <c r="E362" s="56">
        <f t="shared" si="35"/>
        <v>17.167500000000008</v>
      </c>
      <c r="F362" s="38">
        <v>23.8</v>
      </c>
      <c r="H362" s="57">
        <f t="shared" si="36"/>
        <v>15.113000000000001</v>
      </c>
      <c r="I362" s="40">
        <v>64</v>
      </c>
      <c r="J362" s="5">
        <v>74.959999999999994</v>
      </c>
      <c r="K362" s="42">
        <f t="shared" si="37"/>
        <v>79.113</v>
      </c>
      <c r="L362" s="42">
        <f t="shared" si="38"/>
        <v>5.6248331108144072</v>
      </c>
      <c r="M362" s="42">
        <f t="shared" si="39"/>
        <v>2.8040526228481895</v>
      </c>
      <c r="N362" s="52">
        <f t="shared" si="40"/>
        <v>77.061917846086999</v>
      </c>
      <c r="O362" s="42">
        <f t="shared" si="41"/>
        <v>1.3637730883826231</v>
      </c>
    </row>
    <row r="363" spans="1:15" ht="16.5" thickBot="1">
      <c r="A363" s="50">
        <v>1977</v>
      </c>
      <c r="B363" s="49">
        <v>2</v>
      </c>
      <c r="D363" s="36">
        <v>80.3</v>
      </c>
      <c r="E363" s="56">
        <f t="shared" si="35"/>
        <v>25.672499999999996</v>
      </c>
      <c r="F363" s="38">
        <v>33.299999999999997</v>
      </c>
      <c r="H363" s="57">
        <f t="shared" si="36"/>
        <v>21.145499999999998</v>
      </c>
      <c r="I363" s="40">
        <v>64</v>
      </c>
      <c r="J363" s="5">
        <v>80.31</v>
      </c>
      <c r="K363" s="42">
        <f t="shared" si="37"/>
        <v>85.145499999999998</v>
      </c>
      <c r="L363" s="42">
        <f t="shared" si="38"/>
        <v>6.0342465753424648</v>
      </c>
      <c r="M363" s="42">
        <f t="shared" si="39"/>
        <v>2.3071588446723581</v>
      </c>
      <c r="N363" s="52">
        <f t="shared" si="40"/>
        <v>82.162879268156374</v>
      </c>
      <c r="O363" s="42">
        <f t="shared" si="41"/>
        <v>1.4688442573046956</v>
      </c>
    </row>
    <row r="364" spans="1:15" ht="16.5" thickBot="1">
      <c r="A364" s="50">
        <v>1977</v>
      </c>
      <c r="B364" s="49">
        <v>3</v>
      </c>
      <c r="D364" s="36">
        <v>75.8</v>
      </c>
      <c r="E364" s="56">
        <f t="shared" si="35"/>
        <v>18.584999999999994</v>
      </c>
      <c r="F364" s="38">
        <v>13</v>
      </c>
      <c r="H364" s="57">
        <f t="shared" si="36"/>
        <v>8.2550000000000008</v>
      </c>
      <c r="I364" s="40">
        <v>64</v>
      </c>
      <c r="J364" s="5">
        <v>75.790000000000006</v>
      </c>
      <c r="K364" s="42">
        <f t="shared" si="37"/>
        <v>72.254999999999995</v>
      </c>
      <c r="L364" s="42">
        <f t="shared" si="38"/>
        <v>-4.6767810026385348</v>
      </c>
      <c r="M364" s="42">
        <f t="shared" si="39"/>
        <v>-5.1167660574369336</v>
      </c>
      <c r="N364" s="52">
        <f t="shared" si="40"/>
        <v>71.912003005068556</v>
      </c>
      <c r="O364" s="42">
        <f t="shared" si="41"/>
        <v>1.2188593064686235</v>
      </c>
    </row>
    <row r="365" spans="1:15" ht="16.5" thickBot="1">
      <c r="A365" s="50">
        <v>1977</v>
      </c>
      <c r="B365" s="49">
        <v>4</v>
      </c>
      <c r="D365" s="36">
        <v>78.2</v>
      </c>
      <c r="E365" s="56">
        <f t="shared" si="35"/>
        <v>22.365000000000006</v>
      </c>
      <c r="F365" s="38">
        <v>19</v>
      </c>
      <c r="H365" s="57">
        <f t="shared" si="36"/>
        <v>12.065</v>
      </c>
      <c r="I365" s="40">
        <v>64</v>
      </c>
      <c r="J365" s="5">
        <v>78.17</v>
      </c>
      <c r="K365" s="42">
        <f t="shared" si="37"/>
        <v>76.064999999999998</v>
      </c>
      <c r="L365" s="42">
        <f t="shared" si="38"/>
        <v>-2.7301790281329943</v>
      </c>
      <c r="M365" s="42">
        <f t="shared" si="39"/>
        <v>-4.4712886030061156</v>
      </c>
      <c r="N365" s="52">
        <f t="shared" si="40"/>
        <v>74.674793699030118</v>
      </c>
      <c r="O365" s="42">
        <f t="shared" si="41"/>
        <v>1.3030210015331272</v>
      </c>
    </row>
    <row r="366" spans="1:15" ht="16.5" thickBot="1">
      <c r="A366" s="50">
        <v>1977</v>
      </c>
      <c r="B366" s="49">
        <v>5</v>
      </c>
      <c r="D366" s="36">
        <v>81.400000000000006</v>
      </c>
      <c r="E366" s="56">
        <f t="shared" si="35"/>
        <v>27.405000000000008</v>
      </c>
      <c r="F366" s="38">
        <v>27</v>
      </c>
      <c r="H366" s="57">
        <f t="shared" si="36"/>
        <v>17.145</v>
      </c>
      <c r="I366" s="40">
        <v>64</v>
      </c>
      <c r="J366" s="5">
        <v>81.430000000000007</v>
      </c>
      <c r="K366" s="42">
        <f t="shared" si="37"/>
        <v>81.144999999999996</v>
      </c>
      <c r="L366" s="42">
        <f t="shared" si="38"/>
        <v>-0.31326781326782793</v>
      </c>
      <c r="M366" s="42">
        <f t="shared" si="39"/>
        <v>-3.3170725110401094</v>
      </c>
      <c r="N366" s="52">
        <f t="shared" si="40"/>
        <v>78.728907854260044</v>
      </c>
      <c r="O366" s="42">
        <f t="shared" si="41"/>
        <v>1.4013032083942707</v>
      </c>
    </row>
    <row r="367" spans="1:15" ht="16.5" thickBot="1">
      <c r="A367" s="50">
        <v>1977</v>
      </c>
      <c r="B367" s="49">
        <v>6</v>
      </c>
      <c r="D367" s="36">
        <v>94.5</v>
      </c>
      <c r="E367" s="56">
        <f t="shared" si="35"/>
        <v>48.037500000000001</v>
      </c>
      <c r="F367" s="38">
        <v>54.9</v>
      </c>
      <c r="H367" s="57">
        <f t="shared" si="36"/>
        <v>34.861499999999999</v>
      </c>
      <c r="I367" s="40">
        <v>64</v>
      </c>
      <c r="J367" s="5">
        <v>94.44</v>
      </c>
      <c r="K367" s="42">
        <f t="shared" si="37"/>
        <v>98.861500000000007</v>
      </c>
      <c r="L367" s="42">
        <f t="shared" si="38"/>
        <v>4.615343915343928</v>
      </c>
      <c r="M367" s="42">
        <f t="shared" si="39"/>
        <v>0.6365668928353756</v>
      </c>
      <c r="N367" s="52">
        <f t="shared" si="40"/>
        <v>95.041173773593727</v>
      </c>
      <c r="O367" s="42">
        <f t="shared" si="41"/>
        <v>1.6476393309591475</v>
      </c>
    </row>
    <row r="368" spans="1:15" ht="16.5" thickBot="1">
      <c r="A368" s="50">
        <v>1977</v>
      </c>
      <c r="B368" s="49">
        <v>7</v>
      </c>
      <c r="D368" s="36">
        <v>83.7</v>
      </c>
      <c r="E368" s="56">
        <f t="shared" si="35"/>
        <v>31.027500000000003</v>
      </c>
      <c r="F368" s="38">
        <v>30.6</v>
      </c>
      <c r="H368" s="57">
        <f t="shared" si="36"/>
        <v>19.431000000000001</v>
      </c>
      <c r="I368" s="40">
        <v>64</v>
      </c>
      <c r="J368" s="5">
        <v>83.7</v>
      </c>
      <c r="K368" s="42">
        <f t="shared" si="37"/>
        <v>83.430999999999997</v>
      </c>
      <c r="L368" s="42">
        <f t="shared" si="38"/>
        <v>-0.32138590203106787</v>
      </c>
      <c r="M368" s="42">
        <f t="shared" si="39"/>
        <v>-3.6221809241528433</v>
      </c>
      <c r="N368" s="52">
        <f t="shared" si="40"/>
        <v>80.668234566484074</v>
      </c>
      <c r="O368" s="42">
        <f t="shared" si="41"/>
        <v>1.4408849427033608</v>
      </c>
    </row>
    <row r="369" spans="1:15" ht="16.5" thickBot="1">
      <c r="A369" s="50">
        <v>1977</v>
      </c>
      <c r="B369" s="49">
        <v>8</v>
      </c>
      <c r="D369" s="36">
        <v>86.4</v>
      </c>
      <c r="E369" s="56">
        <f t="shared" si="35"/>
        <v>35.280000000000008</v>
      </c>
      <c r="F369" s="38">
        <v>43</v>
      </c>
      <c r="H369" s="57">
        <f t="shared" si="36"/>
        <v>27.305</v>
      </c>
      <c r="I369" s="40">
        <v>64</v>
      </c>
      <c r="J369" s="5">
        <v>86.34</v>
      </c>
      <c r="K369" s="42">
        <f t="shared" si="37"/>
        <v>91.305000000000007</v>
      </c>
      <c r="L369" s="42">
        <f t="shared" si="38"/>
        <v>5.6770833333333428</v>
      </c>
      <c r="M369" s="42">
        <f t="shared" si="39"/>
        <v>1.6578720614308651</v>
      </c>
      <c r="N369" s="52">
        <f t="shared" si="40"/>
        <v>87.771406737839413</v>
      </c>
      <c r="O369" s="42">
        <f t="shared" si="41"/>
        <v>1.5582450666046077</v>
      </c>
    </row>
    <row r="370" spans="1:15" ht="16.5" thickBot="1">
      <c r="A370" s="50">
        <v>1977</v>
      </c>
      <c r="B370" s="49">
        <v>9</v>
      </c>
      <c r="D370" s="36">
        <v>100.9</v>
      </c>
      <c r="E370" s="56">
        <f t="shared" si="35"/>
        <v>58.117500000000007</v>
      </c>
      <c r="F370" s="38">
        <v>62.4</v>
      </c>
      <c r="H370" s="57">
        <f t="shared" si="36"/>
        <v>39.624000000000002</v>
      </c>
      <c r="I370" s="40">
        <v>64</v>
      </c>
      <c r="J370" s="5">
        <v>101.22</v>
      </c>
      <c r="K370" s="42">
        <f t="shared" si="37"/>
        <v>103.624</v>
      </c>
      <c r="L370" s="42">
        <f t="shared" si="38"/>
        <v>2.6997026759167539</v>
      </c>
      <c r="M370" s="42">
        <f t="shared" si="39"/>
        <v>-1.4254164672359053</v>
      </c>
      <c r="N370" s="52">
        <f t="shared" si="40"/>
        <v>99.777193451863809</v>
      </c>
      <c r="O370" s="42">
        <f t="shared" si="41"/>
        <v>1.6944372131856804</v>
      </c>
    </row>
    <row r="371" spans="1:15" ht="16.5" thickBot="1">
      <c r="A371" s="50">
        <v>1977</v>
      </c>
      <c r="B371" s="49">
        <v>10</v>
      </c>
      <c r="D371" s="36">
        <v>96.3</v>
      </c>
      <c r="E371" s="56">
        <f t="shared" si="35"/>
        <v>50.872499999999995</v>
      </c>
      <c r="F371" s="38">
        <v>62.1</v>
      </c>
      <c r="H371" s="57">
        <f t="shared" si="36"/>
        <v>39.433500000000002</v>
      </c>
      <c r="I371" s="40">
        <v>64</v>
      </c>
      <c r="J371" s="5">
        <v>96.3</v>
      </c>
      <c r="K371" s="42">
        <f t="shared" si="37"/>
        <v>103.43350000000001</v>
      </c>
      <c r="L371" s="42">
        <f t="shared" si="38"/>
        <v>7.4075804776739602</v>
      </c>
      <c r="M371" s="42">
        <f t="shared" si="39"/>
        <v>3.4122382464297374</v>
      </c>
      <c r="N371" s="52">
        <f t="shared" si="40"/>
        <v>99.58598543131184</v>
      </c>
      <c r="O371" s="42">
        <f t="shared" si="41"/>
        <v>1.6926905319885637</v>
      </c>
    </row>
    <row r="372" spans="1:15" ht="16.5" thickBot="1">
      <c r="A372" s="50">
        <v>1977</v>
      </c>
      <c r="B372" s="49">
        <v>11</v>
      </c>
      <c r="D372" s="36">
        <v>91.6</v>
      </c>
      <c r="E372" s="56">
        <f t="shared" si="35"/>
        <v>43.469999999999992</v>
      </c>
      <c r="F372" s="38">
        <v>41.6</v>
      </c>
      <c r="H372" s="57">
        <f t="shared" si="36"/>
        <v>26.416</v>
      </c>
      <c r="I372" s="40">
        <v>64</v>
      </c>
      <c r="J372" s="5">
        <v>91.65</v>
      </c>
      <c r="K372" s="42">
        <f t="shared" si="37"/>
        <v>90.415999999999997</v>
      </c>
      <c r="L372" s="42">
        <f t="shared" si="38"/>
        <v>-1.2925764192139724</v>
      </c>
      <c r="M372" s="42">
        <f t="shared" si="39"/>
        <v>-5.1374160776098847</v>
      </c>
      <c r="N372" s="52">
        <f t="shared" si="40"/>
        <v>86.941558164870543</v>
      </c>
      <c r="O372" s="42">
        <f t="shared" si="41"/>
        <v>1.546336706333014</v>
      </c>
    </row>
    <row r="373" spans="1:15" ht="16.5" thickBot="1">
      <c r="A373" s="50">
        <v>1977</v>
      </c>
      <c r="B373" s="49">
        <v>12</v>
      </c>
      <c r="D373" s="36">
        <v>98.9</v>
      </c>
      <c r="E373" s="56">
        <f t="shared" si="35"/>
        <v>54.967500000000008</v>
      </c>
      <c r="F373" s="38">
        <v>61.4</v>
      </c>
      <c r="H373" s="57">
        <f t="shared" si="36"/>
        <v>38.988999999999997</v>
      </c>
      <c r="I373" s="40">
        <v>64</v>
      </c>
      <c r="J373" s="5">
        <v>98.9</v>
      </c>
      <c r="K373" s="42">
        <f t="shared" si="37"/>
        <v>102.989</v>
      </c>
      <c r="L373" s="42">
        <f t="shared" si="38"/>
        <v>4.134479271991907</v>
      </c>
      <c r="M373" s="42">
        <f t="shared" si="39"/>
        <v>0.24302919404108536</v>
      </c>
      <c r="N373" s="52">
        <f t="shared" si="40"/>
        <v>99.140355872906653</v>
      </c>
      <c r="O373" s="42">
        <f t="shared" si="41"/>
        <v>1.6885760151784521</v>
      </c>
    </row>
    <row r="374" spans="1:15" ht="16.5" thickBot="1">
      <c r="A374" s="50">
        <v>1978</v>
      </c>
      <c r="B374" s="49">
        <v>1</v>
      </c>
      <c r="D374" s="36">
        <v>106.1</v>
      </c>
      <c r="E374" s="56">
        <f t="shared" si="35"/>
        <v>66.30749999999999</v>
      </c>
      <c r="F374" s="38">
        <v>73.7</v>
      </c>
      <c r="H374" s="57">
        <f t="shared" si="36"/>
        <v>46.799500000000002</v>
      </c>
      <c r="I374" s="40">
        <v>64</v>
      </c>
      <c r="J374" s="5">
        <v>106.1</v>
      </c>
      <c r="K374" s="42">
        <f t="shared" si="37"/>
        <v>110.79949999999999</v>
      </c>
      <c r="L374" s="42">
        <f t="shared" si="38"/>
        <v>4.4293119698397732</v>
      </c>
      <c r="M374" s="42">
        <f t="shared" si="39"/>
        <v>0.90639878564748244</v>
      </c>
      <c r="N374" s="52">
        <f t="shared" si="40"/>
        <v>107.06168911157198</v>
      </c>
      <c r="O374" s="42">
        <f t="shared" si="41"/>
        <v>1.7534770040518222</v>
      </c>
    </row>
    <row r="375" spans="1:15" ht="16.5" thickBot="1">
      <c r="A375" s="50">
        <v>1978</v>
      </c>
      <c r="B375" s="49">
        <v>2</v>
      </c>
      <c r="D375" s="36">
        <v>141.80000000000001</v>
      </c>
      <c r="E375" s="56">
        <f t="shared" si="35"/>
        <v>122.53500000000001</v>
      </c>
      <c r="F375" s="38">
        <v>132.6</v>
      </c>
      <c r="H375" s="57">
        <f t="shared" si="36"/>
        <v>84.200999999999993</v>
      </c>
      <c r="I375" s="40">
        <v>64</v>
      </c>
      <c r="J375" s="5">
        <v>141.91</v>
      </c>
      <c r="K375" s="42">
        <f t="shared" si="37"/>
        <v>148.20099999999999</v>
      </c>
      <c r="L375" s="42">
        <f t="shared" si="38"/>
        <v>4.5141043723554191</v>
      </c>
      <c r="M375" s="42">
        <f t="shared" si="39"/>
        <v>2.8135031963572033</v>
      </c>
      <c r="N375" s="52">
        <f t="shared" si="40"/>
        <v>145.90264238595051</v>
      </c>
      <c r="O375" s="42">
        <f t="shared" si="41"/>
        <v>1.9194921030007916</v>
      </c>
    </row>
    <row r="376" spans="1:15" ht="16.5" thickBot="1">
      <c r="A376" s="50">
        <v>1978</v>
      </c>
      <c r="B376" s="49">
        <v>3</v>
      </c>
      <c r="D376" s="36">
        <v>140.30000000000001</v>
      </c>
      <c r="E376" s="56">
        <f t="shared" si="35"/>
        <v>120.17250000000001</v>
      </c>
      <c r="F376" s="38">
        <v>108.4</v>
      </c>
      <c r="H376" s="57">
        <f t="shared" si="36"/>
        <v>68.834000000000003</v>
      </c>
      <c r="I376" s="40">
        <v>64</v>
      </c>
      <c r="J376" s="5">
        <v>140.27000000000001</v>
      </c>
      <c r="K376" s="42">
        <f t="shared" si="37"/>
        <v>132.834</v>
      </c>
      <c r="L376" s="42">
        <f t="shared" si="38"/>
        <v>-5.3214540270848261</v>
      </c>
      <c r="M376" s="42">
        <f t="shared" si="39"/>
        <v>-7.3762577402937524</v>
      </c>
      <c r="N376" s="52">
        <f t="shared" si="40"/>
        <v>129.92332326768997</v>
      </c>
      <c r="O376" s="42">
        <f t="shared" si="41"/>
        <v>1.8724950383195442</v>
      </c>
    </row>
    <row r="377" spans="1:15" ht="16.5" thickBot="1">
      <c r="A377" s="50">
        <v>1978</v>
      </c>
      <c r="B377" s="49">
        <v>4</v>
      </c>
      <c r="D377" s="36">
        <v>150.5</v>
      </c>
      <c r="E377" s="56">
        <f t="shared" si="35"/>
        <v>136.23749999999998</v>
      </c>
      <c r="F377" s="38">
        <v>141.19999999999999</v>
      </c>
      <c r="H377" s="57">
        <f t="shared" si="36"/>
        <v>89.661999999999992</v>
      </c>
      <c r="I377" s="40">
        <v>64</v>
      </c>
      <c r="J377" s="5">
        <v>150.47999999999999</v>
      </c>
      <c r="K377" s="42">
        <f t="shared" si="37"/>
        <v>153.66199999999998</v>
      </c>
      <c r="L377" s="42">
        <f t="shared" si="38"/>
        <v>2.100996677740838</v>
      </c>
      <c r="M377" s="42">
        <f t="shared" si="39"/>
        <v>0.71188534869206421</v>
      </c>
      <c r="N377" s="52">
        <f t="shared" si="40"/>
        <v>151.55124507271182</v>
      </c>
      <c r="O377" s="42">
        <f t="shared" si="41"/>
        <v>1.9316285541604641</v>
      </c>
    </row>
    <row r="378" spans="1:15" ht="16.5" thickBot="1">
      <c r="A378" s="50">
        <v>1978</v>
      </c>
      <c r="B378" s="49">
        <v>5</v>
      </c>
      <c r="D378" s="36">
        <v>149.69999999999999</v>
      </c>
      <c r="E378" s="56">
        <f t="shared" si="35"/>
        <v>134.97749999999999</v>
      </c>
      <c r="F378" s="38">
        <v>117.1</v>
      </c>
      <c r="H378" s="57">
        <f t="shared" si="36"/>
        <v>74.358499999999992</v>
      </c>
      <c r="I378" s="40">
        <v>64</v>
      </c>
      <c r="J378" s="5">
        <v>149.72999999999999</v>
      </c>
      <c r="K378" s="42">
        <f t="shared" si="37"/>
        <v>138.35849999999999</v>
      </c>
      <c r="L378" s="42">
        <f t="shared" si="38"/>
        <v>-7.5761523046092236</v>
      </c>
      <c r="M378" s="42">
        <f t="shared" si="39"/>
        <v>-9.3844571421991247</v>
      </c>
      <c r="N378" s="52">
        <f t="shared" si="40"/>
        <v>135.67865232098524</v>
      </c>
      <c r="O378" s="42">
        <f t="shared" si="41"/>
        <v>1.8919217740829521</v>
      </c>
    </row>
    <row r="379" spans="1:15" ht="16.5" thickBot="1">
      <c r="A379" s="50">
        <v>1978</v>
      </c>
      <c r="B379" s="49">
        <v>6</v>
      </c>
      <c r="D379" s="36">
        <v>146.80000000000001</v>
      </c>
      <c r="E379" s="56">
        <f t="shared" si="35"/>
        <v>130.41000000000003</v>
      </c>
      <c r="F379" s="38">
        <v>134.6</v>
      </c>
      <c r="H379" s="57">
        <f t="shared" si="36"/>
        <v>85.471000000000004</v>
      </c>
      <c r="I379" s="40">
        <v>64</v>
      </c>
      <c r="J379" s="5">
        <v>146.72999999999999</v>
      </c>
      <c r="K379" s="42">
        <f t="shared" si="37"/>
        <v>149.471</v>
      </c>
      <c r="L379" s="42">
        <f t="shared" si="38"/>
        <v>1.8194822888283397</v>
      </c>
      <c r="M379" s="42">
        <f t="shared" si="39"/>
        <v>0.33257335409324185</v>
      </c>
      <c r="N379" s="52">
        <f t="shared" si="40"/>
        <v>147.217984882461</v>
      </c>
      <c r="O379" s="42">
        <f t="shared" si="41"/>
        <v>1.9224940057149262</v>
      </c>
    </row>
    <row r="380" spans="1:15" ht="16.5" thickBot="1">
      <c r="A380" s="50">
        <v>1978</v>
      </c>
      <c r="B380" s="49">
        <v>7</v>
      </c>
      <c r="D380" s="36">
        <v>135.4</v>
      </c>
      <c r="E380" s="56">
        <f t="shared" si="35"/>
        <v>112.45500000000001</v>
      </c>
      <c r="F380" s="38">
        <v>99.7</v>
      </c>
      <c r="H380" s="57">
        <f t="shared" si="36"/>
        <v>63.3095</v>
      </c>
      <c r="I380" s="40">
        <v>64</v>
      </c>
      <c r="J380" s="5">
        <v>135.38</v>
      </c>
      <c r="K380" s="42">
        <f t="shared" si="37"/>
        <v>127.3095</v>
      </c>
      <c r="L380" s="42">
        <f t="shared" si="38"/>
        <v>-5.9752584933530244</v>
      </c>
      <c r="M380" s="42">
        <f t="shared" si="39"/>
        <v>-8.2841941512293999</v>
      </c>
      <c r="N380" s="52">
        <f t="shared" si="40"/>
        <v>124.16485795806562</v>
      </c>
      <c r="O380" s="42">
        <f t="shared" si="41"/>
        <v>1.8495764052824804</v>
      </c>
    </row>
    <row r="381" spans="1:15" ht="16.5" thickBot="1">
      <c r="A381" s="50">
        <v>1978</v>
      </c>
      <c r="B381" s="49">
        <v>8</v>
      </c>
      <c r="D381" s="36">
        <v>116.9</v>
      </c>
      <c r="E381" s="56">
        <f t="shared" si="35"/>
        <v>83.31750000000001</v>
      </c>
      <c r="F381" s="38">
        <v>82.4</v>
      </c>
      <c r="H381" s="57">
        <f t="shared" si="36"/>
        <v>52.324000000000005</v>
      </c>
      <c r="I381" s="40">
        <v>64</v>
      </c>
      <c r="J381" s="5">
        <v>116.89</v>
      </c>
      <c r="K381" s="42">
        <f t="shared" si="37"/>
        <v>116.32400000000001</v>
      </c>
      <c r="L381" s="42">
        <f t="shared" si="38"/>
        <v>-0.49272882805816209</v>
      </c>
      <c r="M381" s="42">
        <f t="shared" si="39"/>
        <v>-3.5415695124911934</v>
      </c>
      <c r="N381" s="52">
        <f t="shared" si="40"/>
        <v>112.75025939684905</v>
      </c>
      <c r="O381" s="42">
        <f t="shared" si="41"/>
        <v>1.7910374020063047</v>
      </c>
    </row>
    <row r="382" spans="1:15" ht="16.5" thickBot="1">
      <c r="A382" s="50">
        <v>1978</v>
      </c>
      <c r="B382" s="49">
        <v>9</v>
      </c>
      <c r="D382" s="36">
        <v>159.6</v>
      </c>
      <c r="E382" s="56">
        <f t="shared" si="35"/>
        <v>150.57</v>
      </c>
      <c r="F382" s="38">
        <v>195.7</v>
      </c>
      <c r="H382" s="57">
        <f t="shared" si="36"/>
        <v>124.26949999999999</v>
      </c>
      <c r="I382" s="40">
        <v>64</v>
      </c>
      <c r="J382" s="5">
        <v>159.59</v>
      </c>
      <c r="K382" s="42">
        <f t="shared" si="37"/>
        <v>188.26949999999999</v>
      </c>
      <c r="L382" s="42">
        <f t="shared" si="38"/>
        <v>17.963345864661662</v>
      </c>
      <c r="M382" s="42">
        <f t="shared" si="39"/>
        <v>17.088349146840415</v>
      </c>
      <c r="N382" s="52">
        <f t="shared" si="40"/>
        <v>186.86129640344262</v>
      </c>
      <c r="O382" s="42">
        <f t="shared" si="41"/>
        <v>1.9757247993710356</v>
      </c>
    </row>
    <row r="383" spans="1:15" ht="16.5" thickBot="1">
      <c r="A383" s="50">
        <v>1978</v>
      </c>
      <c r="B383" s="49">
        <v>10</v>
      </c>
      <c r="D383" s="36">
        <v>157.1</v>
      </c>
      <c r="E383" s="56">
        <f t="shared" si="35"/>
        <v>146.63249999999999</v>
      </c>
      <c r="F383" s="38">
        <v>177.1</v>
      </c>
      <c r="H383" s="57">
        <f t="shared" si="36"/>
        <v>112.4585</v>
      </c>
      <c r="I383" s="40">
        <v>64</v>
      </c>
      <c r="J383" s="5">
        <v>157.15</v>
      </c>
      <c r="K383" s="42">
        <f t="shared" si="37"/>
        <v>176.45850000000002</v>
      </c>
      <c r="L383" s="42">
        <f t="shared" si="38"/>
        <v>12.322406110757498</v>
      </c>
      <c r="M383" s="42">
        <f t="shared" si="39"/>
        <v>11.297690737952905</v>
      </c>
      <c r="N383" s="52">
        <f t="shared" si="40"/>
        <v>174.90432099469299</v>
      </c>
      <c r="O383" s="42">
        <f t="shared" si="41"/>
        <v>1.9654345275075682</v>
      </c>
    </row>
    <row r="384" spans="1:15" ht="16.5" thickBot="1">
      <c r="A384" s="50">
        <v>1978</v>
      </c>
      <c r="B384" s="49">
        <v>11</v>
      </c>
      <c r="D384" s="36">
        <v>148.19999999999999</v>
      </c>
      <c r="E384" s="56">
        <f t="shared" si="35"/>
        <v>132.61499999999998</v>
      </c>
      <c r="F384" s="38">
        <v>138.5</v>
      </c>
      <c r="H384" s="57">
        <f t="shared" si="36"/>
        <v>87.947500000000005</v>
      </c>
      <c r="I384" s="40">
        <v>64</v>
      </c>
      <c r="J384" s="5">
        <v>148.27000000000001</v>
      </c>
      <c r="K384" s="42">
        <f t="shared" si="37"/>
        <v>151.94749999999999</v>
      </c>
      <c r="L384" s="42">
        <f t="shared" si="38"/>
        <v>2.528677462887984</v>
      </c>
      <c r="M384" s="42">
        <f t="shared" si="39"/>
        <v>1.0183784832792639</v>
      </c>
      <c r="N384" s="52">
        <f t="shared" si="40"/>
        <v>149.77994977715815</v>
      </c>
      <c r="O384" s="42">
        <f t="shared" si="41"/>
        <v>1.928029574406851</v>
      </c>
    </row>
    <row r="385" spans="1:15" ht="16.5" thickBot="1">
      <c r="A385" s="50">
        <v>1978</v>
      </c>
      <c r="B385" s="49">
        <v>12</v>
      </c>
      <c r="D385" s="36">
        <v>170</v>
      </c>
      <c r="E385" s="56">
        <f t="shared" si="35"/>
        <v>166.95</v>
      </c>
      <c r="F385" s="38">
        <v>173.9</v>
      </c>
      <c r="H385" s="57">
        <f t="shared" si="36"/>
        <v>110.4265</v>
      </c>
      <c r="I385" s="40">
        <v>64</v>
      </c>
      <c r="J385" s="5">
        <v>170.04</v>
      </c>
      <c r="K385" s="42">
        <f t="shared" si="37"/>
        <v>174.4265</v>
      </c>
      <c r="L385" s="42">
        <f t="shared" si="38"/>
        <v>2.6038235294117698</v>
      </c>
      <c r="M385" s="42">
        <f t="shared" si="39"/>
        <v>1.6453780355109302</v>
      </c>
      <c r="N385" s="52">
        <f t="shared" si="40"/>
        <v>172.83780081158278</v>
      </c>
      <c r="O385" s="42">
        <f t="shared" si="41"/>
        <v>1.9632677440053199</v>
      </c>
    </row>
    <row r="386" spans="1:15" ht="16.5" thickBot="1">
      <c r="A386" s="50">
        <v>1979</v>
      </c>
      <c r="B386" s="49">
        <v>1</v>
      </c>
      <c r="D386" s="36">
        <v>196.5</v>
      </c>
      <c r="E386" s="56">
        <f t="shared" si="35"/>
        <v>208.6875</v>
      </c>
      <c r="F386" s="38">
        <v>235.9</v>
      </c>
      <c r="H386" s="57">
        <f t="shared" si="36"/>
        <v>149.79650000000001</v>
      </c>
      <c r="I386" s="40">
        <v>64</v>
      </c>
      <c r="J386" s="5">
        <v>196.53</v>
      </c>
      <c r="K386" s="42">
        <f t="shared" si="37"/>
        <v>213.79650000000001</v>
      </c>
      <c r="L386" s="42">
        <f t="shared" si="38"/>
        <v>8.8022900763358791</v>
      </c>
      <c r="M386" s="42">
        <f t="shared" si="39"/>
        <v>8.0908449018687065</v>
      </c>
      <c r="N386" s="52">
        <f t="shared" si="40"/>
        <v>212.43093748564257</v>
      </c>
      <c r="O386" s="42">
        <f t="shared" si="41"/>
        <v>1.9886903620402654</v>
      </c>
    </row>
    <row r="387" spans="1:15" ht="16.5" thickBot="1">
      <c r="A387" s="50">
        <v>1979</v>
      </c>
      <c r="B387" s="49">
        <v>2</v>
      </c>
      <c r="D387" s="36">
        <v>199.1</v>
      </c>
      <c r="E387" s="56">
        <f t="shared" si="35"/>
        <v>212.7825</v>
      </c>
      <c r="F387" s="38">
        <v>194.7</v>
      </c>
      <c r="H387" s="57">
        <f t="shared" si="36"/>
        <v>123.63449999999999</v>
      </c>
      <c r="I387" s="40">
        <v>64</v>
      </c>
      <c r="J387" s="5">
        <v>199.17</v>
      </c>
      <c r="K387" s="42">
        <f t="shared" si="37"/>
        <v>187.6345</v>
      </c>
      <c r="L387" s="42">
        <f t="shared" si="38"/>
        <v>-5.7586639879457522</v>
      </c>
      <c r="M387" s="42">
        <f t="shared" si="39"/>
        <v>-6.5016231457422577</v>
      </c>
      <c r="N387" s="52">
        <f t="shared" si="40"/>
        <v>186.22071718062512</v>
      </c>
      <c r="O387" s="42">
        <f t="shared" si="41"/>
        <v>1.9752591610024537</v>
      </c>
    </row>
    <row r="388" spans="1:15" ht="16.5" thickBot="1">
      <c r="A388" s="50">
        <v>1979</v>
      </c>
      <c r="B388" s="49">
        <v>3</v>
      </c>
      <c r="D388" s="36">
        <v>184</v>
      </c>
      <c r="E388" s="56">
        <f t="shared" si="35"/>
        <v>189</v>
      </c>
      <c r="F388" s="38">
        <v>195.3</v>
      </c>
      <c r="H388" s="57">
        <f t="shared" si="36"/>
        <v>124.0155</v>
      </c>
      <c r="I388" s="40">
        <v>64</v>
      </c>
      <c r="J388" s="5">
        <v>183.95</v>
      </c>
      <c r="K388" s="42">
        <f t="shared" si="37"/>
        <v>188.0155</v>
      </c>
      <c r="L388" s="42">
        <f t="shared" si="38"/>
        <v>2.1823369565217519</v>
      </c>
      <c r="M388" s="42">
        <f t="shared" si="39"/>
        <v>1.4433782579272219</v>
      </c>
      <c r="N388" s="52">
        <f t="shared" si="40"/>
        <v>186.6050943054571</v>
      </c>
      <c r="O388" s="42">
        <f t="shared" si="41"/>
        <v>1.9755396049990432</v>
      </c>
    </row>
    <row r="389" spans="1:15" ht="16.5" thickBot="1">
      <c r="A389" s="50">
        <v>1979</v>
      </c>
      <c r="B389" s="49">
        <v>4</v>
      </c>
      <c r="D389" s="36">
        <v>175</v>
      </c>
      <c r="E389" s="56">
        <f t="shared" ref="E389:E452" si="42">(D389-64)*1.575</f>
        <v>174.82499999999999</v>
      </c>
      <c r="F389" s="38">
        <v>143.69999999999999</v>
      </c>
      <c r="H389" s="57">
        <f t="shared" ref="H389:H452" si="43">F389*0.635</f>
        <v>91.249499999999998</v>
      </c>
      <c r="I389" s="40">
        <v>64</v>
      </c>
      <c r="J389" s="5">
        <v>174.95</v>
      </c>
      <c r="K389" s="42">
        <f t="shared" ref="K389:K452" si="44">(H389+I389)</f>
        <v>155.24950000000001</v>
      </c>
      <c r="L389" s="42">
        <f t="shared" ref="L389:L452" si="45">K389/D389*100-100</f>
        <v>-11.286000000000001</v>
      </c>
      <c r="M389" s="42">
        <f t="shared" ref="M389:M452" si="46">N389/J389*100-100</f>
        <v>-12.438097873943136</v>
      </c>
      <c r="N389" s="52">
        <f t="shared" ref="N389:N452" si="47">O389*0.31*F389+67</f>
        <v>153.18954776953649</v>
      </c>
      <c r="O389" s="42">
        <f t="shared" ref="O389:O452" si="48">(2-EXP(-0.019*F389))</f>
        <v>1.9348002731841982</v>
      </c>
    </row>
    <row r="390" spans="1:15" ht="16.5" thickBot="1">
      <c r="A390" s="50">
        <v>1979</v>
      </c>
      <c r="B390" s="49">
        <v>5</v>
      </c>
      <c r="D390" s="36">
        <v>168.9</v>
      </c>
      <c r="E390" s="56">
        <f t="shared" si="42"/>
        <v>165.2175</v>
      </c>
      <c r="F390" s="38">
        <v>190.3</v>
      </c>
      <c r="H390" s="57">
        <f t="shared" si="43"/>
        <v>120.84050000000001</v>
      </c>
      <c r="I390" s="40">
        <v>64</v>
      </c>
      <c r="J390" s="5">
        <v>168.83</v>
      </c>
      <c r="K390" s="42">
        <f t="shared" si="44"/>
        <v>184.84050000000002</v>
      </c>
      <c r="L390" s="42">
        <f t="shared" si="45"/>
        <v>9.4378330373001944</v>
      </c>
      <c r="M390" s="42">
        <f t="shared" si="46"/>
        <v>8.6295095532970265</v>
      </c>
      <c r="N390" s="52">
        <f t="shared" si="47"/>
        <v>183.39920097883137</v>
      </c>
      <c r="O390" s="42">
        <f t="shared" si="48"/>
        <v>1.9731019100373157</v>
      </c>
    </row>
    <row r="391" spans="1:15" ht="16.5" thickBot="1">
      <c r="A391" s="50">
        <v>1979</v>
      </c>
      <c r="B391" s="49">
        <v>6</v>
      </c>
      <c r="D391" s="36">
        <v>186</v>
      </c>
      <c r="E391" s="56">
        <f t="shared" si="42"/>
        <v>192.15</v>
      </c>
      <c r="F391" s="38">
        <v>211.7</v>
      </c>
      <c r="H391" s="57">
        <f t="shared" si="43"/>
        <v>134.42949999999999</v>
      </c>
      <c r="I391" s="40">
        <v>64</v>
      </c>
      <c r="J391" s="5">
        <v>185.96</v>
      </c>
      <c r="K391" s="42">
        <f t="shared" si="44"/>
        <v>198.42949999999999</v>
      </c>
      <c r="L391" s="42">
        <f t="shared" si="45"/>
        <v>6.6825268817204204</v>
      </c>
      <c r="M391" s="42">
        <f t="shared" si="46"/>
        <v>5.9789780136563024</v>
      </c>
      <c r="N391" s="52">
        <f t="shared" si="47"/>
        <v>197.07850751419528</v>
      </c>
      <c r="O391" s="42">
        <f t="shared" si="48"/>
        <v>1.9820882794306505</v>
      </c>
    </row>
    <row r="392" spans="1:15" ht="16.5" thickBot="1">
      <c r="A392" s="50">
        <v>1979</v>
      </c>
      <c r="B392" s="49">
        <v>7</v>
      </c>
      <c r="D392" s="36">
        <v>171.4</v>
      </c>
      <c r="E392" s="56">
        <f t="shared" si="42"/>
        <v>169.155</v>
      </c>
      <c r="F392" s="38">
        <v>225.7</v>
      </c>
      <c r="H392" s="57">
        <f t="shared" si="43"/>
        <v>143.31950000000001</v>
      </c>
      <c r="I392" s="40">
        <v>64</v>
      </c>
      <c r="J392" s="5">
        <v>171.39</v>
      </c>
      <c r="K392" s="42">
        <f t="shared" si="44"/>
        <v>207.31950000000001</v>
      </c>
      <c r="L392" s="42">
        <f t="shared" si="45"/>
        <v>20.956534422403735</v>
      </c>
      <c r="M392" s="42">
        <f t="shared" si="46"/>
        <v>20.178234429120721</v>
      </c>
      <c r="N392" s="52">
        <f t="shared" si="47"/>
        <v>205.97347598806999</v>
      </c>
      <c r="O392" s="42">
        <f t="shared" si="48"/>
        <v>1.9862717565147856</v>
      </c>
    </row>
    <row r="393" spans="1:15" ht="16.5" thickBot="1">
      <c r="A393" s="50">
        <v>1979</v>
      </c>
      <c r="B393" s="49">
        <v>8</v>
      </c>
      <c r="D393" s="36">
        <v>177</v>
      </c>
      <c r="E393" s="56">
        <f t="shared" si="42"/>
        <v>177.97499999999999</v>
      </c>
      <c r="F393" s="38">
        <v>201.4</v>
      </c>
      <c r="H393" s="57">
        <f t="shared" si="43"/>
        <v>127.88900000000001</v>
      </c>
      <c r="I393" s="40">
        <v>64</v>
      </c>
      <c r="J393" s="5">
        <v>176.96</v>
      </c>
      <c r="K393" s="42">
        <f t="shared" si="44"/>
        <v>191.88900000000001</v>
      </c>
      <c r="L393" s="42">
        <f t="shared" si="45"/>
        <v>8.4118644067796566</v>
      </c>
      <c r="M393" s="42">
        <f t="shared" si="46"/>
        <v>7.6559480068259234</v>
      </c>
      <c r="N393" s="52">
        <f t="shared" si="47"/>
        <v>190.50796559287915</v>
      </c>
      <c r="O393" s="42">
        <f t="shared" si="48"/>
        <v>1.9782164460530982</v>
      </c>
    </row>
    <row r="394" spans="1:15" ht="16.5" thickBot="1">
      <c r="A394" s="50">
        <v>1979</v>
      </c>
      <c r="B394" s="49">
        <v>9</v>
      </c>
      <c r="D394" s="36">
        <v>202.3</v>
      </c>
      <c r="E394" s="56">
        <f t="shared" si="42"/>
        <v>217.82250000000002</v>
      </c>
      <c r="F394" s="39">
        <v>266.89999999999998</v>
      </c>
      <c r="H394" s="57">
        <f t="shared" si="43"/>
        <v>169.48149999999998</v>
      </c>
      <c r="I394" s="40">
        <v>64</v>
      </c>
      <c r="J394" s="5">
        <v>202.29</v>
      </c>
      <c r="K394" s="42">
        <f t="shared" si="44"/>
        <v>233.48149999999998</v>
      </c>
      <c r="L394" s="42">
        <f t="shared" si="45"/>
        <v>15.413494809688572</v>
      </c>
      <c r="M394" s="42">
        <f t="shared" si="46"/>
        <v>14.666454252252635</v>
      </c>
      <c r="N394" s="52">
        <f t="shared" si="47"/>
        <v>231.95877030688186</v>
      </c>
      <c r="O394" s="42">
        <f t="shared" si="48"/>
        <v>1.9937244867218828</v>
      </c>
    </row>
    <row r="395" spans="1:15" ht="16.5" thickBot="1">
      <c r="A395" s="50">
        <v>1979</v>
      </c>
      <c r="B395" s="49">
        <v>10</v>
      </c>
      <c r="D395" s="36">
        <v>216.4</v>
      </c>
      <c r="E395" s="56">
        <f t="shared" si="42"/>
        <v>240.03</v>
      </c>
      <c r="F395" s="38">
        <v>263.60000000000002</v>
      </c>
      <c r="H395" s="57">
        <f t="shared" si="43"/>
        <v>167.38600000000002</v>
      </c>
      <c r="I395" s="40">
        <v>64</v>
      </c>
      <c r="J395" s="5">
        <v>216.47</v>
      </c>
      <c r="K395" s="42">
        <f t="shared" si="44"/>
        <v>231.38600000000002</v>
      </c>
      <c r="L395" s="42">
        <f t="shared" si="45"/>
        <v>6.9251386321626569</v>
      </c>
      <c r="M395" s="42">
        <f t="shared" si="46"/>
        <v>6.1976290368390323</v>
      </c>
      <c r="N395" s="52">
        <f t="shared" si="47"/>
        <v>229.88600757604544</v>
      </c>
      <c r="O395" s="42">
        <f t="shared" si="48"/>
        <v>1.9933184147051426</v>
      </c>
    </row>
    <row r="396" spans="1:15" ht="16.5" thickBot="1">
      <c r="A396" s="50">
        <v>1979</v>
      </c>
      <c r="B396" s="49">
        <v>11</v>
      </c>
      <c r="D396" s="36">
        <v>226.8</v>
      </c>
      <c r="E396" s="56">
        <f t="shared" si="42"/>
        <v>256.41000000000003</v>
      </c>
      <c r="F396" s="38">
        <v>259.5</v>
      </c>
      <c r="H396" s="57">
        <f t="shared" si="43"/>
        <v>164.7825</v>
      </c>
      <c r="I396" s="40">
        <v>64</v>
      </c>
      <c r="J396" s="5">
        <v>226.86</v>
      </c>
      <c r="K396" s="42">
        <f t="shared" si="44"/>
        <v>228.7825</v>
      </c>
      <c r="L396" s="42">
        <f t="shared" si="45"/>
        <v>0.8741181657848216</v>
      </c>
      <c r="M396" s="42">
        <f t="shared" si="46"/>
        <v>0.19789938239573246</v>
      </c>
      <c r="N396" s="52">
        <f t="shared" si="47"/>
        <v>227.30895453890298</v>
      </c>
      <c r="O396" s="42">
        <f t="shared" si="48"/>
        <v>1.9927771090671018</v>
      </c>
    </row>
    <row r="397" spans="1:15" ht="16.5" thickBot="1">
      <c r="A397" s="50">
        <v>1979</v>
      </c>
      <c r="B397" s="49">
        <v>12</v>
      </c>
      <c r="D397" s="36">
        <v>197.2</v>
      </c>
      <c r="E397" s="56">
        <f t="shared" si="42"/>
        <v>209.78999999999996</v>
      </c>
      <c r="F397" s="38">
        <v>249.6</v>
      </c>
      <c r="H397" s="57">
        <f t="shared" si="43"/>
        <v>158.49600000000001</v>
      </c>
      <c r="I397" s="40">
        <v>64</v>
      </c>
      <c r="J397" s="5">
        <v>197.22</v>
      </c>
      <c r="K397" s="42">
        <f t="shared" si="44"/>
        <v>222.49600000000001</v>
      </c>
      <c r="L397" s="42">
        <f t="shared" si="45"/>
        <v>12.827586206896569</v>
      </c>
      <c r="M397" s="42">
        <f t="shared" si="46"/>
        <v>12.096876257242698</v>
      </c>
      <c r="N397" s="52">
        <f t="shared" si="47"/>
        <v>221.07745935453406</v>
      </c>
      <c r="O397" s="42">
        <f t="shared" si="48"/>
        <v>1.9912823014181926</v>
      </c>
    </row>
    <row r="398" spans="1:15" ht="16.5" thickBot="1">
      <c r="A398" s="50">
        <v>1980</v>
      </c>
      <c r="B398" s="49">
        <v>1</v>
      </c>
      <c r="C398">
        <v>1980</v>
      </c>
      <c r="D398" s="36">
        <v>199.6</v>
      </c>
      <c r="E398" s="56">
        <f t="shared" si="42"/>
        <v>213.57</v>
      </c>
      <c r="F398" s="38">
        <v>226.1</v>
      </c>
      <c r="G398">
        <v>5</v>
      </c>
      <c r="H398" s="57">
        <f t="shared" si="43"/>
        <v>143.5735</v>
      </c>
      <c r="I398" s="40">
        <v>64</v>
      </c>
      <c r="J398" s="5">
        <v>199.56</v>
      </c>
      <c r="K398" s="42">
        <f t="shared" si="44"/>
        <v>207.5735</v>
      </c>
      <c r="L398" s="42">
        <f t="shared" si="45"/>
        <v>3.9947394789579249</v>
      </c>
      <c r="M398" s="42">
        <f t="shared" si="46"/>
        <v>3.3408793781492818</v>
      </c>
      <c r="N398" s="52">
        <f t="shared" si="47"/>
        <v>206.2270588870347</v>
      </c>
      <c r="O398" s="42">
        <f t="shared" si="48"/>
        <v>1.986375695696091</v>
      </c>
    </row>
    <row r="399" spans="1:15" ht="16.5" thickBot="1">
      <c r="A399" s="50">
        <v>1980</v>
      </c>
      <c r="B399" s="49">
        <v>2</v>
      </c>
      <c r="D399" s="36">
        <v>195.1</v>
      </c>
      <c r="E399" s="56">
        <f t="shared" si="42"/>
        <v>206.48249999999999</v>
      </c>
      <c r="F399" s="38">
        <v>219.4</v>
      </c>
      <c r="H399" s="57">
        <f t="shared" si="43"/>
        <v>139.31900000000002</v>
      </c>
      <c r="I399" s="40">
        <v>64</v>
      </c>
      <c r="J399" s="5">
        <v>195.09</v>
      </c>
      <c r="K399" s="42">
        <f t="shared" si="44"/>
        <v>203.31900000000002</v>
      </c>
      <c r="L399" s="42">
        <f t="shared" si="45"/>
        <v>4.2127114300358954</v>
      </c>
      <c r="M399" s="42">
        <f t="shared" si="46"/>
        <v>3.5294262091716035</v>
      </c>
      <c r="N399" s="52">
        <f t="shared" si="47"/>
        <v>201.97555759147289</v>
      </c>
      <c r="O399" s="42">
        <f t="shared" si="48"/>
        <v>1.9845260915616327</v>
      </c>
    </row>
    <row r="400" spans="1:15" ht="16.5" thickBot="1">
      <c r="A400" s="50">
        <v>1980</v>
      </c>
      <c r="B400" s="49">
        <v>3</v>
      </c>
      <c r="D400" s="36">
        <v>166.5</v>
      </c>
      <c r="E400" s="56">
        <f t="shared" si="42"/>
        <v>161.4375</v>
      </c>
      <c r="F400" s="38">
        <v>178.7</v>
      </c>
      <c r="H400" s="57">
        <f t="shared" si="43"/>
        <v>113.47449999999999</v>
      </c>
      <c r="I400" s="40">
        <v>64</v>
      </c>
      <c r="J400" s="5">
        <v>166.47</v>
      </c>
      <c r="K400" s="42">
        <f t="shared" si="44"/>
        <v>177.47449999999998</v>
      </c>
      <c r="L400" s="42">
        <f t="shared" si="45"/>
        <v>6.5912912912912844</v>
      </c>
      <c r="M400" s="42">
        <f t="shared" si="46"/>
        <v>5.6866169584583588</v>
      </c>
      <c r="N400" s="52">
        <f t="shared" si="47"/>
        <v>175.93651125074561</v>
      </c>
      <c r="O400" s="42">
        <f t="shared" si="48"/>
        <v>1.9664695064849289</v>
      </c>
    </row>
    <row r="401" spans="1:15" ht="16.5" thickBot="1">
      <c r="A401" s="50">
        <v>1980</v>
      </c>
      <c r="B401" s="49">
        <v>4</v>
      </c>
      <c r="D401" s="36">
        <v>209.3</v>
      </c>
      <c r="E401" s="56">
        <f t="shared" si="42"/>
        <v>228.84750000000003</v>
      </c>
      <c r="F401" s="38">
        <v>232.2</v>
      </c>
      <c r="H401" s="57">
        <f t="shared" si="43"/>
        <v>147.447</v>
      </c>
      <c r="I401" s="40">
        <v>64</v>
      </c>
      <c r="J401" s="5">
        <v>209.41</v>
      </c>
      <c r="K401" s="42">
        <f t="shared" si="44"/>
        <v>211.447</v>
      </c>
      <c r="L401" s="42">
        <f t="shared" si="45"/>
        <v>1.025800286669849</v>
      </c>
      <c r="M401" s="42">
        <f t="shared" si="46"/>
        <v>0.3250176468002195</v>
      </c>
      <c r="N401" s="52">
        <f t="shared" si="47"/>
        <v>210.09061945416434</v>
      </c>
      <c r="O401" s="42">
        <f t="shared" si="48"/>
        <v>1.9878666813114996</v>
      </c>
    </row>
    <row r="402" spans="1:15" ht="16.5" thickBot="1">
      <c r="A402" s="50">
        <v>1980</v>
      </c>
      <c r="B402" s="49">
        <v>5</v>
      </c>
      <c r="D402" s="36">
        <v>229.1</v>
      </c>
      <c r="E402" s="56">
        <f t="shared" si="42"/>
        <v>260.03249999999997</v>
      </c>
      <c r="F402" s="38">
        <v>254.7</v>
      </c>
      <c r="H402" s="57">
        <f t="shared" si="43"/>
        <v>161.7345</v>
      </c>
      <c r="I402" s="40">
        <v>64</v>
      </c>
      <c r="J402" s="5">
        <v>229.15</v>
      </c>
      <c r="K402" s="42">
        <f t="shared" si="44"/>
        <v>225.7345</v>
      </c>
      <c r="L402" s="42">
        <f t="shared" si="45"/>
        <v>-1.469009166302925</v>
      </c>
      <c r="M402" s="42">
        <f t="shared" si="46"/>
        <v>-2.1212107535814226</v>
      </c>
      <c r="N402" s="52">
        <f t="shared" si="47"/>
        <v>224.28924555816818</v>
      </c>
      <c r="O402" s="42">
        <f t="shared" si="48"/>
        <v>1.9920874090728902</v>
      </c>
    </row>
    <row r="403" spans="1:15" ht="16.5" thickBot="1">
      <c r="A403" s="50">
        <v>1980</v>
      </c>
      <c r="B403" s="49">
        <v>6</v>
      </c>
      <c r="D403" s="36">
        <v>199.3</v>
      </c>
      <c r="E403" s="56">
        <f t="shared" si="42"/>
        <v>213.09750000000003</v>
      </c>
      <c r="F403" s="38">
        <v>222.7</v>
      </c>
      <c r="H403" s="57">
        <f t="shared" si="43"/>
        <v>141.4145</v>
      </c>
      <c r="I403" s="40">
        <v>64</v>
      </c>
      <c r="J403" s="5">
        <v>199.32</v>
      </c>
      <c r="K403" s="42">
        <f t="shared" si="44"/>
        <v>205.4145</v>
      </c>
      <c r="L403" s="42">
        <f t="shared" si="45"/>
        <v>3.0679879578524805</v>
      </c>
      <c r="M403" s="42">
        <f t="shared" si="46"/>
        <v>2.3834295678039297</v>
      </c>
      <c r="N403" s="52">
        <f t="shared" si="47"/>
        <v>204.07065181454681</v>
      </c>
      <c r="O403" s="42">
        <f t="shared" si="48"/>
        <v>1.9854665152678537</v>
      </c>
    </row>
    <row r="404" spans="1:15" ht="16.5" thickBot="1">
      <c r="A404" s="50">
        <v>1980</v>
      </c>
      <c r="B404" s="49">
        <v>7</v>
      </c>
      <c r="D404" s="36">
        <v>190.8</v>
      </c>
      <c r="E404" s="56">
        <f t="shared" si="42"/>
        <v>199.71</v>
      </c>
      <c r="F404" s="38">
        <v>192.9</v>
      </c>
      <c r="H404" s="57">
        <f t="shared" si="43"/>
        <v>122.4915</v>
      </c>
      <c r="I404" s="40">
        <v>64</v>
      </c>
      <c r="J404" s="5">
        <v>190.82</v>
      </c>
      <c r="K404" s="42">
        <f t="shared" si="44"/>
        <v>186.4915</v>
      </c>
      <c r="L404" s="42">
        <f t="shared" si="45"/>
        <v>-2.2581236897274692</v>
      </c>
      <c r="M404" s="42">
        <f t="shared" si="46"/>
        <v>-3.0148573188691614</v>
      </c>
      <c r="N404" s="52">
        <f t="shared" si="47"/>
        <v>185.06704926413386</v>
      </c>
      <c r="O404" s="42">
        <f t="shared" si="48"/>
        <v>1.9743983890053991</v>
      </c>
    </row>
    <row r="405" spans="1:15" ht="16.5" thickBot="1">
      <c r="A405" s="50">
        <v>1980</v>
      </c>
      <c r="B405" s="49">
        <v>8</v>
      </c>
      <c r="D405" s="36">
        <v>170.3</v>
      </c>
      <c r="E405" s="56">
        <f t="shared" si="42"/>
        <v>167.42250000000001</v>
      </c>
      <c r="F405" s="38">
        <v>191.7</v>
      </c>
      <c r="H405" s="57">
        <f t="shared" si="43"/>
        <v>121.7295</v>
      </c>
      <c r="I405" s="40">
        <v>64</v>
      </c>
      <c r="J405" s="5">
        <v>170.28</v>
      </c>
      <c r="K405" s="42">
        <f t="shared" si="44"/>
        <v>185.7295</v>
      </c>
      <c r="L405" s="42">
        <f t="shared" si="45"/>
        <v>9.060187903699358</v>
      </c>
      <c r="M405" s="42">
        <f t="shared" si="46"/>
        <v>8.2320214102399945</v>
      </c>
      <c r="N405" s="52">
        <f t="shared" si="47"/>
        <v>184.29748605735668</v>
      </c>
      <c r="O405" s="42">
        <f t="shared" si="48"/>
        <v>1.9738079670411881</v>
      </c>
    </row>
    <row r="406" spans="1:15" ht="16.5" thickBot="1">
      <c r="A406" s="50">
        <v>1980</v>
      </c>
      <c r="B406" s="49">
        <v>9</v>
      </c>
      <c r="D406" s="36">
        <v>185.9</v>
      </c>
      <c r="E406" s="56">
        <f t="shared" si="42"/>
        <v>191.99250000000001</v>
      </c>
      <c r="F406" s="38">
        <v>219.6</v>
      </c>
      <c r="H406" s="57">
        <f t="shared" si="43"/>
        <v>139.446</v>
      </c>
      <c r="I406" s="40">
        <v>64</v>
      </c>
      <c r="J406" s="5">
        <v>185.81</v>
      </c>
      <c r="K406" s="42">
        <f t="shared" si="44"/>
        <v>203.446</v>
      </c>
      <c r="L406" s="42">
        <f t="shared" si="45"/>
        <v>9.4384077461000544</v>
      </c>
      <c r="M406" s="42">
        <f t="shared" si="46"/>
        <v>8.7684158764429014</v>
      </c>
      <c r="N406" s="52">
        <f t="shared" si="47"/>
        <v>202.10259354001857</v>
      </c>
      <c r="O406" s="42">
        <f t="shared" si="48"/>
        <v>1.9845847808334593</v>
      </c>
    </row>
    <row r="407" spans="1:15" ht="16.5" thickBot="1">
      <c r="A407" s="50">
        <v>1980</v>
      </c>
      <c r="B407" s="49">
        <v>10</v>
      </c>
      <c r="D407" s="36">
        <v>202.9</v>
      </c>
      <c r="E407" s="56">
        <f t="shared" si="42"/>
        <v>218.76750000000001</v>
      </c>
      <c r="F407" s="38">
        <v>233.3</v>
      </c>
      <c r="H407" s="57">
        <f t="shared" si="43"/>
        <v>148.1455</v>
      </c>
      <c r="I407" s="40">
        <v>64</v>
      </c>
      <c r="J407" s="5">
        <v>202.84</v>
      </c>
      <c r="K407" s="42">
        <f t="shared" si="44"/>
        <v>212.1455</v>
      </c>
      <c r="L407" s="42">
        <f t="shared" si="45"/>
        <v>4.5566781665845184</v>
      </c>
      <c r="M407" s="42">
        <f t="shared" si="46"/>
        <v>3.9176847726151323</v>
      </c>
      <c r="N407" s="52">
        <f t="shared" si="47"/>
        <v>210.78663179277254</v>
      </c>
      <c r="O407" s="42">
        <f t="shared" si="48"/>
        <v>1.9881176360600712</v>
      </c>
    </row>
    <row r="408" spans="1:15" ht="16.5" thickBot="1">
      <c r="A408" s="50">
        <v>1980</v>
      </c>
      <c r="B408" s="49">
        <v>11</v>
      </c>
      <c r="D408" s="36">
        <v>213.4</v>
      </c>
      <c r="E408" s="56">
        <f t="shared" si="42"/>
        <v>235.30500000000001</v>
      </c>
      <c r="F408" s="38">
        <v>209.5</v>
      </c>
      <c r="H408" s="57">
        <f t="shared" si="43"/>
        <v>133.0325</v>
      </c>
      <c r="I408" s="40">
        <v>64</v>
      </c>
      <c r="J408" s="5">
        <v>213.39</v>
      </c>
      <c r="K408" s="42">
        <f t="shared" si="44"/>
        <v>197.0325</v>
      </c>
      <c r="L408" s="42">
        <f t="shared" si="45"/>
        <v>-7.6698687910028127</v>
      </c>
      <c r="M408" s="42">
        <f t="shared" si="46"/>
        <v>-8.3007321003949244</v>
      </c>
      <c r="N408" s="52">
        <f t="shared" si="47"/>
        <v>195.67706777096726</v>
      </c>
      <c r="O408" s="42">
        <f t="shared" si="48"/>
        <v>1.9813237011466205</v>
      </c>
    </row>
    <row r="409" spans="1:15" ht="16.5" thickBot="1">
      <c r="A409" s="50">
        <v>1980</v>
      </c>
      <c r="B409" s="49">
        <v>12</v>
      </c>
      <c r="D409" s="36">
        <v>218.8</v>
      </c>
      <c r="E409" s="56">
        <f t="shared" si="42"/>
        <v>243.81</v>
      </c>
      <c r="F409" s="38">
        <v>246.9</v>
      </c>
      <c r="H409" s="57">
        <f t="shared" si="43"/>
        <v>156.78149999999999</v>
      </c>
      <c r="I409" s="40">
        <v>64</v>
      </c>
      <c r="J409" s="5">
        <v>220.31</v>
      </c>
      <c r="K409" s="42">
        <f t="shared" si="44"/>
        <v>220.78149999999999</v>
      </c>
      <c r="L409" s="42">
        <f t="shared" si="45"/>
        <v>0.90562157221205553</v>
      </c>
      <c r="M409" s="42">
        <f t="shared" si="46"/>
        <v>-0.42411454006062854</v>
      </c>
      <c r="N409" s="52">
        <f t="shared" si="47"/>
        <v>219.37563325679244</v>
      </c>
      <c r="O409" s="42">
        <f t="shared" si="48"/>
        <v>1.9908234136426195</v>
      </c>
    </row>
    <row r="410" spans="1:15" ht="16.5" thickBot="1">
      <c r="A410" s="50">
        <v>1981</v>
      </c>
      <c r="B410" s="49">
        <v>1</v>
      </c>
      <c r="D410" s="36">
        <v>169</v>
      </c>
      <c r="E410" s="56">
        <f t="shared" si="42"/>
        <v>165.375</v>
      </c>
      <c r="F410" s="38">
        <v>156.6</v>
      </c>
      <c r="H410" s="57">
        <f t="shared" si="43"/>
        <v>99.441000000000003</v>
      </c>
      <c r="I410" s="40">
        <v>64</v>
      </c>
      <c r="J410" s="5">
        <v>169.03</v>
      </c>
      <c r="K410" s="42">
        <f t="shared" si="44"/>
        <v>163.441</v>
      </c>
      <c r="L410" s="42">
        <f t="shared" si="45"/>
        <v>-3.2893491124260379</v>
      </c>
      <c r="M410" s="42">
        <f t="shared" si="46"/>
        <v>-4.3868885226874994</v>
      </c>
      <c r="N410" s="52">
        <f t="shared" si="47"/>
        <v>161.61484233010134</v>
      </c>
      <c r="O410" s="42">
        <f t="shared" si="48"/>
        <v>1.9489729808861971</v>
      </c>
    </row>
    <row r="411" spans="1:15" ht="16.5" thickBot="1">
      <c r="A411" s="50">
        <v>1981</v>
      </c>
      <c r="B411" s="49">
        <v>2</v>
      </c>
      <c r="D411" s="36">
        <v>199.5</v>
      </c>
      <c r="E411" s="56">
        <f t="shared" si="42"/>
        <v>213.41249999999999</v>
      </c>
      <c r="F411" s="38">
        <v>189.9</v>
      </c>
      <c r="H411" s="57">
        <f t="shared" si="43"/>
        <v>120.5865</v>
      </c>
      <c r="I411" s="40">
        <v>64</v>
      </c>
      <c r="J411" s="5">
        <v>199.65</v>
      </c>
      <c r="K411" s="42">
        <f t="shared" si="44"/>
        <v>184.5865</v>
      </c>
      <c r="L411" s="42">
        <f t="shared" si="45"/>
        <v>-7.4754385964912302</v>
      </c>
      <c r="M411" s="42">
        <f t="shared" si="46"/>
        <v>-8.2682413364966152</v>
      </c>
      <c r="N411" s="52">
        <f t="shared" si="47"/>
        <v>183.1424561716845</v>
      </c>
      <c r="O411" s="42">
        <f t="shared" si="48"/>
        <v>1.9728967057650804</v>
      </c>
    </row>
    <row r="412" spans="1:15" ht="16.5" thickBot="1">
      <c r="A412" s="50">
        <v>1981</v>
      </c>
      <c r="B412" s="49">
        <v>3</v>
      </c>
      <c r="D412" s="36">
        <v>203.2</v>
      </c>
      <c r="E412" s="56">
        <f t="shared" si="42"/>
        <v>219.23999999999998</v>
      </c>
      <c r="F412" s="38">
        <v>196.6</v>
      </c>
      <c r="H412" s="57">
        <f t="shared" si="43"/>
        <v>124.84099999999999</v>
      </c>
      <c r="I412" s="40">
        <v>64</v>
      </c>
      <c r="J412" s="5">
        <v>203.22</v>
      </c>
      <c r="K412" s="42">
        <f t="shared" si="44"/>
        <v>188.84100000000001</v>
      </c>
      <c r="L412" s="42">
        <f t="shared" si="45"/>
        <v>-7.0664370078740006</v>
      </c>
      <c r="M412" s="42">
        <f t="shared" si="46"/>
        <v>-7.7661610130029857</v>
      </c>
      <c r="N412" s="52">
        <f t="shared" si="47"/>
        <v>187.43760758937532</v>
      </c>
      <c r="O412" s="42">
        <f t="shared" si="48"/>
        <v>1.9761363762900814</v>
      </c>
    </row>
    <row r="413" spans="1:15" ht="16.5" thickBot="1">
      <c r="A413" s="50">
        <v>1981</v>
      </c>
      <c r="B413" s="49">
        <v>4</v>
      </c>
      <c r="D413" s="36">
        <v>224.7</v>
      </c>
      <c r="E413" s="56">
        <f t="shared" si="42"/>
        <v>253.10249999999996</v>
      </c>
      <c r="F413" s="38">
        <v>225.3</v>
      </c>
      <c r="H413" s="57">
        <f t="shared" si="43"/>
        <v>143.06550000000001</v>
      </c>
      <c r="I413" s="40">
        <v>64</v>
      </c>
      <c r="J413" s="5">
        <v>224.74</v>
      </c>
      <c r="K413" s="42">
        <f t="shared" si="44"/>
        <v>207.06550000000001</v>
      </c>
      <c r="L413" s="42">
        <f t="shared" si="45"/>
        <v>-7.8480195816644311</v>
      </c>
      <c r="M413" s="42">
        <f t="shared" si="46"/>
        <v>-8.4631736743731523</v>
      </c>
      <c r="N413" s="52">
        <f t="shared" si="47"/>
        <v>205.71986348421376</v>
      </c>
      <c r="O413" s="42">
        <f t="shared" si="48"/>
        <v>1.9861670243863201</v>
      </c>
    </row>
    <row r="414" spans="1:15" ht="16.5" thickBot="1">
      <c r="A414" s="50">
        <v>1981</v>
      </c>
      <c r="B414" s="49">
        <v>5</v>
      </c>
      <c r="D414" s="36">
        <v>198.9</v>
      </c>
      <c r="E414" s="56">
        <f t="shared" si="42"/>
        <v>212.4675</v>
      </c>
      <c r="F414" s="38">
        <v>194.7</v>
      </c>
      <c r="H414" s="57">
        <f t="shared" si="43"/>
        <v>123.63449999999999</v>
      </c>
      <c r="I414" s="40">
        <v>64</v>
      </c>
      <c r="J414" s="5">
        <v>198.94</v>
      </c>
      <c r="K414" s="42">
        <f t="shared" si="44"/>
        <v>187.6345</v>
      </c>
      <c r="L414" s="42">
        <f t="shared" si="45"/>
        <v>-5.6639014580191116</v>
      </c>
      <c r="M414" s="42">
        <f t="shared" si="46"/>
        <v>-6.3935271033351171</v>
      </c>
      <c r="N414" s="52">
        <f t="shared" si="47"/>
        <v>186.22071718062512</v>
      </c>
      <c r="O414" s="42">
        <f t="shared" si="48"/>
        <v>1.9752591610024537</v>
      </c>
    </row>
    <row r="415" spans="1:15" ht="16.5" thickBot="1">
      <c r="A415" s="50">
        <v>1981</v>
      </c>
      <c r="B415" s="49">
        <v>6</v>
      </c>
      <c r="D415" s="36">
        <v>161.9</v>
      </c>
      <c r="E415" s="56">
        <f t="shared" si="42"/>
        <v>154.1925</v>
      </c>
      <c r="F415" s="38">
        <v>131.6</v>
      </c>
      <c r="H415" s="57">
        <f t="shared" si="43"/>
        <v>83.566000000000003</v>
      </c>
      <c r="I415" s="40">
        <v>64</v>
      </c>
      <c r="J415" s="5">
        <v>161.86000000000001</v>
      </c>
      <c r="K415" s="42">
        <f t="shared" si="44"/>
        <v>147.566</v>
      </c>
      <c r="L415" s="42">
        <f t="shared" si="45"/>
        <v>-8.8536133415688596</v>
      </c>
      <c r="M415" s="42">
        <f t="shared" si="46"/>
        <v>-10.265291224442421</v>
      </c>
      <c r="N415" s="52">
        <f t="shared" si="47"/>
        <v>145.24459962411751</v>
      </c>
      <c r="O415" s="42">
        <f t="shared" si="48"/>
        <v>1.9179478288096263</v>
      </c>
    </row>
    <row r="416" spans="1:15" ht="16.5" thickBot="1">
      <c r="A416" s="50">
        <v>1981</v>
      </c>
      <c r="B416" s="49">
        <v>7</v>
      </c>
      <c r="D416" s="36">
        <v>198.2</v>
      </c>
      <c r="E416" s="56">
        <f t="shared" si="42"/>
        <v>211.36499999999998</v>
      </c>
      <c r="F416" s="38">
        <v>205.3</v>
      </c>
      <c r="H416" s="57">
        <f t="shared" si="43"/>
        <v>130.3655</v>
      </c>
      <c r="I416" s="40">
        <v>64</v>
      </c>
      <c r="J416" s="5">
        <v>198.18</v>
      </c>
      <c r="K416" s="42">
        <f t="shared" si="44"/>
        <v>194.3655</v>
      </c>
      <c r="L416" s="42">
        <f t="shared" si="45"/>
        <v>-1.9346619576185731</v>
      </c>
      <c r="M416" s="42">
        <f t="shared" si="46"/>
        <v>-2.6144689204335947</v>
      </c>
      <c r="N416" s="52">
        <f t="shared" si="47"/>
        <v>192.9986454934847</v>
      </c>
      <c r="O416" s="42">
        <f t="shared" si="48"/>
        <v>1.9797722529340964</v>
      </c>
    </row>
    <row r="417" spans="1:15" ht="16.5" thickBot="1">
      <c r="A417" s="50">
        <v>1981</v>
      </c>
      <c r="B417" s="49">
        <v>8</v>
      </c>
      <c r="D417" s="36">
        <v>226</v>
      </c>
      <c r="E417" s="56">
        <f t="shared" si="42"/>
        <v>255.15</v>
      </c>
      <c r="F417" s="38">
        <v>242.5</v>
      </c>
      <c r="H417" s="57">
        <f t="shared" si="43"/>
        <v>153.98750000000001</v>
      </c>
      <c r="I417" s="40">
        <v>64</v>
      </c>
      <c r="J417" s="5">
        <v>225.94</v>
      </c>
      <c r="K417" s="42">
        <f t="shared" si="44"/>
        <v>217.98750000000001</v>
      </c>
      <c r="L417" s="42">
        <f t="shared" si="45"/>
        <v>-3.5453539823008811</v>
      </c>
      <c r="M417" s="42">
        <f t="shared" si="46"/>
        <v>-4.1338411086992153</v>
      </c>
      <c r="N417" s="52">
        <f t="shared" si="47"/>
        <v>216.59999939900499</v>
      </c>
      <c r="O417" s="42">
        <f t="shared" si="48"/>
        <v>1.9900232710210173</v>
      </c>
    </row>
    <row r="418" spans="1:15" ht="16.5" thickBot="1">
      <c r="A418" s="50">
        <v>1981</v>
      </c>
      <c r="B418" s="49">
        <v>9</v>
      </c>
      <c r="D418" s="36">
        <v>221.9</v>
      </c>
      <c r="E418" s="56">
        <f t="shared" si="42"/>
        <v>248.6925</v>
      </c>
      <c r="F418" s="38">
        <v>245.3</v>
      </c>
      <c r="H418" s="57">
        <f t="shared" si="43"/>
        <v>155.7655</v>
      </c>
      <c r="I418" s="40">
        <v>64</v>
      </c>
      <c r="J418" s="5">
        <v>221.89</v>
      </c>
      <c r="K418" s="42">
        <f t="shared" si="44"/>
        <v>219.7655</v>
      </c>
      <c r="L418" s="42">
        <f t="shared" si="45"/>
        <v>-0.96191978368635489</v>
      </c>
      <c r="M418" s="42">
        <f t="shared" si="46"/>
        <v>-1.5878833998814912</v>
      </c>
      <c r="N418" s="52">
        <f t="shared" si="47"/>
        <v>218.36664552400293</v>
      </c>
      <c r="O418" s="42">
        <f t="shared" si="48"/>
        <v>1.9905401618032286</v>
      </c>
    </row>
    <row r="419" spans="1:15" ht="16.5" thickBot="1">
      <c r="A419" s="50">
        <v>1981</v>
      </c>
      <c r="B419" s="49">
        <v>10</v>
      </c>
      <c r="D419" s="36">
        <v>222.8</v>
      </c>
      <c r="E419" s="56">
        <f t="shared" si="42"/>
        <v>250.11</v>
      </c>
      <c r="F419" s="38">
        <v>216.2</v>
      </c>
      <c r="H419" s="57">
        <f t="shared" si="43"/>
        <v>137.28700000000001</v>
      </c>
      <c r="I419" s="40">
        <v>64</v>
      </c>
      <c r="J419" s="5">
        <v>222.81</v>
      </c>
      <c r="K419" s="42">
        <f t="shared" si="44"/>
        <v>201.28700000000001</v>
      </c>
      <c r="L419" s="42">
        <f t="shared" si="45"/>
        <v>-9.6557450628366297</v>
      </c>
      <c r="M419" s="42">
        <f t="shared" si="46"/>
        <v>-10.263499765533595</v>
      </c>
      <c r="N419" s="52">
        <f t="shared" si="47"/>
        <v>199.9418961724146</v>
      </c>
      <c r="O419" s="42">
        <f t="shared" si="48"/>
        <v>1.9835560886338008</v>
      </c>
    </row>
    <row r="420" spans="1:15" ht="16.5" thickBot="1">
      <c r="A420" s="50">
        <v>1981</v>
      </c>
      <c r="B420" s="49">
        <v>11</v>
      </c>
      <c r="D420" s="36">
        <v>203.3</v>
      </c>
      <c r="E420" s="56">
        <f t="shared" si="42"/>
        <v>219.39750000000001</v>
      </c>
      <c r="F420" s="38">
        <v>186</v>
      </c>
      <c r="H420" s="57">
        <f t="shared" si="43"/>
        <v>118.11</v>
      </c>
      <c r="I420" s="40">
        <v>64</v>
      </c>
      <c r="J420" s="5">
        <v>203.33</v>
      </c>
      <c r="K420" s="42">
        <f t="shared" si="44"/>
        <v>182.11</v>
      </c>
      <c r="L420" s="42">
        <f t="shared" si="45"/>
        <v>-10.423020167240523</v>
      </c>
      <c r="M420" s="42">
        <f t="shared" si="46"/>
        <v>-11.160662992605083</v>
      </c>
      <c r="N420" s="52">
        <f t="shared" si="47"/>
        <v>180.63702393713609</v>
      </c>
      <c r="O420" s="42">
        <f t="shared" si="48"/>
        <v>1.9708120696693738</v>
      </c>
    </row>
    <row r="421" spans="1:15" ht="16.5" thickBot="1">
      <c r="A421" s="50">
        <v>1981</v>
      </c>
      <c r="B421" s="49">
        <v>12</v>
      </c>
      <c r="D421" s="36">
        <v>201.4</v>
      </c>
      <c r="E421" s="56">
        <f t="shared" si="42"/>
        <v>216.405</v>
      </c>
      <c r="F421" s="38">
        <v>195.4</v>
      </c>
      <c r="H421" s="57">
        <f t="shared" si="43"/>
        <v>124.07900000000001</v>
      </c>
      <c r="I421" s="40">
        <v>64</v>
      </c>
      <c r="J421" s="5">
        <v>201.36</v>
      </c>
      <c r="K421" s="42">
        <f t="shared" si="44"/>
        <v>188.07900000000001</v>
      </c>
      <c r="L421" s="42">
        <f t="shared" si="45"/>
        <v>-6.614200595829189</v>
      </c>
      <c r="M421" s="42">
        <f t="shared" si="46"/>
        <v>-7.295814202404415</v>
      </c>
      <c r="N421" s="52">
        <f t="shared" si="47"/>
        <v>186.66914852203848</v>
      </c>
      <c r="O421" s="42">
        <f t="shared" si="48"/>
        <v>1.9755860356264812</v>
      </c>
    </row>
    <row r="422" spans="1:15" ht="16.5" thickBot="1">
      <c r="A422" s="50">
        <v>1982</v>
      </c>
      <c r="B422" s="49">
        <v>1</v>
      </c>
      <c r="D422" s="36">
        <v>173.4</v>
      </c>
      <c r="E422" s="56">
        <f t="shared" si="42"/>
        <v>172.30500000000001</v>
      </c>
      <c r="F422" s="38">
        <v>149.80000000000001</v>
      </c>
      <c r="H422" s="57">
        <f t="shared" si="43"/>
        <v>95.123000000000005</v>
      </c>
      <c r="I422" s="40">
        <v>64</v>
      </c>
      <c r="J422" s="5">
        <v>173.37</v>
      </c>
      <c r="K422" s="42">
        <f t="shared" si="44"/>
        <v>159.12299999999999</v>
      </c>
      <c r="L422" s="42">
        <f t="shared" si="45"/>
        <v>-8.2335640138408479</v>
      </c>
      <c r="M422" s="42">
        <f t="shared" si="46"/>
        <v>-9.3386407423037809</v>
      </c>
      <c r="N422" s="52">
        <f t="shared" si="47"/>
        <v>157.17959854506793</v>
      </c>
      <c r="O422" s="42">
        <f t="shared" si="48"/>
        <v>1.9419354525403318</v>
      </c>
    </row>
    <row r="423" spans="1:15" ht="16.5" thickBot="1">
      <c r="A423" s="50">
        <v>1982</v>
      </c>
      <c r="B423" s="49">
        <v>2</v>
      </c>
      <c r="D423" s="36">
        <v>208.9</v>
      </c>
      <c r="E423" s="56">
        <f t="shared" si="42"/>
        <v>228.2175</v>
      </c>
      <c r="F423" s="38">
        <v>230.9</v>
      </c>
      <c r="H423" s="57">
        <f t="shared" si="43"/>
        <v>146.6215</v>
      </c>
      <c r="I423" s="40">
        <v>64</v>
      </c>
      <c r="J423" s="5">
        <v>209</v>
      </c>
      <c r="K423" s="42">
        <f t="shared" si="44"/>
        <v>210.6215</v>
      </c>
      <c r="L423" s="42">
        <f t="shared" si="45"/>
        <v>0.82407850646242764</v>
      </c>
      <c r="M423" s="42">
        <f t="shared" si="46"/>
        <v>0.1281293468021687</v>
      </c>
      <c r="N423" s="52">
        <f t="shared" si="47"/>
        <v>209.26779033481657</v>
      </c>
      <c r="O423" s="42">
        <f t="shared" si="48"/>
        <v>1.9875632564693075</v>
      </c>
    </row>
    <row r="424" spans="1:15" ht="16.5" thickBot="1">
      <c r="A424" s="50">
        <v>1982</v>
      </c>
      <c r="B424" s="49">
        <v>3</v>
      </c>
      <c r="D424" s="36">
        <v>208.3</v>
      </c>
      <c r="E424" s="56">
        <f t="shared" si="42"/>
        <v>227.27250000000001</v>
      </c>
      <c r="F424" s="38">
        <v>221.1</v>
      </c>
      <c r="H424" s="57">
        <f t="shared" si="43"/>
        <v>140.39849999999998</v>
      </c>
      <c r="I424" s="40">
        <v>64</v>
      </c>
      <c r="J424" s="5">
        <v>208.3</v>
      </c>
      <c r="K424" s="42">
        <f t="shared" si="44"/>
        <v>204.39849999999998</v>
      </c>
      <c r="L424" s="42">
        <f t="shared" si="45"/>
        <v>-1.8730196831493089</v>
      </c>
      <c r="M424" s="42">
        <f t="shared" si="46"/>
        <v>-2.5179487356426051</v>
      </c>
      <c r="N424" s="52">
        <f t="shared" si="47"/>
        <v>203.05511278365645</v>
      </c>
      <c r="O424" s="42">
        <f t="shared" si="48"/>
        <v>1.9850179131272736</v>
      </c>
    </row>
    <row r="425" spans="1:15" ht="16.5" thickBot="1">
      <c r="A425" s="50">
        <v>1982</v>
      </c>
      <c r="B425" s="49">
        <v>4</v>
      </c>
      <c r="D425" s="36">
        <v>162.9</v>
      </c>
      <c r="E425" s="56">
        <f t="shared" si="42"/>
        <v>155.76750000000001</v>
      </c>
      <c r="F425" s="38">
        <v>170.3</v>
      </c>
      <c r="H425" s="57">
        <f t="shared" si="43"/>
        <v>108.1405</v>
      </c>
      <c r="I425" s="40">
        <v>64</v>
      </c>
      <c r="J425" s="5">
        <v>162.94999999999999</v>
      </c>
      <c r="K425" s="42">
        <f t="shared" si="44"/>
        <v>172.1405</v>
      </c>
      <c r="L425" s="42">
        <f t="shared" si="45"/>
        <v>5.6724984653161385</v>
      </c>
      <c r="M425" s="42">
        <f t="shared" si="46"/>
        <v>4.6391597127519049</v>
      </c>
      <c r="N425" s="52">
        <f t="shared" si="47"/>
        <v>170.50951075192921</v>
      </c>
      <c r="O425" s="42">
        <f t="shared" si="48"/>
        <v>1.9606673375623513</v>
      </c>
    </row>
    <row r="426" spans="1:15" ht="16.5" thickBot="1">
      <c r="A426" s="50">
        <v>1982</v>
      </c>
      <c r="B426" s="49">
        <v>5</v>
      </c>
      <c r="D426" s="36">
        <v>147.9</v>
      </c>
      <c r="E426" s="56">
        <f t="shared" si="42"/>
        <v>132.14250000000001</v>
      </c>
      <c r="F426" s="38">
        <v>119.3</v>
      </c>
      <c r="H426" s="57">
        <f t="shared" si="43"/>
        <v>75.755499999999998</v>
      </c>
      <c r="I426" s="40">
        <v>64</v>
      </c>
      <c r="J426" s="5">
        <v>147.88999999999999</v>
      </c>
      <c r="K426" s="42">
        <f t="shared" si="44"/>
        <v>139.75549999999998</v>
      </c>
      <c r="L426" s="42">
        <f t="shared" si="45"/>
        <v>-5.506761325219756</v>
      </c>
      <c r="M426" s="42">
        <f t="shared" si="46"/>
        <v>-7.273935901357035</v>
      </c>
      <c r="N426" s="52">
        <f t="shared" si="47"/>
        <v>137.13257619548307</v>
      </c>
      <c r="O426" s="42">
        <f t="shared" si="48"/>
        <v>1.8963463265685059</v>
      </c>
    </row>
    <row r="427" spans="1:15" ht="16.5" thickBot="1">
      <c r="A427" s="50">
        <v>1982</v>
      </c>
      <c r="B427" s="49">
        <v>6</v>
      </c>
      <c r="D427" s="36">
        <v>177.4</v>
      </c>
      <c r="E427" s="56">
        <f t="shared" si="42"/>
        <v>178.60499999999999</v>
      </c>
      <c r="F427" s="38">
        <v>163.69999999999999</v>
      </c>
      <c r="H427" s="57">
        <f t="shared" si="43"/>
        <v>103.9495</v>
      </c>
      <c r="I427" s="40">
        <v>64</v>
      </c>
      <c r="J427" s="5">
        <v>177.35</v>
      </c>
      <c r="K427" s="42">
        <f t="shared" si="44"/>
        <v>167.9495</v>
      </c>
      <c r="L427" s="42">
        <f t="shared" si="45"/>
        <v>-5.3272266065388862</v>
      </c>
      <c r="M427" s="42">
        <f t="shared" si="46"/>
        <v>-6.2693463620467753</v>
      </c>
      <c r="N427" s="52">
        <f t="shared" si="47"/>
        <v>166.23131422691003</v>
      </c>
      <c r="O427" s="42">
        <f t="shared" si="48"/>
        <v>1.9554124229394851</v>
      </c>
    </row>
    <row r="428" spans="1:15" ht="16.5" thickBot="1">
      <c r="A428" s="50">
        <v>1982</v>
      </c>
      <c r="B428" s="49">
        <v>7</v>
      </c>
      <c r="D428" s="36">
        <v>164.8</v>
      </c>
      <c r="E428" s="56">
        <f t="shared" si="42"/>
        <v>158.76000000000002</v>
      </c>
      <c r="F428" s="38">
        <v>139.4</v>
      </c>
      <c r="H428" s="57">
        <f t="shared" si="43"/>
        <v>88.519000000000005</v>
      </c>
      <c r="I428" s="40">
        <v>64</v>
      </c>
      <c r="J428" s="5">
        <v>164.81</v>
      </c>
      <c r="K428" s="42">
        <f t="shared" si="44"/>
        <v>152.51900000000001</v>
      </c>
      <c r="L428" s="42">
        <f t="shared" si="45"/>
        <v>-7.4520631067961176</v>
      </c>
      <c r="M428" s="42">
        <f t="shared" si="46"/>
        <v>-8.7612395393355627</v>
      </c>
      <c r="N428" s="52">
        <f t="shared" si="47"/>
        <v>150.37060111522106</v>
      </c>
      <c r="O428" s="42">
        <f t="shared" si="48"/>
        <v>1.9292498059707746</v>
      </c>
    </row>
    <row r="429" spans="1:15" ht="16.5" thickBot="1">
      <c r="A429" s="50">
        <v>1982</v>
      </c>
      <c r="B429" s="49">
        <v>8</v>
      </c>
      <c r="D429" s="36">
        <v>172.1</v>
      </c>
      <c r="E429" s="56">
        <f t="shared" si="42"/>
        <v>170.25749999999999</v>
      </c>
      <c r="F429" s="38">
        <v>161.9</v>
      </c>
      <c r="H429" s="57">
        <f t="shared" si="43"/>
        <v>102.8065</v>
      </c>
      <c r="I429" s="40">
        <v>64</v>
      </c>
      <c r="J429" s="5">
        <v>172.06</v>
      </c>
      <c r="K429" s="42">
        <f t="shared" si="44"/>
        <v>166.8065</v>
      </c>
      <c r="L429" s="42">
        <f t="shared" si="45"/>
        <v>-3.0758280069726851</v>
      </c>
      <c r="M429" s="42">
        <f t="shared" si="46"/>
        <v>-4.0669897875549736</v>
      </c>
      <c r="N429" s="52">
        <f t="shared" si="47"/>
        <v>165.06233737153292</v>
      </c>
      <c r="O429" s="42">
        <f t="shared" si="48"/>
        <v>1.9538611522750582</v>
      </c>
    </row>
    <row r="430" spans="1:15" ht="16.5" thickBot="1">
      <c r="A430" s="50">
        <v>1982</v>
      </c>
      <c r="B430" s="49">
        <v>9</v>
      </c>
      <c r="D430" s="36">
        <v>167.1</v>
      </c>
      <c r="E430" s="56">
        <f t="shared" si="42"/>
        <v>162.38249999999999</v>
      </c>
      <c r="F430" s="38">
        <v>167.4</v>
      </c>
      <c r="H430" s="57">
        <f t="shared" si="43"/>
        <v>106.29900000000001</v>
      </c>
      <c r="I430" s="40">
        <v>64</v>
      </c>
      <c r="J430" s="5">
        <v>167.03</v>
      </c>
      <c r="K430" s="42">
        <f t="shared" si="44"/>
        <v>170.29900000000001</v>
      </c>
      <c r="L430" s="42">
        <f t="shared" si="45"/>
        <v>1.9144225014961194</v>
      </c>
      <c r="M430" s="42">
        <f t="shared" si="46"/>
        <v>0.95865919437427749</v>
      </c>
      <c r="N430" s="52">
        <f t="shared" si="47"/>
        <v>168.63124845236337</v>
      </c>
      <c r="O430" s="42">
        <f t="shared" si="48"/>
        <v>1.9584392887879785</v>
      </c>
    </row>
    <row r="431" spans="1:15" ht="16.5" thickBot="1">
      <c r="A431" s="50">
        <v>1982</v>
      </c>
      <c r="B431" s="49">
        <v>10</v>
      </c>
      <c r="D431" s="36">
        <v>160.9</v>
      </c>
      <c r="E431" s="56">
        <f t="shared" si="42"/>
        <v>152.61750000000001</v>
      </c>
      <c r="F431" s="38">
        <v>134.30000000000001</v>
      </c>
      <c r="H431" s="57">
        <f t="shared" si="43"/>
        <v>85.280500000000004</v>
      </c>
      <c r="I431" s="40">
        <v>64</v>
      </c>
      <c r="J431" s="5">
        <v>160.86000000000001</v>
      </c>
      <c r="K431" s="42">
        <f t="shared" si="44"/>
        <v>149.28050000000002</v>
      </c>
      <c r="L431" s="42">
        <f t="shared" si="45"/>
        <v>-7.2215661901802264</v>
      </c>
      <c r="M431" s="42">
        <f t="shared" si="46"/>
        <v>-8.6032900531721168</v>
      </c>
      <c r="N431" s="52">
        <f t="shared" si="47"/>
        <v>147.02074762046735</v>
      </c>
      <c r="O431" s="42">
        <f t="shared" si="48"/>
        <v>1.9220509600669502</v>
      </c>
    </row>
    <row r="432" spans="1:15" ht="16.5" thickBot="1">
      <c r="A432" s="50">
        <v>1982</v>
      </c>
      <c r="B432" s="49">
        <v>11</v>
      </c>
      <c r="D432" s="36">
        <v>163.69999999999999</v>
      </c>
      <c r="E432" s="56">
        <f t="shared" si="42"/>
        <v>157.02749999999997</v>
      </c>
      <c r="F432" s="38">
        <v>127.5</v>
      </c>
      <c r="H432" s="57">
        <f t="shared" si="43"/>
        <v>80.962500000000006</v>
      </c>
      <c r="I432" s="40">
        <v>64</v>
      </c>
      <c r="J432" s="5">
        <v>163.68</v>
      </c>
      <c r="K432" s="42">
        <f t="shared" si="44"/>
        <v>144.96250000000001</v>
      </c>
      <c r="L432" s="42">
        <f t="shared" si="45"/>
        <v>-11.44624312767256</v>
      </c>
      <c r="M432" s="42">
        <f t="shared" si="46"/>
        <v>-12.912910152015684</v>
      </c>
      <c r="N432" s="52">
        <f t="shared" si="47"/>
        <v>142.54414866318075</v>
      </c>
      <c r="O432" s="42">
        <f t="shared" si="48"/>
        <v>1.9113004089356296</v>
      </c>
    </row>
    <row r="433" spans="1:15" ht="16.5" thickBot="1">
      <c r="A433" s="50">
        <v>1982</v>
      </c>
      <c r="B433" s="49">
        <v>12</v>
      </c>
      <c r="D433" s="36">
        <v>193.2</v>
      </c>
      <c r="E433" s="56">
        <f t="shared" si="42"/>
        <v>203.48999999999998</v>
      </c>
      <c r="F433" s="38">
        <v>169</v>
      </c>
      <c r="H433" s="57">
        <f t="shared" si="43"/>
        <v>107.315</v>
      </c>
      <c r="I433" s="40">
        <v>64</v>
      </c>
      <c r="J433" s="5">
        <v>193.17</v>
      </c>
      <c r="K433" s="42">
        <f t="shared" si="44"/>
        <v>171.315</v>
      </c>
      <c r="L433" s="42">
        <f t="shared" si="45"/>
        <v>-11.32763975155278</v>
      </c>
      <c r="M433" s="42">
        <f t="shared" si="46"/>
        <v>-12.166573351525372</v>
      </c>
      <c r="N433" s="52">
        <f t="shared" si="47"/>
        <v>169.66783025685842</v>
      </c>
      <c r="O433" s="42">
        <f t="shared" si="48"/>
        <v>1.9596837231696587</v>
      </c>
    </row>
    <row r="434" spans="1:15" ht="16.5" thickBot="1">
      <c r="A434" s="50">
        <v>1983</v>
      </c>
      <c r="B434" s="49">
        <v>1</v>
      </c>
      <c r="D434" s="36">
        <v>137.69999999999999</v>
      </c>
      <c r="E434" s="56">
        <f t="shared" si="42"/>
        <v>116.07749999999997</v>
      </c>
      <c r="F434" s="38">
        <v>115.5</v>
      </c>
      <c r="H434" s="57">
        <f t="shared" si="43"/>
        <v>73.342500000000001</v>
      </c>
      <c r="I434" s="40">
        <v>64</v>
      </c>
      <c r="J434" s="5">
        <v>137.75</v>
      </c>
      <c r="K434" s="42">
        <f t="shared" si="44"/>
        <v>137.3425</v>
      </c>
      <c r="L434" s="42">
        <f t="shared" si="45"/>
        <v>-0.2596223674654965</v>
      </c>
      <c r="M434" s="42">
        <f t="shared" si="46"/>
        <v>-2.2716423882489778</v>
      </c>
      <c r="N434" s="52">
        <f t="shared" si="47"/>
        <v>134.62081261018704</v>
      </c>
      <c r="O434" s="42">
        <f t="shared" si="48"/>
        <v>1.8885857452921946</v>
      </c>
    </row>
    <row r="435" spans="1:15" ht="16.5" thickBot="1">
      <c r="A435" s="50">
        <v>1983</v>
      </c>
      <c r="B435" s="49">
        <v>2</v>
      </c>
      <c r="D435" s="36">
        <v>119.6</v>
      </c>
      <c r="E435" s="56">
        <f t="shared" si="42"/>
        <v>87.57</v>
      </c>
      <c r="F435" s="38">
        <v>73.099999999999994</v>
      </c>
      <c r="H435" s="57">
        <f t="shared" si="43"/>
        <v>46.418499999999995</v>
      </c>
      <c r="I435" s="40">
        <v>64</v>
      </c>
      <c r="J435" s="5">
        <v>119.63</v>
      </c>
      <c r="K435" s="42">
        <f t="shared" si="44"/>
        <v>110.41849999999999</v>
      </c>
      <c r="L435" s="42">
        <f t="shared" si="45"/>
        <v>-7.6768394648829457</v>
      </c>
      <c r="M435" s="42">
        <f t="shared" si="46"/>
        <v>-10.832155495557572</v>
      </c>
      <c r="N435" s="52">
        <f t="shared" si="47"/>
        <v>106.67149238066447</v>
      </c>
      <c r="O435" s="42">
        <f t="shared" si="48"/>
        <v>1.7506505617874093</v>
      </c>
    </row>
    <row r="436" spans="1:15" ht="16.5" thickBot="1">
      <c r="A436" s="50">
        <v>1983</v>
      </c>
      <c r="B436" s="49">
        <v>3</v>
      </c>
      <c r="D436" s="36">
        <v>117.3</v>
      </c>
      <c r="E436" s="56">
        <f t="shared" si="42"/>
        <v>83.947499999999991</v>
      </c>
      <c r="F436" s="38">
        <v>88.7</v>
      </c>
      <c r="H436" s="57">
        <f t="shared" si="43"/>
        <v>56.3245</v>
      </c>
      <c r="I436" s="40">
        <v>64</v>
      </c>
      <c r="J436" s="5">
        <v>117.29</v>
      </c>
      <c r="K436" s="42">
        <f t="shared" si="44"/>
        <v>120.3245</v>
      </c>
      <c r="L436" s="42">
        <f t="shared" si="45"/>
        <v>2.5784313725490335</v>
      </c>
      <c r="M436" s="42">
        <f t="shared" si="46"/>
        <v>-0.33560919538682299</v>
      </c>
      <c r="N436" s="52">
        <f t="shared" si="47"/>
        <v>116.8963639747308</v>
      </c>
      <c r="O436" s="42">
        <f t="shared" si="48"/>
        <v>1.8146111930294508</v>
      </c>
    </row>
    <row r="437" spans="1:15" ht="16.5" thickBot="1">
      <c r="A437" s="50">
        <v>1983</v>
      </c>
      <c r="B437" s="49">
        <v>4</v>
      </c>
      <c r="D437" s="36">
        <v>119.9</v>
      </c>
      <c r="E437" s="56">
        <f t="shared" si="42"/>
        <v>88.042500000000004</v>
      </c>
      <c r="F437" s="38">
        <v>109.6</v>
      </c>
      <c r="H437" s="57">
        <f t="shared" si="43"/>
        <v>69.596000000000004</v>
      </c>
      <c r="I437" s="40">
        <v>64</v>
      </c>
      <c r="J437" s="5">
        <v>119.85</v>
      </c>
      <c r="K437" s="42">
        <f t="shared" si="44"/>
        <v>133.596</v>
      </c>
      <c r="L437" s="42">
        <f t="shared" si="45"/>
        <v>11.422852376980813</v>
      </c>
      <c r="M437" s="42">
        <f t="shared" si="46"/>
        <v>9.0676228660147729</v>
      </c>
      <c r="N437" s="52">
        <f t="shared" si="47"/>
        <v>130.71754600491869</v>
      </c>
      <c r="O437" s="42">
        <f t="shared" si="48"/>
        <v>1.8753692607993495</v>
      </c>
    </row>
    <row r="438" spans="1:15" ht="16.5" thickBot="1">
      <c r="A438" s="50">
        <v>1983</v>
      </c>
      <c r="B438" s="49">
        <v>5</v>
      </c>
      <c r="D438" s="36">
        <v>140.19999999999999</v>
      </c>
      <c r="E438" s="56">
        <f t="shared" si="42"/>
        <v>120.01499999999997</v>
      </c>
      <c r="F438" s="38">
        <v>132.5</v>
      </c>
      <c r="H438" s="57">
        <f t="shared" si="43"/>
        <v>84.137500000000003</v>
      </c>
      <c r="I438" s="40">
        <v>64</v>
      </c>
      <c r="J438" s="5">
        <v>140.11000000000001</v>
      </c>
      <c r="K438" s="42">
        <f t="shared" si="44"/>
        <v>148.13749999999999</v>
      </c>
      <c r="L438" s="42">
        <f t="shared" si="45"/>
        <v>5.661554921540656</v>
      </c>
      <c r="M438" s="42">
        <f t="shared" si="46"/>
        <v>4.0873949900350937</v>
      </c>
      <c r="N438" s="52">
        <f t="shared" si="47"/>
        <v>145.8368491205382</v>
      </c>
      <c r="O438" s="42">
        <f t="shared" si="48"/>
        <v>1.9193389925876614</v>
      </c>
    </row>
    <row r="439" spans="1:15" ht="16.5" thickBot="1">
      <c r="A439" s="50">
        <v>1983</v>
      </c>
      <c r="B439" s="49">
        <v>6</v>
      </c>
      <c r="D439" s="36">
        <v>143</v>
      </c>
      <c r="E439" s="56">
        <f t="shared" si="42"/>
        <v>124.425</v>
      </c>
      <c r="F439" s="38">
        <v>131.5</v>
      </c>
      <c r="H439" s="57">
        <f t="shared" si="43"/>
        <v>83.502499999999998</v>
      </c>
      <c r="I439" s="40">
        <v>64</v>
      </c>
      <c r="J439" s="5">
        <v>143</v>
      </c>
      <c r="K439" s="42">
        <f t="shared" si="44"/>
        <v>147.5025</v>
      </c>
      <c r="L439" s="42">
        <f t="shared" si="45"/>
        <v>3.1486013986014001</v>
      </c>
      <c r="M439" s="42">
        <f t="shared" si="46"/>
        <v>1.5236237568469306</v>
      </c>
      <c r="N439" s="52">
        <f t="shared" si="47"/>
        <v>145.17878197229112</v>
      </c>
      <c r="O439" s="42">
        <f t="shared" si="48"/>
        <v>1.9177917814863519</v>
      </c>
    </row>
    <row r="440" spans="1:15" ht="16.5" thickBot="1">
      <c r="A440" s="50">
        <v>1983</v>
      </c>
      <c r="B440" s="49">
        <v>7</v>
      </c>
      <c r="D440" s="36">
        <v>129.1</v>
      </c>
      <c r="E440" s="56">
        <f t="shared" si="42"/>
        <v>102.53249999999998</v>
      </c>
      <c r="F440" s="38">
        <v>108.9</v>
      </c>
      <c r="H440" s="57">
        <f t="shared" si="43"/>
        <v>69.151499999999999</v>
      </c>
      <c r="I440" s="40">
        <v>64</v>
      </c>
      <c r="J440" s="5">
        <v>129.1</v>
      </c>
      <c r="K440" s="42">
        <f t="shared" si="44"/>
        <v>133.1515</v>
      </c>
      <c r="L440" s="42">
        <f t="shared" si="45"/>
        <v>3.1382649109217766</v>
      </c>
      <c r="M440" s="42">
        <f t="shared" si="46"/>
        <v>0.89408098715411199</v>
      </c>
      <c r="N440" s="52">
        <f t="shared" si="47"/>
        <v>130.25425855441594</v>
      </c>
      <c r="O440" s="42">
        <f t="shared" si="48"/>
        <v>1.87370059997085</v>
      </c>
    </row>
    <row r="441" spans="1:15" ht="16.5" thickBot="1">
      <c r="A441" s="50">
        <v>1983</v>
      </c>
      <c r="B441" s="49">
        <v>8</v>
      </c>
      <c r="D441" s="36">
        <v>127.5</v>
      </c>
      <c r="E441" s="56">
        <f t="shared" si="42"/>
        <v>100.0125</v>
      </c>
      <c r="F441" s="38">
        <v>96</v>
      </c>
      <c r="H441" s="57">
        <f t="shared" si="43"/>
        <v>60.96</v>
      </c>
      <c r="I441" s="40">
        <v>64</v>
      </c>
      <c r="J441" s="5">
        <v>127.54</v>
      </c>
      <c r="K441" s="42">
        <f t="shared" si="44"/>
        <v>124.96000000000001</v>
      </c>
      <c r="L441" s="42">
        <f t="shared" si="45"/>
        <v>-1.992156862745091</v>
      </c>
      <c r="M441" s="42">
        <f t="shared" si="46"/>
        <v>-4.5653421092283679</v>
      </c>
      <c r="N441" s="52">
        <f t="shared" si="47"/>
        <v>121.71736267389015</v>
      </c>
      <c r="O441" s="42">
        <f t="shared" si="48"/>
        <v>1.838621057590395</v>
      </c>
    </row>
    <row r="442" spans="1:15" ht="16.5" thickBot="1">
      <c r="A442" s="50">
        <v>1983</v>
      </c>
      <c r="B442" s="49">
        <v>9</v>
      </c>
      <c r="D442" s="36">
        <v>110.2</v>
      </c>
      <c r="E442" s="56">
        <f t="shared" si="42"/>
        <v>72.765000000000001</v>
      </c>
      <c r="F442" s="38">
        <v>69.900000000000006</v>
      </c>
      <c r="H442" s="57">
        <f t="shared" si="43"/>
        <v>44.386500000000005</v>
      </c>
      <c r="I442" s="40">
        <v>64</v>
      </c>
      <c r="J442" s="5">
        <v>110.2</v>
      </c>
      <c r="K442" s="42">
        <f t="shared" si="44"/>
        <v>108.38650000000001</v>
      </c>
      <c r="L442" s="42">
        <f t="shared" si="45"/>
        <v>-1.6456442831215838</v>
      </c>
      <c r="M442" s="42">
        <f t="shared" si="46"/>
        <v>-5.0851696422975721</v>
      </c>
      <c r="N442" s="52">
        <f t="shared" si="47"/>
        <v>104.59614305418808</v>
      </c>
      <c r="O442" s="42">
        <f t="shared" si="48"/>
        <v>1.7350197542197645</v>
      </c>
    </row>
    <row r="443" spans="1:15" ht="16.5" thickBot="1">
      <c r="A443" s="50">
        <v>1983</v>
      </c>
      <c r="B443" s="49">
        <v>10</v>
      </c>
      <c r="D443" s="36">
        <v>111.8</v>
      </c>
      <c r="E443" s="56">
        <f t="shared" si="42"/>
        <v>75.284999999999997</v>
      </c>
      <c r="F443" s="38">
        <v>72.5</v>
      </c>
      <c r="H443" s="57">
        <f t="shared" si="43"/>
        <v>46.037500000000001</v>
      </c>
      <c r="I443" s="40">
        <v>64</v>
      </c>
      <c r="J443" s="5">
        <v>111.78</v>
      </c>
      <c r="K443" s="42">
        <f t="shared" si="44"/>
        <v>110.03749999999999</v>
      </c>
      <c r="L443" s="42">
        <f t="shared" si="45"/>
        <v>-1.5764758497316649</v>
      </c>
      <c r="M443" s="42">
        <f t="shared" si="46"/>
        <v>-4.9189311452534099</v>
      </c>
      <c r="N443" s="52">
        <f t="shared" si="47"/>
        <v>106.28161876583573</v>
      </c>
      <c r="O443" s="42">
        <f t="shared" si="48"/>
        <v>1.7477917137190535</v>
      </c>
    </row>
    <row r="444" spans="1:15" ht="16.5" thickBot="1">
      <c r="A444" s="50">
        <v>1983</v>
      </c>
      <c r="B444" s="49">
        <v>11</v>
      </c>
      <c r="D444" s="36">
        <v>90.4</v>
      </c>
      <c r="E444" s="56">
        <f t="shared" si="42"/>
        <v>41.580000000000005</v>
      </c>
      <c r="F444" s="38">
        <v>45.7</v>
      </c>
      <c r="H444" s="57">
        <f t="shared" si="43"/>
        <v>29.019500000000001</v>
      </c>
      <c r="I444" s="40">
        <v>64</v>
      </c>
      <c r="J444" s="5">
        <v>90.45</v>
      </c>
      <c r="K444" s="42">
        <f t="shared" si="44"/>
        <v>93.019499999999994</v>
      </c>
      <c r="L444" s="42">
        <f t="shared" si="45"/>
        <v>2.8976769911504192</v>
      </c>
      <c r="M444" s="42">
        <f t="shared" si="46"/>
        <v>-1.1734496039352535</v>
      </c>
      <c r="N444" s="52">
        <f t="shared" si="47"/>
        <v>89.388614833240567</v>
      </c>
      <c r="O444" s="42">
        <f t="shared" si="48"/>
        <v>1.5803356273904541</v>
      </c>
    </row>
    <row r="445" spans="1:15" ht="16.5" thickBot="1">
      <c r="A445" s="50">
        <v>1983</v>
      </c>
      <c r="B445" s="49">
        <v>12</v>
      </c>
      <c r="D445" s="36">
        <v>90.5</v>
      </c>
      <c r="E445" s="56">
        <f t="shared" si="42"/>
        <v>41.737499999999997</v>
      </c>
      <c r="F445" s="38">
        <v>45.6</v>
      </c>
      <c r="H445" s="57">
        <f t="shared" si="43"/>
        <v>28.956000000000003</v>
      </c>
      <c r="I445" s="40">
        <v>64</v>
      </c>
      <c r="J445" s="5">
        <v>90.53</v>
      </c>
      <c r="K445" s="42">
        <f t="shared" si="44"/>
        <v>92.956000000000003</v>
      </c>
      <c r="L445" s="42">
        <f t="shared" si="45"/>
        <v>2.7138121546961287</v>
      </c>
      <c r="M445" s="42">
        <f t="shared" si="46"/>
        <v>-1.3273586651017979</v>
      </c>
      <c r="N445" s="52">
        <f t="shared" si="47"/>
        <v>89.328342200483348</v>
      </c>
      <c r="O445" s="42">
        <f t="shared" si="48"/>
        <v>1.5795375071083291</v>
      </c>
    </row>
    <row r="446" spans="1:15" ht="16.5" thickBot="1">
      <c r="A446" s="50">
        <v>1984</v>
      </c>
      <c r="B446" s="49">
        <v>1</v>
      </c>
      <c r="D446" s="36">
        <v>112.4</v>
      </c>
      <c r="E446" s="56">
        <f t="shared" si="42"/>
        <v>76.23</v>
      </c>
      <c r="F446" s="38">
        <v>74.8</v>
      </c>
      <c r="H446" s="57">
        <f t="shared" si="43"/>
        <v>47.497999999999998</v>
      </c>
      <c r="I446" s="40">
        <v>64</v>
      </c>
      <c r="J446" s="5">
        <v>112.43</v>
      </c>
      <c r="K446" s="42">
        <f t="shared" si="44"/>
        <v>111.49799999999999</v>
      </c>
      <c r="L446" s="42">
        <f t="shared" si="45"/>
        <v>-0.80249110320286832</v>
      </c>
      <c r="M446" s="42">
        <f t="shared" si="46"/>
        <v>-4.1378127013686026</v>
      </c>
      <c r="N446" s="52">
        <f t="shared" si="47"/>
        <v>107.77785717985128</v>
      </c>
      <c r="O446" s="42">
        <f t="shared" si="48"/>
        <v>1.7585758659587407</v>
      </c>
    </row>
    <row r="447" spans="1:15" ht="16.5" thickBot="1">
      <c r="A447" s="50">
        <v>1984</v>
      </c>
      <c r="B447" s="49">
        <v>2</v>
      </c>
      <c r="D447" s="36">
        <v>137.19999999999999</v>
      </c>
      <c r="E447" s="56">
        <f t="shared" si="42"/>
        <v>115.28999999999998</v>
      </c>
      <c r="F447" s="38">
        <v>110.2</v>
      </c>
      <c r="H447" s="57">
        <f t="shared" si="43"/>
        <v>69.977000000000004</v>
      </c>
      <c r="I447" s="40">
        <v>64</v>
      </c>
      <c r="J447" s="5">
        <v>137.19999999999999</v>
      </c>
      <c r="K447" s="42">
        <f t="shared" si="44"/>
        <v>133.977</v>
      </c>
      <c r="L447" s="42">
        <f t="shared" si="45"/>
        <v>-2.3491253644314867</v>
      </c>
      <c r="M447" s="42">
        <f t="shared" si="46"/>
        <v>-4.4354037046858537</v>
      </c>
      <c r="N447" s="52">
        <f t="shared" si="47"/>
        <v>131.11462611717101</v>
      </c>
      <c r="O447" s="42">
        <f t="shared" si="48"/>
        <v>1.8767819834076171</v>
      </c>
    </row>
    <row r="448" spans="1:15" ht="16.5" thickBot="1">
      <c r="A448" s="50">
        <v>1984</v>
      </c>
      <c r="B448" s="49">
        <v>3</v>
      </c>
      <c r="D448" s="36">
        <v>120.8</v>
      </c>
      <c r="E448" s="56">
        <f t="shared" si="42"/>
        <v>89.46</v>
      </c>
      <c r="F448" s="38">
        <v>116.7</v>
      </c>
      <c r="H448" s="57">
        <f t="shared" si="43"/>
        <v>74.104500000000002</v>
      </c>
      <c r="I448" s="40">
        <v>64</v>
      </c>
      <c r="J448" s="5">
        <v>120.86</v>
      </c>
      <c r="K448" s="42">
        <f t="shared" si="44"/>
        <v>138.1045</v>
      </c>
      <c r="L448" s="42">
        <f t="shared" si="45"/>
        <v>14.32491721854305</v>
      </c>
      <c r="M448" s="42">
        <f t="shared" si="46"/>
        <v>12.042218455826784</v>
      </c>
      <c r="N448" s="52">
        <f t="shared" si="47"/>
        <v>135.41422522571224</v>
      </c>
      <c r="O448" s="42">
        <f t="shared" si="48"/>
        <v>1.8910972503444801</v>
      </c>
    </row>
    <row r="449" spans="1:15" ht="16.5" thickBot="1">
      <c r="A449" s="50">
        <v>1984</v>
      </c>
      <c r="B449" s="49">
        <v>4</v>
      </c>
      <c r="D449" s="36">
        <v>129.69999999999999</v>
      </c>
      <c r="E449" s="56">
        <f t="shared" si="42"/>
        <v>103.47749999999998</v>
      </c>
      <c r="F449" s="38">
        <v>90.4</v>
      </c>
      <c r="H449" s="57">
        <f t="shared" si="43"/>
        <v>57.404000000000003</v>
      </c>
      <c r="I449" s="40">
        <v>64</v>
      </c>
      <c r="J449" s="5">
        <v>129.69999999999999</v>
      </c>
      <c r="K449" s="42">
        <f t="shared" si="44"/>
        <v>121.404</v>
      </c>
      <c r="L449" s="42">
        <f t="shared" si="45"/>
        <v>-6.396299151888968</v>
      </c>
      <c r="M449" s="42">
        <f t="shared" si="46"/>
        <v>-9.007099269284069</v>
      </c>
      <c r="N449" s="52">
        <f t="shared" si="47"/>
        <v>118.01779224773856</v>
      </c>
      <c r="O449" s="42">
        <f t="shared" si="48"/>
        <v>1.8205035772101972</v>
      </c>
    </row>
    <row r="450" spans="1:15" ht="16.5" thickBot="1">
      <c r="A450" s="50">
        <v>1984</v>
      </c>
      <c r="B450" s="49">
        <v>5</v>
      </c>
      <c r="D450" s="36">
        <v>131.1</v>
      </c>
      <c r="E450" s="56">
        <f t="shared" si="42"/>
        <v>105.68249999999999</v>
      </c>
      <c r="F450" s="38">
        <v>96.9</v>
      </c>
      <c r="H450" s="57">
        <f t="shared" si="43"/>
        <v>61.531500000000001</v>
      </c>
      <c r="I450" s="40">
        <v>64</v>
      </c>
      <c r="J450" s="5">
        <v>131.15</v>
      </c>
      <c r="K450" s="42">
        <f t="shared" si="44"/>
        <v>125.53149999999999</v>
      </c>
      <c r="L450" s="42">
        <f t="shared" si="45"/>
        <v>-4.2475209763539254</v>
      </c>
      <c r="M450" s="42">
        <f t="shared" si="46"/>
        <v>-6.7384458709281461</v>
      </c>
      <c r="N450" s="52">
        <f t="shared" si="47"/>
        <v>122.31252824027774</v>
      </c>
      <c r="O450" s="42">
        <f t="shared" si="48"/>
        <v>1.8413571770124755</v>
      </c>
    </row>
    <row r="451" spans="1:15" ht="16.5" thickBot="1">
      <c r="A451" s="50">
        <v>1984</v>
      </c>
      <c r="B451" s="49">
        <v>6</v>
      </c>
      <c r="D451" s="36">
        <v>103.5</v>
      </c>
      <c r="E451" s="56">
        <f t="shared" si="42"/>
        <v>62.212499999999999</v>
      </c>
      <c r="F451" s="38">
        <v>65.099999999999994</v>
      </c>
      <c r="H451" s="57">
        <f t="shared" si="43"/>
        <v>41.338499999999996</v>
      </c>
      <c r="I451" s="40">
        <v>64</v>
      </c>
      <c r="J451" s="5">
        <v>103.45</v>
      </c>
      <c r="K451" s="42">
        <f t="shared" si="44"/>
        <v>105.3385</v>
      </c>
      <c r="L451" s="42">
        <f t="shared" si="45"/>
        <v>1.7763285024154527</v>
      </c>
      <c r="M451" s="42">
        <f t="shared" si="46"/>
        <v>-1.8812906599772958</v>
      </c>
      <c r="N451" s="52">
        <f t="shared" si="47"/>
        <v>101.50380481225349</v>
      </c>
      <c r="O451" s="42">
        <f t="shared" si="48"/>
        <v>1.7097172990562159</v>
      </c>
    </row>
    <row r="452" spans="1:15" ht="16.5" thickBot="1">
      <c r="A452" s="50">
        <v>1984</v>
      </c>
      <c r="B452" s="49">
        <v>7</v>
      </c>
      <c r="D452" s="36">
        <v>92.2</v>
      </c>
      <c r="E452" s="56">
        <f t="shared" si="42"/>
        <v>44.415000000000006</v>
      </c>
      <c r="F452" s="38">
        <v>55.7</v>
      </c>
      <c r="H452" s="57">
        <f t="shared" si="43"/>
        <v>35.369500000000002</v>
      </c>
      <c r="I452" s="40">
        <v>64</v>
      </c>
      <c r="J452" s="5">
        <v>92.18</v>
      </c>
      <c r="K452" s="42">
        <f t="shared" si="44"/>
        <v>99.369500000000002</v>
      </c>
      <c r="L452" s="42">
        <f t="shared" si="45"/>
        <v>7.776030368763557</v>
      </c>
      <c r="M452" s="42">
        <f t="shared" si="46"/>
        <v>3.6467444614500835</v>
      </c>
      <c r="N452" s="52">
        <f t="shared" si="47"/>
        <v>95.541569044564682</v>
      </c>
      <c r="O452" s="42">
        <f t="shared" si="48"/>
        <v>1.6529547138799254</v>
      </c>
    </row>
    <row r="453" spans="1:15" ht="16.5" thickBot="1">
      <c r="A453" s="50">
        <v>1984</v>
      </c>
      <c r="B453" s="49">
        <v>8</v>
      </c>
      <c r="D453" s="36">
        <v>85.8</v>
      </c>
      <c r="E453" s="56">
        <f t="shared" ref="E453:E516" si="49">(D453-64)*1.575</f>
        <v>34.334999999999994</v>
      </c>
      <c r="F453" s="38">
        <v>35</v>
      </c>
      <c r="H453" s="57">
        <f t="shared" ref="H453:H516" si="50">F453*0.635</f>
        <v>22.225000000000001</v>
      </c>
      <c r="I453" s="40">
        <v>64</v>
      </c>
      <c r="J453" s="5">
        <v>85.73</v>
      </c>
      <c r="K453" s="42">
        <f t="shared" ref="K453:K516" si="51">(H453+I453)</f>
        <v>86.224999999999994</v>
      </c>
      <c r="L453" s="42">
        <f t="shared" ref="L453:L516" si="52">K453/D453*100-100</f>
        <v>0.49533799533799083</v>
      </c>
      <c r="M453" s="42">
        <f t="shared" ref="M453:M516" si="53">N453/J453*100-100</f>
        <v>-3.0442876188230059</v>
      </c>
      <c r="N453" s="52">
        <f t="shared" ref="N453:N516" si="54">O453*0.31*F453+67</f>
        <v>83.120132224383042</v>
      </c>
      <c r="O453" s="42">
        <f t="shared" ref="O453:O516" si="55">(2-EXP(-0.019*F453))</f>
        <v>1.4857264722933681</v>
      </c>
    </row>
    <row r="454" spans="1:15" ht="16.5" thickBot="1">
      <c r="A454" s="50">
        <v>1984</v>
      </c>
      <c r="B454" s="49">
        <v>9</v>
      </c>
      <c r="D454" s="36">
        <v>78.900000000000006</v>
      </c>
      <c r="E454" s="56">
        <f t="shared" si="49"/>
        <v>23.467500000000008</v>
      </c>
      <c r="F454" s="38">
        <v>22.6</v>
      </c>
      <c r="H454" s="57">
        <f t="shared" si="50"/>
        <v>14.351000000000001</v>
      </c>
      <c r="I454" s="40">
        <v>64</v>
      </c>
      <c r="J454" s="5">
        <v>78.91</v>
      </c>
      <c r="K454" s="42">
        <f t="shared" si="51"/>
        <v>78.350999999999999</v>
      </c>
      <c r="L454" s="42">
        <f t="shared" si="52"/>
        <v>-0.69581749049430641</v>
      </c>
      <c r="M454" s="42">
        <f t="shared" si="53"/>
        <v>-3.1151970829682227</v>
      </c>
      <c r="N454" s="52">
        <f t="shared" si="54"/>
        <v>76.45179798182977</v>
      </c>
      <c r="O454" s="42">
        <f t="shared" si="55"/>
        <v>1.3491004827047905</v>
      </c>
    </row>
    <row r="455" spans="1:15" ht="16.5" thickBot="1">
      <c r="A455" s="50">
        <v>1984</v>
      </c>
      <c r="B455" s="49">
        <v>10</v>
      </c>
      <c r="D455" s="36">
        <v>73.099999999999994</v>
      </c>
      <c r="E455" s="56">
        <f t="shared" si="49"/>
        <v>14.332499999999991</v>
      </c>
      <c r="F455" s="38">
        <v>12.6</v>
      </c>
      <c r="H455" s="57">
        <f t="shared" si="50"/>
        <v>8.0009999999999994</v>
      </c>
      <c r="I455" s="40">
        <v>64</v>
      </c>
      <c r="J455" s="5">
        <v>73.05</v>
      </c>
      <c r="K455" s="42">
        <f t="shared" si="51"/>
        <v>72.001000000000005</v>
      </c>
      <c r="L455" s="42">
        <f t="shared" si="52"/>
        <v>-1.5034199726402022</v>
      </c>
      <c r="M455" s="42">
        <f t="shared" si="53"/>
        <v>-1.7965948248516099</v>
      </c>
      <c r="N455" s="52">
        <f t="shared" si="54"/>
        <v>71.737587480445896</v>
      </c>
      <c r="O455" s="42">
        <f t="shared" si="55"/>
        <v>1.2129000205954688</v>
      </c>
    </row>
    <row r="456" spans="1:15" ht="16.5" thickBot="1">
      <c r="A456" s="50">
        <v>1984</v>
      </c>
      <c r="B456" s="49">
        <v>11</v>
      </c>
      <c r="D456" s="36">
        <v>74.599999999999994</v>
      </c>
      <c r="E456" s="56">
        <f t="shared" si="49"/>
        <v>16.69499999999999</v>
      </c>
      <c r="F456" s="38">
        <v>26.5</v>
      </c>
      <c r="H456" s="57">
        <f t="shared" si="50"/>
        <v>16.827500000000001</v>
      </c>
      <c r="I456" s="40">
        <v>64</v>
      </c>
      <c r="J456" s="5">
        <v>74.58</v>
      </c>
      <c r="K456" s="42">
        <f t="shared" si="51"/>
        <v>80.827500000000001</v>
      </c>
      <c r="L456" s="42">
        <f t="shared" si="52"/>
        <v>8.3478552278820359</v>
      </c>
      <c r="M456" s="42">
        <f t="shared" si="53"/>
        <v>5.2088487799688323</v>
      </c>
      <c r="N456" s="52">
        <f t="shared" si="54"/>
        <v>78.464759420100762</v>
      </c>
      <c r="O456" s="42">
        <f t="shared" si="55"/>
        <v>1.3955884869264472</v>
      </c>
    </row>
    <row r="457" spans="1:15" ht="16.5" thickBot="1">
      <c r="A457" s="50">
        <v>1984</v>
      </c>
      <c r="B457" s="49">
        <v>12</v>
      </c>
      <c r="D457" s="36">
        <v>73.5</v>
      </c>
      <c r="E457" s="56">
        <f t="shared" si="49"/>
        <v>14.9625</v>
      </c>
      <c r="F457" s="38">
        <v>21.4</v>
      </c>
      <c r="H457" s="57">
        <f t="shared" si="50"/>
        <v>13.588999999999999</v>
      </c>
      <c r="I457" s="40">
        <v>64</v>
      </c>
      <c r="J457" s="5">
        <v>73.48</v>
      </c>
      <c r="K457" s="42">
        <f t="shared" si="51"/>
        <v>77.588999999999999</v>
      </c>
      <c r="L457" s="42">
        <f t="shared" si="52"/>
        <v>5.5632653061224602</v>
      </c>
      <c r="M457" s="42">
        <f t="shared" si="53"/>
        <v>3.2258434060948815</v>
      </c>
      <c r="N457" s="52">
        <f t="shared" si="54"/>
        <v>75.850349734798527</v>
      </c>
      <c r="O457" s="42">
        <f t="shared" si="55"/>
        <v>1.334089498763722</v>
      </c>
    </row>
    <row r="458" spans="1:15" ht="16.5" thickBot="1">
      <c r="A458" s="50">
        <v>1985</v>
      </c>
      <c r="B458" s="49">
        <v>1</v>
      </c>
      <c r="D458" s="36">
        <v>72.099999999999994</v>
      </c>
      <c r="E458" s="56">
        <f t="shared" si="49"/>
        <v>12.757499999999991</v>
      </c>
      <c r="F458" s="38">
        <v>17.8</v>
      </c>
      <c r="H458" s="57">
        <f t="shared" si="50"/>
        <v>11.303000000000001</v>
      </c>
      <c r="I458" s="40">
        <v>64</v>
      </c>
      <c r="J458" s="5">
        <v>72.09</v>
      </c>
      <c r="K458" s="42">
        <f t="shared" si="51"/>
        <v>75.302999999999997</v>
      </c>
      <c r="L458" s="42">
        <f t="shared" si="52"/>
        <v>4.442441054091546</v>
      </c>
      <c r="M458" s="42">
        <f t="shared" si="53"/>
        <v>2.7900893397059434</v>
      </c>
      <c r="N458" s="52">
        <f t="shared" si="54"/>
        <v>74.101375404994016</v>
      </c>
      <c r="O458" s="42">
        <f t="shared" si="55"/>
        <v>1.2869473368963424</v>
      </c>
    </row>
    <row r="459" spans="1:15" ht="16.5" thickBot="1">
      <c r="A459" s="50">
        <v>1985</v>
      </c>
      <c r="B459" s="49">
        <v>2</v>
      </c>
      <c r="D459" s="36">
        <v>71.900000000000006</v>
      </c>
      <c r="E459" s="56">
        <f t="shared" si="49"/>
        <v>12.442500000000008</v>
      </c>
      <c r="F459" s="38">
        <v>20.7</v>
      </c>
      <c r="H459" s="57">
        <f t="shared" si="50"/>
        <v>13.144499999999999</v>
      </c>
      <c r="I459" s="40">
        <v>64</v>
      </c>
      <c r="J459" s="5">
        <v>71.89</v>
      </c>
      <c r="K459" s="42">
        <f t="shared" si="51"/>
        <v>77.144499999999994</v>
      </c>
      <c r="L459" s="42">
        <f t="shared" si="52"/>
        <v>7.2941585535465805</v>
      </c>
      <c r="M459" s="42">
        <f t="shared" si="53"/>
        <v>5.0266237719801978</v>
      </c>
      <c r="N459" s="52">
        <f t="shared" si="54"/>
        <v>75.503639829676573</v>
      </c>
      <c r="O459" s="42">
        <f t="shared" si="55"/>
        <v>1.3251737306648863</v>
      </c>
    </row>
    <row r="460" spans="1:15" ht="16.5" thickBot="1">
      <c r="A460" s="50">
        <v>1985</v>
      </c>
      <c r="B460" s="49">
        <v>3</v>
      </c>
      <c r="D460" s="36">
        <v>72.5</v>
      </c>
      <c r="E460" s="56">
        <f t="shared" si="49"/>
        <v>13.387499999999999</v>
      </c>
      <c r="F460" s="38">
        <v>16.899999999999999</v>
      </c>
      <c r="H460" s="57">
        <f t="shared" si="50"/>
        <v>10.731499999999999</v>
      </c>
      <c r="I460" s="40">
        <v>64</v>
      </c>
      <c r="J460" s="5">
        <v>72.540000000000006</v>
      </c>
      <c r="K460" s="42">
        <f t="shared" si="51"/>
        <v>74.731499999999997</v>
      </c>
      <c r="L460" s="42">
        <f t="shared" si="52"/>
        <v>3.0779310344827451</v>
      </c>
      <c r="M460" s="42">
        <f t="shared" si="53"/>
        <v>1.568634709542323</v>
      </c>
      <c r="N460" s="52">
        <f t="shared" si="54"/>
        <v>73.677887618302009</v>
      </c>
      <c r="O460" s="42">
        <f t="shared" si="55"/>
        <v>1.2746492877079625</v>
      </c>
    </row>
    <row r="461" spans="1:15" ht="16.5" thickBot="1">
      <c r="A461" s="50">
        <v>1985</v>
      </c>
      <c r="B461" s="49">
        <v>4</v>
      </c>
      <c r="D461" s="36">
        <v>75.7</v>
      </c>
      <c r="E461" s="56">
        <f t="shared" si="49"/>
        <v>18.427500000000006</v>
      </c>
      <c r="F461" s="38">
        <v>20.399999999999999</v>
      </c>
      <c r="H461" s="57">
        <f t="shared" si="50"/>
        <v>12.953999999999999</v>
      </c>
      <c r="I461" s="40">
        <v>64</v>
      </c>
      <c r="J461" s="5">
        <v>75.709999999999994</v>
      </c>
      <c r="K461" s="42">
        <f t="shared" si="51"/>
        <v>76.953999999999994</v>
      </c>
      <c r="L461" s="42">
        <f t="shared" si="52"/>
        <v>1.6565389696169035</v>
      </c>
      <c r="M461" s="42">
        <f t="shared" si="53"/>
        <v>-0.46756850341282075</v>
      </c>
      <c r="N461" s="52">
        <f t="shared" si="54"/>
        <v>75.356003886066148</v>
      </c>
      <c r="O461" s="42">
        <f t="shared" si="55"/>
        <v>1.3213162375183658</v>
      </c>
    </row>
    <row r="462" spans="1:15" ht="16.5" thickBot="1">
      <c r="A462" s="50">
        <v>1985</v>
      </c>
      <c r="B462" s="49">
        <v>5</v>
      </c>
      <c r="D462" s="36">
        <v>82</v>
      </c>
      <c r="E462" s="56">
        <f t="shared" si="49"/>
        <v>28.349999999999998</v>
      </c>
      <c r="F462" s="38">
        <v>32.4</v>
      </c>
      <c r="H462" s="57">
        <f t="shared" si="50"/>
        <v>20.573999999999998</v>
      </c>
      <c r="I462" s="40">
        <v>64</v>
      </c>
      <c r="J462" s="5">
        <v>82.02</v>
      </c>
      <c r="K462" s="42">
        <f t="shared" si="51"/>
        <v>84.573999999999998</v>
      </c>
      <c r="L462" s="42">
        <f t="shared" si="52"/>
        <v>3.1390243902438897</v>
      </c>
      <c r="M462" s="42">
        <f t="shared" si="53"/>
        <v>-0.43762498346173118</v>
      </c>
      <c r="N462" s="52">
        <f t="shared" si="54"/>
        <v>81.661059988564688</v>
      </c>
      <c r="O462" s="42">
        <f t="shared" si="55"/>
        <v>1.4596833919319678</v>
      </c>
    </row>
    <row r="463" spans="1:15" ht="16.5" thickBot="1">
      <c r="A463" s="50">
        <v>1985</v>
      </c>
      <c r="B463" s="49">
        <v>6</v>
      </c>
      <c r="D463" s="36">
        <v>78.5</v>
      </c>
      <c r="E463" s="56">
        <f t="shared" si="49"/>
        <v>22.837499999999999</v>
      </c>
      <c r="F463" s="38">
        <v>28.3</v>
      </c>
      <c r="H463" s="57">
        <f t="shared" si="50"/>
        <v>17.970500000000001</v>
      </c>
      <c r="I463" s="40">
        <v>64</v>
      </c>
      <c r="J463" s="5">
        <v>78.48</v>
      </c>
      <c r="K463" s="42">
        <f t="shared" si="51"/>
        <v>81.970500000000001</v>
      </c>
      <c r="L463" s="42">
        <f t="shared" si="52"/>
        <v>4.4210191082802623</v>
      </c>
      <c r="M463" s="42">
        <f t="shared" si="53"/>
        <v>1.2000221880184512</v>
      </c>
      <c r="N463" s="52">
        <f t="shared" si="54"/>
        <v>79.421777413156889</v>
      </c>
      <c r="O463" s="42">
        <f t="shared" si="55"/>
        <v>1.4159098840940265</v>
      </c>
    </row>
    <row r="464" spans="1:15" ht="16.5" thickBot="1">
      <c r="A464" s="50">
        <v>1985</v>
      </c>
      <c r="B464" s="49">
        <v>7</v>
      </c>
      <c r="D464" s="36">
        <v>81.3</v>
      </c>
      <c r="E464" s="56">
        <f t="shared" si="49"/>
        <v>27.247499999999995</v>
      </c>
      <c r="F464" s="38">
        <v>39.9</v>
      </c>
      <c r="H464" s="57">
        <f t="shared" si="50"/>
        <v>25.336500000000001</v>
      </c>
      <c r="I464" s="40">
        <v>64</v>
      </c>
      <c r="J464" s="5">
        <v>81.28</v>
      </c>
      <c r="K464" s="42">
        <f t="shared" si="51"/>
        <v>89.336500000000001</v>
      </c>
      <c r="L464" s="42">
        <f t="shared" si="52"/>
        <v>9.8849938499385104</v>
      </c>
      <c r="M464" s="42">
        <f t="shared" si="53"/>
        <v>5.7362608773241561</v>
      </c>
      <c r="N464" s="52">
        <f t="shared" si="54"/>
        <v>85.942432841089072</v>
      </c>
      <c r="O464" s="42">
        <f t="shared" si="55"/>
        <v>1.5314441621059964</v>
      </c>
    </row>
    <row r="465" spans="1:15" ht="16.5" thickBot="1">
      <c r="A465" s="50">
        <v>1985</v>
      </c>
      <c r="B465" s="49">
        <v>8</v>
      </c>
      <c r="D465" s="36">
        <v>73.3</v>
      </c>
      <c r="E465" s="56">
        <f t="shared" si="49"/>
        <v>14.647499999999996</v>
      </c>
      <c r="F465" s="38">
        <v>10.1</v>
      </c>
      <c r="H465" s="57">
        <f t="shared" si="50"/>
        <v>6.4135</v>
      </c>
      <c r="I465" s="40">
        <v>64</v>
      </c>
      <c r="J465" s="5">
        <v>73.25</v>
      </c>
      <c r="K465" s="42">
        <f t="shared" si="51"/>
        <v>70.413499999999999</v>
      </c>
      <c r="L465" s="42">
        <f t="shared" si="52"/>
        <v>-3.9379263301500629</v>
      </c>
      <c r="M465" s="42">
        <f t="shared" si="53"/>
        <v>-3.5116644665509824</v>
      </c>
      <c r="N465" s="52">
        <f t="shared" si="54"/>
        <v>70.677705778251408</v>
      </c>
      <c r="O465" s="42">
        <f t="shared" si="55"/>
        <v>1.1746105966947966</v>
      </c>
    </row>
    <row r="466" spans="1:15" ht="16.5" thickBot="1">
      <c r="A466" s="50">
        <v>1985</v>
      </c>
      <c r="B466" s="49">
        <v>9</v>
      </c>
      <c r="D466" s="36">
        <v>70.2</v>
      </c>
      <c r="E466" s="56">
        <f t="shared" si="49"/>
        <v>9.7650000000000041</v>
      </c>
      <c r="F466" s="38">
        <v>4.3</v>
      </c>
      <c r="H466" s="57">
        <f t="shared" si="50"/>
        <v>2.7304999999999997</v>
      </c>
      <c r="I466" s="40">
        <v>64</v>
      </c>
      <c r="J466" s="5">
        <v>70.22</v>
      </c>
      <c r="K466" s="42">
        <f t="shared" si="51"/>
        <v>66.730500000000006</v>
      </c>
      <c r="L466" s="42">
        <f t="shared" si="52"/>
        <v>-4.9423076923076934</v>
      </c>
      <c r="M466" s="42">
        <f t="shared" si="53"/>
        <v>-2.5383423424473648</v>
      </c>
      <c r="N466" s="52">
        <f t="shared" si="54"/>
        <v>68.437576007133458</v>
      </c>
      <c r="O466" s="42">
        <f t="shared" si="55"/>
        <v>1.0784516182546584</v>
      </c>
    </row>
    <row r="467" spans="1:15" ht="16.5" thickBot="1">
      <c r="A467" s="50">
        <v>1985</v>
      </c>
      <c r="B467" s="49">
        <v>10</v>
      </c>
      <c r="D467" s="36">
        <v>74.2</v>
      </c>
      <c r="E467" s="56">
        <f t="shared" si="49"/>
        <v>16.065000000000005</v>
      </c>
      <c r="F467" s="38">
        <v>22</v>
      </c>
      <c r="H467" s="57">
        <f t="shared" si="50"/>
        <v>13.97</v>
      </c>
      <c r="I467" s="40">
        <v>64</v>
      </c>
      <c r="J467" s="5">
        <v>74.17</v>
      </c>
      <c r="K467" s="42">
        <f t="shared" si="51"/>
        <v>77.97</v>
      </c>
      <c r="L467" s="42">
        <f t="shared" si="52"/>
        <v>5.0808625336927093</v>
      </c>
      <c r="M467" s="42">
        <f t="shared" si="53"/>
        <v>2.6695019578571788</v>
      </c>
      <c r="N467" s="52">
        <f t="shared" si="54"/>
        <v>76.149969602142676</v>
      </c>
      <c r="O467" s="42">
        <f t="shared" si="55"/>
        <v>1.3416377715751728</v>
      </c>
    </row>
    <row r="468" spans="1:15" ht="16.5" thickBot="1">
      <c r="A468" s="50">
        <v>1985</v>
      </c>
      <c r="B468" s="49">
        <v>11</v>
      </c>
      <c r="D468" s="36">
        <v>72.599999999999994</v>
      </c>
      <c r="E468" s="56">
        <f t="shared" si="49"/>
        <v>13.544999999999991</v>
      </c>
      <c r="F468" s="38">
        <v>17.899999999999999</v>
      </c>
      <c r="H468" s="57">
        <f t="shared" si="50"/>
        <v>11.366499999999998</v>
      </c>
      <c r="I468" s="40">
        <v>64</v>
      </c>
      <c r="J468" s="5">
        <v>72.61</v>
      </c>
      <c r="K468" s="42">
        <f t="shared" si="51"/>
        <v>75.366500000000002</v>
      </c>
      <c r="L468" s="42">
        <f t="shared" si="52"/>
        <v>3.8106060606060765</v>
      </c>
      <c r="M468" s="42">
        <f t="shared" si="53"/>
        <v>2.1192417306086924</v>
      </c>
      <c r="N468" s="52">
        <f t="shared" si="54"/>
        <v>74.148781420594972</v>
      </c>
      <c r="O468" s="42">
        <f t="shared" si="55"/>
        <v>1.2883008507109335</v>
      </c>
    </row>
    <row r="469" spans="1:15" ht="16.5" thickBot="1">
      <c r="A469" s="50">
        <v>1985</v>
      </c>
      <c r="B469" s="49">
        <v>12</v>
      </c>
      <c r="D469" s="36">
        <v>72.400000000000006</v>
      </c>
      <c r="E469" s="56">
        <f t="shared" si="49"/>
        <v>13.230000000000009</v>
      </c>
      <c r="F469" s="38">
        <v>15.8</v>
      </c>
      <c r="H469" s="57">
        <f t="shared" si="50"/>
        <v>10.033000000000001</v>
      </c>
      <c r="I469" s="40">
        <v>64</v>
      </c>
      <c r="J469" s="5">
        <v>72.430000000000007</v>
      </c>
      <c r="K469" s="42">
        <f t="shared" si="51"/>
        <v>74.033000000000001</v>
      </c>
      <c r="L469" s="42">
        <f t="shared" si="52"/>
        <v>2.255524861878456</v>
      </c>
      <c r="M469" s="42">
        <f t="shared" si="53"/>
        <v>1.0191881652135777</v>
      </c>
      <c r="N469" s="52">
        <f t="shared" si="54"/>
        <v>73.168197988064207</v>
      </c>
      <c r="O469" s="42">
        <f t="shared" si="55"/>
        <v>1.2593299281470418</v>
      </c>
    </row>
    <row r="470" spans="1:15" ht="16.5" thickBot="1">
      <c r="A470" s="50">
        <v>1986</v>
      </c>
      <c r="B470" s="49">
        <v>1</v>
      </c>
      <c r="D470" s="36">
        <v>70.900000000000006</v>
      </c>
      <c r="E470" s="56">
        <f t="shared" si="49"/>
        <v>10.867500000000009</v>
      </c>
      <c r="F470" s="38">
        <v>2.8</v>
      </c>
      <c r="H470" s="57">
        <f t="shared" si="50"/>
        <v>1.7779999999999998</v>
      </c>
      <c r="I470" s="40">
        <v>64</v>
      </c>
      <c r="J470" s="5">
        <v>70.91</v>
      </c>
      <c r="K470" s="42">
        <f t="shared" si="51"/>
        <v>65.778000000000006</v>
      </c>
      <c r="L470" s="42">
        <f t="shared" si="52"/>
        <v>-7.2242595204513407</v>
      </c>
      <c r="M470" s="42">
        <f t="shared" si="53"/>
        <v>-4.2265254950320639</v>
      </c>
      <c r="N470" s="52">
        <f t="shared" si="54"/>
        <v>67.912970771472757</v>
      </c>
      <c r="O470" s="42">
        <f t="shared" si="55"/>
        <v>1.0518096445538625</v>
      </c>
    </row>
    <row r="471" spans="1:15" ht="16.5" thickBot="1">
      <c r="A471" s="50">
        <v>1986</v>
      </c>
      <c r="B471" s="49">
        <v>2</v>
      </c>
      <c r="D471" s="36">
        <v>80.900000000000006</v>
      </c>
      <c r="E471" s="56">
        <f t="shared" si="49"/>
        <v>26.617500000000007</v>
      </c>
      <c r="F471" s="38">
        <v>27.9</v>
      </c>
      <c r="H471" s="57">
        <f t="shared" si="50"/>
        <v>17.7165</v>
      </c>
      <c r="I471" s="40">
        <v>64</v>
      </c>
      <c r="J471" s="5">
        <v>81.540000000000006</v>
      </c>
      <c r="K471" s="42">
        <f t="shared" si="51"/>
        <v>81.716499999999996</v>
      </c>
      <c r="L471" s="42">
        <f t="shared" si="52"/>
        <v>1.0092707045735239</v>
      </c>
      <c r="M471" s="42">
        <f t="shared" si="53"/>
        <v>-2.8603572771194479</v>
      </c>
      <c r="N471" s="52">
        <f t="shared" si="54"/>
        <v>79.207664676236803</v>
      </c>
      <c r="O471" s="42">
        <f t="shared" si="55"/>
        <v>1.4114538878756857</v>
      </c>
    </row>
    <row r="472" spans="1:15" ht="16.5" thickBot="1">
      <c r="A472" s="50">
        <v>1986</v>
      </c>
      <c r="B472" s="49">
        <v>3</v>
      </c>
      <c r="D472" s="36">
        <v>76.2</v>
      </c>
      <c r="E472" s="56">
        <f t="shared" si="49"/>
        <v>19.215000000000003</v>
      </c>
      <c r="F472" s="38">
        <v>13.8</v>
      </c>
      <c r="H472" s="57">
        <f t="shared" si="50"/>
        <v>8.7629999999999999</v>
      </c>
      <c r="I472" s="40">
        <v>64</v>
      </c>
      <c r="J472" s="5">
        <v>76.209999999999994</v>
      </c>
      <c r="K472" s="42">
        <f t="shared" si="51"/>
        <v>72.763000000000005</v>
      </c>
      <c r="L472" s="42">
        <f t="shared" si="52"/>
        <v>-4.5104986876640396</v>
      </c>
      <c r="M472" s="42">
        <f t="shared" si="53"/>
        <v>-5.1768925752841994</v>
      </c>
      <c r="N472" s="52">
        <f t="shared" si="54"/>
        <v>72.264690168375907</v>
      </c>
      <c r="O472" s="42">
        <f t="shared" si="55"/>
        <v>1.2306428631079713</v>
      </c>
    </row>
    <row r="473" spans="1:15" ht="16.5" thickBot="1">
      <c r="A473" s="50">
        <v>1986</v>
      </c>
      <c r="B473" s="49">
        <v>4</v>
      </c>
      <c r="D473" s="36">
        <v>75.599999999999994</v>
      </c>
      <c r="E473" s="56">
        <f t="shared" si="49"/>
        <v>18.269999999999989</v>
      </c>
      <c r="F473" s="38">
        <v>22.4</v>
      </c>
      <c r="H473" s="57">
        <f t="shared" si="50"/>
        <v>14.223999999999998</v>
      </c>
      <c r="I473" s="40">
        <v>64</v>
      </c>
      <c r="J473" s="5">
        <v>75.599999999999994</v>
      </c>
      <c r="K473" s="42">
        <f t="shared" si="51"/>
        <v>78.224000000000004</v>
      </c>
      <c r="L473" s="42">
        <f t="shared" si="52"/>
        <v>3.4708994708994965</v>
      </c>
      <c r="M473" s="42">
        <f t="shared" si="53"/>
        <v>0.99331436705631404</v>
      </c>
      <c r="N473" s="52">
        <f t="shared" si="54"/>
        <v>76.350945661494578</v>
      </c>
      <c r="O473" s="42">
        <f t="shared" si="55"/>
        <v>1.3466223590862016</v>
      </c>
    </row>
    <row r="474" spans="1:15" ht="16.5" thickBot="1">
      <c r="A474" s="50">
        <v>1986</v>
      </c>
      <c r="B474" s="49">
        <v>5</v>
      </c>
      <c r="D474" s="36">
        <v>74.2</v>
      </c>
      <c r="E474" s="56">
        <f t="shared" si="49"/>
        <v>16.065000000000005</v>
      </c>
      <c r="F474" s="38">
        <v>16.100000000000001</v>
      </c>
      <c r="H474" s="57">
        <f t="shared" si="50"/>
        <v>10.223500000000001</v>
      </c>
      <c r="I474" s="40">
        <v>64</v>
      </c>
      <c r="J474" s="5">
        <v>74.23</v>
      </c>
      <c r="K474" s="42">
        <f t="shared" si="51"/>
        <v>74.223500000000001</v>
      </c>
      <c r="L474" s="42">
        <f t="shared" si="52"/>
        <v>3.1671159029642126E-2</v>
      </c>
      <c r="M474" s="42">
        <f t="shared" si="53"/>
        <v>-1.2443394404476749</v>
      </c>
      <c r="N474" s="52">
        <f t="shared" si="54"/>
        <v>73.306326833355698</v>
      </c>
      <c r="O474" s="42">
        <f t="shared" si="55"/>
        <v>1.2635397381998983</v>
      </c>
    </row>
    <row r="475" spans="1:15" ht="16.5" thickBot="1">
      <c r="A475" s="50">
        <v>1986</v>
      </c>
      <c r="B475" s="49">
        <v>6</v>
      </c>
      <c r="D475" s="36">
        <v>69.7</v>
      </c>
      <c r="E475" s="56">
        <f t="shared" si="49"/>
        <v>8.9775000000000045</v>
      </c>
      <c r="F475" s="38">
        <v>0.6</v>
      </c>
      <c r="H475" s="57">
        <f t="shared" si="50"/>
        <v>0.38100000000000001</v>
      </c>
      <c r="I475" s="40">
        <v>64</v>
      </c>
      <c r="J475" s="5">
        <v>69.73</v>
      </c>
      <c r="K475" s="42">
        <f t="shared" si="51"/>
        <v>64.381</v>
      </c>
      <c r="L475" s="42">
        <f t="shared" si="52"/>
        <v>-7.6312769010042985</v>
      </c>
      <c r="M475" s="42">
        <f t="shared" si="53"/>
        <v>-3.6453343474583875</v>
      </c>
      <c r="N475" s="52">
        <f t="shared" si="54"/>
        <v>67.188108359517273</v>
      </c>
      <c r="O475" s="42">
        <f t="shared" si="55"/>
        <v>1.011335266221868</v>
      </c>
    </row>
    <row r="476" spans="1:15" ht="16.5" thickBot="1">
      <c r="A476" s="50">
        <v>1986</v>
      </c>
      <c r="B476" s="49">
        <v>7</v>
      </c>
      <c r="D476" s="36">
        <v>72.5</v>
      </c>
      <c r="E476" s="56">
        <f t="shared" si="49"/>
        <v>13.387499999999999</v>
      </c>
      <c r="F476" s="38">
        <v>18.100000000000001</v>
      </c>
      <c r="H476" s="57">
        <f t="shared" si="50"/>
        <v>11.493500000000001</v>
      </c>
      <c r="I476" s="40">
        <v>64</v>
      </c>
      <c r="J476" s="5">
        <v>72.510000000000005</v>
      </c>
      <c r="K476" s="42">
        <f t="shared" si="51"/>
        <v>75.493499999999997</v>
      </c>
      <c r="L476" s="42">
        <f t="shared" si="52"/>
        <v>4.1289655172413831</v>
      </c>
      <c r="M476" s="42">
        <f t="shared" si="53"/>
        <v>2.3911212037001803</v>
      </c>
      <c r="N476" s="52">
        <f t="shared" si="54"/>
        <v>74.243801984803</v>
      </c>
      <c r="O476" s="42">
        <f t="shared" si="55"/>
        <v>1.2910001755129215</v>
      </c>
    </row>
    <row r="477" spans="1:15" ht="16.5" thickBot="1">
      <c r="A477" s="50">
        <v>1986</v>
      </c>
      <c r="B477" s="49">
        <v>8</v>
      </c>
      <c r="D477" s="36">
        <v>70.099999999999994</v>
      </c>
      <c r="E477" s="56">
        <f t="shared" si="49"/>
        <v>9.607499999999991</v>
      </c>
      <c r="F477" s="38">
        <v>9.9</v>
      </c>
      <c r="H477" s="57">
        <f t="shared" si="50"/>
        <v>6.2865000000000002</v>
      </c>
      <c r="I477" s="40">
        <v>64</v>
      </c>
      <c r="J477" s="5">
        <v>70.069999999999993</v>
      </c>
      <c r="K477" s="42">
        <f t="shared" si="51"/>
        <v>70.286500000000004</v>
      </c>
      <c r="L477" s="42">
        <f t="shared" si="52"/>
        <v>0.26604850213981024</v>
      </c>
      <c r="M477" s="42">
        <f t="shared" si="53"/>
        <v>0.74958720228612208</v>
      </c>
      <c r="N477" s="52">
        <f t="shared" si="54"/>
        <v>70.595235752641884</v>
      </c>
      <c r="O477" s="42">
        <f t="shared" si="55"/>
        <v>1.1714681500951072</v>
      </c>
    </row>
    <row r="478" spans="1:15" ht="16.5" thickBot="1">
      <c r="A478" s="50">
        <v>1986</v>
      </c>
      <c r="B478" s="49">
        <v>9</v>
      </c>
      <c r="D478" s="36">
        <v>69.400000000000006</v>
      </c>
      <c r="E478" s="56">
        <f t="shared" si="49"/>
        <v>8.5050000000000079</v>
      </c>
      <c r="F478" s="38">
        <v>5.0999999999999996</v>
      </c>
      <c r="H478" s="57">
        <f t="shared" si="50"/>
        <v>3.2384999999999997</v>
      </c>
      <c r="I478" s="40">
        <v>64</v>
      </c>
      <c r="J478" s="5">
        <v>69.45</v>
      </c>
      <c r="K478" s="42">
        <f t="shared" si="51"/>
        <v>67.238500000000002</v>
      </c>
      <c r="L478" s="42">
        <f t="shared" si="52"/>
        <v>-3.1145533141210393</v>
      </c>
      <c r="M478" s="42">
        <f t="shared" si="53"/>
        <v>-1.0410216522328852</v>
      </c>
      <c r="N478" s="52">
        <f t="shared" si="54"/>
        <v>68.727010462524262</v>
      </c>
      <c r="O478" s="42">
        <f t="shared" si="55"/>
        <v>1.0923532337281827</v>
      </c>
    </row>
    <row r="479" spans="1:15" ht="16.5" thickBot="1">
      <c r="A479" s="50">
        <v>1986</v>
      </c>
      <c r="B479" s="49">
        <v>10</v>
      </c>
      <c r="D479" s="36">
        <v>82.4</v>
      </c>
      <c r="E479" s="56">
        <f t="shared" si="49"/>
        <v>28.980000000000008</v>
      </c>
      <c r="F479" s="38">
        <v>40.1</v>
      </c>
      <c r="H479" s="57">
        <f t="shared" si="50"/>
        <v>25.4635</v>
      </c>
      <c r="I479" s="40">
        <v>64</v>
      </c>
      <c r="J479" s="5">
        <v>82.38</v>
      </c>
      <c r="K479" s="42">
        <f t="shared" si="51"/>
        <v>89.463499999999996</v>
      </c>
      <c r="L479" s="42">
        <f t="shared" si="52"/>
        <v>8.5722087378640595</v>
      </c>
      <c r="M479" s="42">
        <f t="shared" si="53"/>
        <v>4.4664650711060858</v>
      </c>
      <c r="N479" s="52">
        <f t="shared" si="54"/>
        <v>86.059473925577194</v>
      </c>
      <c r="O479" s="42">
        <f t="shared" si="55"/>
        <v>1.5332212955978757</v>
      </c>
    </row>
    <row r="480" spans="1:15" ht="16.5" thickBot="1">
      <c r="A480" s="50">
        <v>1986</v>
      </c>
      <c r="B480" s="49">
        <v>11</v>
      </c>
      <c r="D480" s="36">
        <v>75.5</v>
      </c>
      <c r="E480" s="56">
        <f t="shared" si="49"/>
        <v>18.112500000000001</v>
      </c>
      <c r="F480" s="38">
        <v>15.4</v>
      </c>
      <c r="H480" s="57">
        <f t="shared" si="50"/>
        <v>9.7789999999999999</v>
      </c>
      <c r="I480" s="40">
        <v>64</v>
      </c>
      <c r="J480" s="5">
        <v>75.48</v>
      </c>
      <c r="K480" s="42">
        <f t="shared" si="51"/>
        <v>73.778999999999996</v>
      </c>
      <c r="L480" s="42">
        <f t="shared" si="52"/>
        <v>-2.2794701986754973</v>
      </c>
      <c r="M480" s="42">
        <f t="shared" si="53"/>
        <v>-3.305424733077885</v>
      </c>
      <c r="N480" s="52">
        <f t="shared" si="54"/>
        <v>72.985065411472817</v>
      </c>
      <c r="O480" s="42">
        <f t="shared" si="55"/>
        <v>1.25367939075677</v>
      </c>
    </row>
    <row r="481" spans="1:15" ht="16.5" thickBot="1">
      <c r="A481" s="50">
        <v>1986</v>
      </c>
      <c r="B481" s="49">
        <v>12</v>
      </c>
      <c r="D481" s="36">
        <v>70.400000000000006</v>
      </c>
      <c r="E481" s="56">
        <f t="shared" si="49"/>
        <v>10.080000000000009</v>
      </c>
      <c r="F481" s="38">
        <v>5.8</v>
      </c>
      <c r="H481" s="57">
        <f t="shared" si="50"/>
        <v>3.6829999999999998</v>
      </c>
      <c r="I481" s="40">
        <v>64</v>
      </c>
      <c r="J481" s="5">
        <v>70.36</v>
      </c>
      <c r="K481" s="42">
        <f t="shared" si="51"/>
        <v>67.682999999999993</v>
      </c>
      <c r="L481" s="42">
        <f t="shared" si="52"/>
        <v>-3.8593750000000142</v>
      </c>
      <c r="M481" s="42">
        <f t="shared" si="53"/>
        <v>-1.9533650732236367</v>
      </c>
      <c r="N481" s="52">
        <f t="shared" si="54"/>
        <v>68.985612334479853</v>
      </c>
      <c r="O481" s="42">
        <f t="shared" si="55"/>
        <v>1.1043450136150428</v>
      </c>
    </row>
    <row r="482" spans="1:15" ht="16.5" thickBot="1">
      <c r="A482" s="50">
        <v>1987</v>
      </c>
      <c r="B482" s="49">
        <v>1</v>
      </c>
      <c r="D482" s="36">
        <v>70.2</v>
      </c>
      <c r="E482" s="56">
        <f t="shared" si="49"/>
        <v>9.7650000000000041</v>
      </c>
      <c r="F482" s="38">
        <v>9.8000000000000007</v>
      </c>
      <c r="H482" s="57">
        <f t="shared" si="50"/>
        <v>6.2230000000000008</v>
      </c>
      <c r="I482" s="40">
        <v>64</v>
      </c>
      <c r="J482" s="5">
        <v>70.19</v>
      </c>
      <c r="K482" s="42">
        <f t="shared" si="51"/>
        <v>70.222999999999999</v>
      </c>
      <c r="L482" s="42">
        <f t="shared" si="52"/>
        <v>3.276353276353916E-2</v>
      </c>
      <c r="M482" s="42">
        <f t="shared" si="53"/>
        <v>0.51878222287669473</v>
      </c>
      <c r="N482" s="52">
        <f t="shared" si="54"/>
        <v>70.554133242237143</v>
      </c>
      <c r="O482" s="42">
        <f t="shared" si="55"/>
        <v>1.1698924431326989</v>
      </c>
    </row>
    <row r="483" spans="1:15" ht="16.5" thickBot="1">
      <c r="A483" s="50">
        <v>1987</v>
      </c>
      <c r="B483" s="49">
        <v>2</v>
      </c>
      <c r="D483" s="36">
        <v>69.8</v>
      </c>
      <c r="E483" s="56">
        <f t="shared" si="49"/>
        <v>9.1349999999999945</v>
      </c>
      <c r="F483" s="38">
        <v>3.4</v>
      </c>
      <c r="H483" s="57">
        <f t="shared" si="50"/>
        <v>2.1589999999999998</v>
      </c>
      <c r="I483" s="40">
        <v>64</v>
      </c>
      <c r="J483" s="5">
        <v>69.790000000000006</v>
      </c>
      <c r="K483" s="42">
        <f t="shared" si="51"/>
        <v>66.159000000000006</v>
      </c>
      <c r="L483" s="42">
        <f t="shared" si="52"/>
        <v>-5.2163323782234841</v>
      </c>
      <c r="M483" s="42">
        <f t="shared" si="53"/>
        <v>-2.392985030901869</v>
      </c>
      <c r="N483" s="52">
        <f t="shared" si="54"/>
        <v>68.119935746933592</v>
      </c>
      <c r="O483" s="42">
        <f t="shared" si="55"/>
        <v>1.0625576346618522</v>
      </c>
    </row>
    <row r="484" spans="1:15" ht="16.5" thickBot="1">
      <c r="A484" s="50">
        <v>1987</v>
      </c>
      <c r="B484" s="49">
        <v>3</v>
      </c>
      <c r="D484" s="36">
        <v>73.3</v>
      </c>
      <c r="E484" s="56">
        <f t="shared" si="49"/>
        <v>14.647499999999996</v>
      </c>
      <c r="F484" s="38">
        <v>17.399999999999999</v>
      </c>
      <c r="H484" s="57">
        <f t="shared" si="50"/>
        <v>11.048999999999999</v>
      </c>
      <c r="I484" s="40">
        <v>64</v>
      </c>
      <c r="J484" s="5">
        <v>73.25</v>
      </c>
      <c r="K484" s="42">
        <f t="shared" si="51"/>
        <v>75.049000000000007</v>
      </c>
      <c r="L484" s="42">
        <f t="shared" si="52"/>
        <v>2.3860845839017912</v>
      </c>
      <c r="M484" s="42">
        <f t="shared" si="53"/>
        <v>0.90437052390610972</v>
      </c>
      <c r="N484" s="52">
        <f t="shared" si="54"/>
        <v>73.912451408761228</v>
      </c>
      <c r="O484" s="42">
        <f t="shared" si="55"/>
        <v>1.2815074914277385</v>
      </c>
    </row>
    <row r="485" spans="1:15" ht="16.5" thickBot="1">
      <c r="A485" s="50">
        <v>1987</v>
      </c>
      <c r="B485" s="49">
        <v>4</v>
      </c>
      <c r="D485" s="36">
        <v>85.5</v>
      </c>
      <c r="E485" s="56">
        <f t="shared" si="49"/>
        <v>33.862499999999997</v>
      </c>
      <c r="F485" s="38">
        <v>46</v>
      </c>
      <c r="H485" s="57">
        <f t="shared" si="50"/>
        <v>29.21</v>
      </c>
      <c r="I485" s="40">
        <v>64</v>
      </c>
      <c r="J485" s="5">
        <v>85.49</v>
      </c>
      <c r="K485" s="42">
        <f t="shared" si="51"/>
        <v>93.210000000000008</v>
      </c>
      <c r="L485" s="42">
        <f t="shared" si="52"/>
        <v>9.0175438596491233</v>
      </c>
      <c r="M485" s="42">
        <f t="shared" si="53"/>
        <v>4.7720203225718478</v>
      </c>
      <c r="N485" s="52">
        <f t="shared" si="54"/>
        <v>89.569600173766659</v>
      </c>
      <c r="O485" s="42">
        <f t="shared" si="55"/>
        <v>1.5827209098013089</v>
      </c>
    </row>
    <row r="486" spans="1:15" ht="16.5" thickBot="1">
      <c r="A486" s="50">
        <v>1987</v>
      </c>
      <c r="B486" s="49">
        <v>5</v>
      </c>
      <c r="D486" s="36">
        <v>89.8</v>
      </c>
      <c r="E486" s="56">
        <f t="shared" si="49"/>
        <v>40.634999999999991</v>
      </c>
      <c r="F486" s="38">
        <v>39.1</v>
      </c>
      <c r="H486" s="57">
        <f t="shared" si="50"/>
        <v>24.828500000000002</v>
      </c>
      <c r="I486" s="40">
        <v>64</v>
      </c>
      <c r="J486" s="5">
        <v>89.73</v>
      </c>
      <c r="K486" s="42">
        <f t="shared" si="51"/>
        <v>88.828500000000005</v>
      </c>
      <c r="L486" s="42">
        <f t="shared" si="52"/>
        <v>-1.0818485523385135</v>
      </c>
      <c r="M486" s="42">
        <f t="shared" si="53"/>
        <v>-4.7412805983876041</v>
      </c>
      <c r="N486" s="52">
        <f t="shared" si="54"/>
        <v>85.475648919066799</v>
      </c>
      <c r="O486" s="42">
        <f t="shared" si="55"/>
        <v>1.5242677105079452</v>
      </c>
    </row>
    <row r="487" spans="1:15" ht="16.5" thickBot="1">
      <c r="A487" s="50">
        <v>1987</v>
      </c>
      <c r="B487" s="49">
        <v>6</v>
      </c>
      <c r="D487" s="36">
        <v>80.400000000000006</v>
      </c>
      <c r="E487" s="56">
        <f t="shared" si="49"/>
        <v>25.830000000000009</v>
      </c>
      <c r="F487" s="38">
        <v>18.8</v>
      </c>
      <c r="H487" s="57">
        <f t="shared" si="50"/>
        <v>11.938000000000001</v>
      </c>
      <c r="I487" s="40">
        <v>64</v>
      </c>
      <c r="J487" s="5">
        <v>80.41</v>
      </c>
      <c r="K487" s="42">
        <f t="shared" si="51"/>
        <v>75.938000000000002</v>
      </c>
      <c r="L487" s="42">
        <f t="shared" si="52"/>
        <v>-5.5497512437811025</v>
      </c>
      <c r="M487" s="42">
        <f t="shared" si="53"/>
        <v>-7.2521558805297843</v>
      </c>
      <c r="N487" s="52">
        <f t="shared" si="54"/>
        <v>74.578541456465999</v>
      </c>
      <c r="O487" s="42">
        <f t="shared" si="55"/>
        <v>1.300367442770419</v>
      </c>
    </row>
    <row r="488" spans="1:15" ht="16.5" thickBot="1">
      <c r="A488" s="50">
        <v>1987</v>
      </c>
      <c r="B488" s="49">
        <v>7</v>
      </c>
      <c r="D488" s="36">
        <v>87</v>
      </c>
      <c r="E488" s="56">
        <f t="shared" si="49"/>
        <v>36.225000000000001</v>
      </c>
      <c r="F488" s="38">
        <v>38.200000000000003</v>
      </c>
      <c r="H488" s="57">
        <f t="shared" si="50"/>
        <v>24.257000000000001</v>
      </c>
      <c r="I488" s="40">
        <v>64</v>
      </c>
      <c r="J488" s="5">
        <v>87</v>
      </c>
      <c r="K488" s="42">
        <f t="shared" si="51"/>
        <v>88.257000000000005</v>
      </c>
      <c r="L488" s="42">
        <f t="shared" si="52"/>
        <v>1.4448275862068982</v>
      </c>
      <c r="M488" s="42">
        <f t="shared" si="53"/>
        <v>-2.3526265323707207</v>
      </c>
      <c r="N488" s="52">
        <f t="shared" si="54"/>
        <v>84.953214916837481</v>
      </c>
      <c r="O488" s="42">
        <f t="shared" si="55"/>
        <v>1.5160627357572605</v>
      </c>
    </row>
    <row r="489" spans="1:15" ht="16.5" thickBot="1">
      <c r="A489" s="50">
        <v>1987</v>
      </c>
      <c r="B489" s="49">
        <v>8</v>
      </c>
      <c r="D489" s="36">
        <v>92.2</v>
      </c>
      <c r="E489" s="56">
        <f t="shared" si="49"/>
        <v>44.415000000000006</v>
      </c>
      <c r="F489" s="38">
        <v>47.9</v>
      </c>
      <c r="H489" s="57">
        <f t="shared" si="50"/>
        <v>30.416499999999999</v>
      </c>
      <c r="I489" s="40">
        <v>64</v>
      </c>
      <c r="J489" s="5">
        <v>92.22</v>
      </c>
      <c r="K489" s="42">
        <f t="shared" si="51"/>
        <v>94.416499999999999</v>
      </c>
      <c r="L489" s="42">
        <f t="shared" si="52"/>
        <v>2.4040130151843755</v>
      </c>
      <c r="M489" s="42">
        <f t="shared" si="53"/>
        <v>-1.6249018914981548</v>
      </c>
      <c r="N489" s="52">
        <f t="shared" si="54"/>
        <v>90.721515475660397</v>
      </c>
      <c r="O489" s="42">
        <f t="shared" si="55"/>
        <v>1.5975160263762134</v>
      </c>
    </row>
    <row r="490" spans="1:15" ht="16.5" thickBot="1">
      <c r="A490" s="50">
        <v>1987</v>
      </c>
      <c r="B490" s="49">
        <v>9</v>
      </c>
      <c r="D490" s="36">
        <v>87</v>
      </c>
      <c r="E490" s="56">
        <f t="shared" si="49"/>
        <v>36.225000000000001</v>
      </c>
      <c r="F490" s="38">
        <v>42.2</v>
      </c>
      <c r="H490" s="57">
        <f t="shared" si="50"/>
        <v>26.797000000000001</v>
      </c>
      <c r="I490" s="40">
        <v>64</v>
      </c>
      <c r="J490" s="5">
        <v>87.03</v>
      </c>
      <c r="K490" s="42">
        <f t="shared" si="51"/>
        <v>90.796999999999997</v>
      </c>
      <c r="L490" s="42">
        <f t="shared" si="52"/>
        <v>4.3643678160919563</v>
      </c>
      <c r="M490" s="42">
        <f t="shared" si="53"/>
        <v>0.3061583284936944</v>
      </c>
      <c r="N490" s="52">
        <f t="shared" si="54"/>
        <v>87.296449593288074</v>
      </c>
      <c r="O490" s="42">
        <f t="shared" si="55"/>
        <v>1.5514791005418189</v>
      </c>
    </row>
    <row r="491" spans="1:15" ht="16.5" thickBot="1">
      <c r="A491" s="50">
        <v>1987</v>
      </c>
      <c r="B491" s="49">
        <v>10</v>
      </c>
      <c r="D491" s="36">
        <v>97.4</v>
      </c>
      <c r="E491" s="56">
        <f t="shared" si="49"/>
        <v>52.605000000000004</v>
      </c>
      <c r="F491" s="38">
        <v>63.4</v>
      </c>
      <c r="H491" s="57">
        <f t="shared" si="50"/>
        <v>40.259</v>
      </c>
      <c r="I491" s="40">
        <v>64</v>
      </c>
      <c r="J491" s="5">
        <v>97.48</v>
      </c>
      <c r="K491" s="42">
        <f t="shared" si="51"/>
        <v>104.259</v>
      </c>
      <c r="L491" s="42">
        <f t="shared" si="52"/>
        <v>7.0420944558521512</v>
      </c>
      <c r="M491" s="42">
        <f t="shared" si="53"/>
        <v>3.0113837830003263</v>
      </c>
      <c r="N491" s="52">
        <f t="shared" si="54"/>
        <v>100.41549691166873</v>
      </c>
      <c r="O491" s="42">
        <f t="shared" si="55"/>
        <v>1.7001880997083914</v>
      </c>
    </row>
    <row r="492" spans="1:15" ht="16.5" thickBot="1">
      <c r="A492" s="50">
        <v>1987</v>
      </c>
      <c r="B492" s="49">
        <v>11</v>
      </c>
      <c r="D492" s="36">
        <v>99</v>
      </c>
      <c r="E492" s="56">
        <f t="shared" si="49"/>
        <v>55.125</v>
      </c>
      <c r="F492" s="38">
        <v>48.8</v>
      </c>
      <c r="H492" s="57">
        <f t="shared" si="50"/>
        <v>30.988</v>
      </c>
      <c r="I492" s="40">
        <v>64</v>
      </c>
      <c r="J492" s="5">
        <v>99.03</v>
      </c>
      <c r="K492" s="42">
        <f t="shared" si="51"/>
        <v>94.988</v>
      </c>
      <c r="L492" s="42">
        <f t="shared" si="52"/>
        <v>-4.0525252525252569</v>
      </c>
      <c r="M492" s="42">
        <f t="shared" si="53"/>
        <v>-7.8355494435722619</v>
      </c>
      <c r="N492" s="52">
        <f t="shared" si="54"/>
        <v>91.270455386030392</v>
      </c>
      <c r="O492" s="42">
        <f t="shared" si="55"/>
        <v>1.6043399911442622</v>
      </c>
    </row>
    <row r="493" spans="1:15" ht="16.5" thickBot="1">
      <c r="A493" s="50">
        <v>1987</v>
      </c>
      <c r="B493" s="49">
        <v>12</v>
      </c>
      <c r="D493" s="36">
        <v>91.5</v>
      </c>
      <c r="E493" s="56">
        <f t="shared" si="49"/>
        <v>43.3125</v>
      </c>
      <c r="F493" s="38">
        <v>29.1</v>
      </c>
      <c r="H493" s="57">
        <f t="shared" si="50"/>
        <v>18.4785</v>
      </c>
      <c r="I493" s="40">
        <v>64</v>
      </c>
      <c r="J493" s="5">
        <v>91.46</v>
      </c>
      <c r="K493" s="42">
        <f t="shared" si="51"/>
        <v>82.478499999999997</v>
      </c>
      <c r="L493" s="42">
        <f t="shared" si="52"/>
        <v>-9.8595628415300496</v>
      </c>
      <c r="M493" s="42">
        <f t="shared" si="53"/>
        <v>-12.691441698688323</v>
      </c>
      <c r="N493" s="52">
        <f t="shared" si="54"/>
        <v>79.852407422379656</v>
      </c>
      <c r="O493" s="42">
        <f t="shared" si="55"/>
        <v>1.4247209203391695</v>
      </c>
    </row>
    <row r="494" spans="1:15" ht="16.5" thickBot="1">
      <c r="A494" s="50">
        <v>1988</v>
      </c>
      <c r="B494" s="49">
        <v>1</v>
      </c>
      <c r="D494" s="36">
        <v>104.6</v>
      </c>
      <c r="E494" s="56">
        <f t="shared" si="49"/>
        <v>63.944999999999986</v>
      </c>
      <c r="F494" s="38">
        <v>70.5</v>
      </c>
      <c r="H494" s="57">
        <f t="shared" si="50"/>
        <v>44.767499999999998</v>
      </c>
      <c r="I494" s="40">
        <v>64</v>
      </c>
      <c r="J494" s="5">
        <v>104.56</v>
      </c>
      <c r="K494" s="42">
        <f t="shared" si="51"/>
        <v>108.7675</v>
      </c>
      <c r="L494" s="42">
        <f t="shared" si="52"/>
        <v>3.9842256214149216</v>
      </c>
      <c r="M494" s="42">
        <f t="shared" si="53"/>
        <v>0.40598783395628857</v>
      </c>
      <c r="N494" s="52">
        <f t="shared" si="54"/>
        <v>104.98450087918469</v>
      </c>
      <c r="O494" s="42">
        <f t="shared" si="55"/>
        <v>1.7380233758492194</v>
      </c>
    </row>
    <row r="495" spans="1:15" ht="16.5" thickBot="1">
      <c r="A495" s="50">
        <v>1988</v>
      </c>
      <c r="B495" s="49">
        <v>2</v>
      </c>
      <c r="D495" s="36">
        <v>102.4</v>
      </c>
      <c r="E495" s="56">
        <f t="shared" si="49"/>
        <v>60.480000000000004</v>
      </c>
      <c r="F495" s="38">
        <v>45.4</v>
      </c>
      <c r="H495" s="57">
        <f t="shared" si="50"/>
        <v>28.829000000000001</v>
      </c>
      <c r="I495" s="40">
        <v>64</v>
      </c>
      <c r="J495" s="5">
        <v>102.43</v>
      </c>
      <c r="K495" s="42">
        <f t="shared" si="51"/>
        <v>92.829000000000008</v>
      </c>
      <c r="L495" s="42">
        <f t="shared" si="52"/>
        <v>-9.3466796874999858</v>
      </c>
      <c r="M495" s="42">
        <f t="shared" si="53"/>
        <v>-12.908443564185774</v>
      </c>
      <c r="N495" s="52">
        <f t="shared" si="54"/>
        <v>89.207881257204519</v>
      </c>
      <c r="O495" s="42">
        <f t="shared" si="55"/>
        <v>1.5779367100472166</v>
      </c>
    </row>
    <row r="496" spans="1:15" ht="16.5" thickBot="1">
      <c r="A496" s="50">
        <v>1988</v>
      </c>
      <c r="B496" s="49">
        <v>3</v>
      </c>
      <c r="D496" s="36">
        <v>113.8</v>
      </c>
      <c r="E496" s="56">
        <f t="shared" si="49"/>
        <v>78.434999999999988</v>
      </c>
      <c r="F496" s="38">
        <v>91.2</v>
      </c>
      <c r="H496" s="57">
        <f t="shared" si="50"/>
        <v>57.912000000000006</v>
      </c>
      <c r="I496" s="40">
        <v>64</v>
      </c>
      <c r="J496" s="5">
        <v>113.84</v>
      </c>
      <c r="K496" s="42">
        <f t="shared" si="51"/>
        <v>121.91200000000001</v>
      </c>
      <c r="L496" s="42">
        <f t="shared" si="52"/>
        <v>7.1282952548330485</v>
      </c>
      <c r="M496" s="42">
        <f t="shared" si="53"/>
        <v>4.1337224608576975</v>
      </c>
      <c r="N496" s="52">
        <f t="shared" si="54"/>
        <v>118.54582964944041</v>
      </c>
      <c r="O496" s="42">
        <f t="shared" si="55"/>
        <v>1.8232112920713215</v>
      </c>
    </row>
    <row r="497" spans="1:15" ht="16.5" thickBot="1">
      <c r="A497" s="50">
        <v>1988</v>
      </c>
      <c r="B497" s="49">
        <v>4</v>
      </c>
      <c r="D497" s="36">
        <v>123.6</v>
      </c>
      <c r="E497" s="56">
        <f t="shared" si="49"/>
        <v>93.86999999999999</v>
      </c>
      <c r="F497" s="38">
        <v>108.8</v>
      </c>
      <c r="H497" s="57">
        <f t="shared" si="50"/>
        <v>69.087999999999994</v>
      </c>
      <c r="I497" s="40">
        <v>64</v>
      </c>
      <c r="J497" s="5">
        <v>123.55</v>
      </c>
      <c r="K497" s="42">
        <f t="shared" si="51"/>
        <v>133.08799999999999</v>
      </c>
      <c r="L497" s="42">
        <f t="shared" si="52"/>
        <v>7.6763754045307451</v>
      </c>
      <c r="M497" s="42">
        <f t="shared" si="53"/>
        <v>5.3727822519195882</v>
      </c>
      <c r="N497" s="52">
        <f t="shared" si="54"/>
        <v>130.18807247224666</v>
      </c>
      <c r="O497" s="42">
        <f t="shared" si="55"/>
        <v>1.8734604029959279</v>
      </c>
    </row>
    <row r="498" spans="1:15" ht="16.5" thickBot="1">
      <c r="A498" s="50">
        <v>1988</v>
      </c>
      <c r="B498" s="49">
        <v>5</v>
      </c>
      <c r="D498" s="36">
        <v>117.9</v>
      </c>
      <c r="E498" s="56">
        <f t="shared" si="49"/>
        <v>84.892500000000013</v>
      </c>
      <c r="F498" s="38">
        <v>74.2</v>
      </c>
      <c r="H498" s="57">
        <f t="shared" si="50"/>
        <v>47.117000000000004</v>
      </c>
      <c r="I498" s="40">
        <v>64</v>
      </c>
      <c r="J498" s="5">
        <v>117.85</v>
      </c>
      <c r="K498" s="42">
        <f t="shared" si="51"/>
        <v>111.117</v>
      </c>
      <c r="L498" s="42">
        <f t="shared" si="52"/>
        <v>-5.753180661577602</v>
      </c>
      <c r="M498" s="42">
        <f t="shared" si="53"/>
        <v>-8.8781561885263756</v>
      </c>
      <c r="N498" s="52">
        <f t="shared" si="54"/>
        <v>107.38709293182166</v>
      </c>
      <c r="O498" s="42">
        <f t="shared" si="55"/>
        <v>1.755807883306741</v>
      </c>
    </row>
    <row r="499" spans="1:15" ht="16.5" thickBot="1">
      <c r="A499" s="50">
        <v>1988</v>
      </c>
      <c r="B499" s="49">
        <v>6</v>
      </c>
      <c r="D499" s="36">
        <v>143.80000000000001</v>
      </c>
      <c r="E499" s="56">
        <f t="shared" si="49"/>
        <v>125.68500000000002</v>
      </c>
      <c r="F499" s="38">
        <v>124.3</v>
      </c>
      <c r="H499" s="57">
        <f t="shared" si="50"/>
        <v>78.930499999999995</v>
      </c>
      <c r="I499" s="40">
        <v>64</v>
      </c>
      <c r="J499" s="5">
        <v>143.81</v>
      </c>
      <c r="K499" s="42">
        <f t="shared" si="51"/>
        <v>142.93049999999999</v>
      </c>
      <c r="L499" s="42">
        <f t="shared" si="52"/>
        <v>-0.60465924895689227</v>
      </c>
      <c r="M499" s="42">
        <f t="shared" si="53"/>
        <v>-2.3476215939072489</v>
      </c>
      <c r="N499" s="52">
        <f t="shared" si="54"/>
        <v>140.433885385802</v>
      </c>
      <c r="O499" s="42">
        <f t="shared" si="55"/>
        <v>1.9057401548231905</v>
      </c>
    </row>
    <row r="500" spans="1:15" ht="16.5" thickBot="1">
      <c r="A500" s="50">
        <v>1988</v>
      </c>
      <c r="B500" s="49">
        <v>7</v>
      </c>
      <c r="D500" s="36">
        <v>157.6</v>
      </c>
      <c r="E500" s="56">
        <f t="shared" si="49"/>
        <v>147.41999999999999</v>
      </c>
      <c r="F500" s="38">
        <v>131.4</v>
      </c>
      <c r="H500" s="57">
        <f t="shared" si="50"/>
        <v>83.439000000000007</v>
      </c>
      <c r="I500" s="40">
        <v>64</v>
      </c>
      <c r="J500" s="5">
        <v>157.65</v>
      </c>
      <c r="K500" s="42">
        <f t="shared" si="51"/>
        <v>147.43900000000002</v>
      </c>
      <c r="L500" s="42">
        <f t="shared" si="52"/>
        <v>-6.4473350253806956</v>
      </c>
      <c r="M500" s="42">
        <f t="shared" si="53"/>
        <v>-7.9524504239150104</v>
      </c>
      <c r="N500" s="52">
        <f t="shared" si="54"/>
        <v>145.11296190669799</v>
      </c>
      <c r="O500" s="42">
        <f t="shared" si="55"/>
        <v>1.9176354373913191</v>
      </c>
    </row>
    <row r="501" spans="1:15" ht="16.5" thickBot="1">
      <c r="A501" s="50">
        <v>1988</v>
      </c>
      <c r="B501" s="49">
        <v>8</v>
      </c>
      <c r="D501" s="36">
        <v>158</v>
      </c>
      <c r="E501" s="56">
        <f t="shared" si="49"/>
        <v>148.04999999999998</v>
      </c>
      <c r="F501" s="38">
        <v>139.4</v>
      </c>
      <c r="H501" s="57">
        <f t="shared" si="50"/>
        <v>88.519000000000005</v>
      </c>
      <c r="I501" s="40">
        <v>64</v>
      </c>
      <c r="J501" s="5">
        <v>158.04</v>
      </c>
      <c r="K501" s="42">
        <f t="shared" si="51"/>
        <v>152.51900000000001</v>
      </c>
      <c r="L501" s="42">
        <f t="shared" si="52"/>
        <v>-3.4689873417721486</v>
      </c>
      <c r="M501" s="42">
        <f t="shared" si="53"/>
        <v>-4.852821364704468</v>
      </c>
      <c r="N501" s="52">
        <f t="shared" si="54"/>
        <v>150.37060111522106</v>
      </c>
      <c r="O501" s="42">
        <f t="shared" si="55"/>
        <v>1.9292498059707746</v>
      </c>
    </row>
    <row r="502" spans="1:15" ht="16.5" thickBot="1">
      <c r="A502" s="50">
        <v>1988</v>
      </c>
      <c r="B502" s="49">
        <v>9</v>
      </c>
      <c r="D502" s="36">
        <v>154.1</v>
      </c>
      <c r="E502" s="56">
        <f t="shared" si="49"/>
        <v>141.9075</v>
      </c>
      <c r="F502" s="38">
        <v>142.69999999999999</v>
      </c>
      <c r="H502" s="57">
        <f t="shared" si="50"/>
        <v>90.614499999999992</v>
      </c>
      <c r="I502" s="40">
        <v>64</v>
      </c>
      <c r="J502" s="5">
        <v>154.11000000000001</v>
      </c>
      <c r="K502" s="42">
        <f t="shared" si="51"/>
        <v>154.61449999999999</v>
      </c>
      <c r="L502" s="42">
        <f t="shared" si="52"/>
        <v>0.33387410772225223</v>
      </c>
      <c r="M502" s="42">
        <f t="shared" si="53"/>
        <v>-1.022363765754335</v>
      </c>
      <c r="N502" s="52">
        <f t="shared" si="54"/>
        <v>152.53443520059599</v>
      </c>
      <c r="O502" s="42">
        <f t="shared" si="55"/>
        <v>1.9335496349344665</v>
      </c>
    </row>
    <row r="503" spans="1:15" ht="16.5" thickBot="1">
      <c r="A503" s="50">
        <v>1988</v>
      </c>
      <c r="B503" s="49">
        <v>10</v>
      </c>
      <c r="D503" s="36">
        <v>168.7</v>
      </c>
      <c r="E503" s="56">
        <f t="shared" si="49"/>
        <v>164.90249999999997</v>
      </c>
      <c r="F503" s="38">
        <v>156.5</v>
      </c>
      <c r="H503" s="57">
        <f t="shared" si="50"/>
        <v>99.377499999999998</v>
      </c>
      <c r="I503" s="40">
        <v>64</v>
      </c>
      <c r="J503" s="5">
        <v>168.72</v>
      </c>
      <c r="K503" s="42">
        <f t="shared" si="51"/>
        <v>163.3775</v>
      </c>
      <c r="L503" s="42">
        <f t="shared" si="52"/>
        <v>-3.1550088915234085</v>
      </c>
      <c r="M503" s="42">
        <f t="shared" si="53"/>
        <v>-4.2498126467717157</v>
      </c>
      <c r="N503" s="52">
        <f t="shared" si="54"/>
        <v>161.54971610236674</v>
      </c>
      <c r="O503" s="42">
        <f t="shared" si="55"/>
        <v>1.9488759373877511</v>
      </c>
    </row>
    <row r="504" spans="1:15" ht="16.5" thickBot="1">
      <c r="A504" s="50">
        <v>1988</v>
      </c>
      <c r="B504" s="49">
        <v>11</v>
      </c>
      <c r="D504" s="36">
        <v>152.80000000000001</v>
      </c>
      <c r="E504" s="56">
        <f t="shared" si="49"/>
        <v>139.86000000000001</v>
      </c>
      <c r="F504" s="38">
        <v>156.80000000000001</v>
      </c>
      <c r="H504" s="57">
        <f t="shared" si="50"/>
        <v>99.568000000000012</v>
      </c>
      <c r="I504" s="40">
        <v>64</v>
      </c>
      <c r="J504" s="5">
        <v>152.77000000000001</v>
      </c>
      <c r="K504" s="42">
        <f t="shared" si="51"/>
        <v>163.56800000000001</v>
      </c>
      <c r="L504" s="42">
        <f t="shared" si="52"/>
        <v>7.0471204188481664</v>
      </c>
      <c r="M504" s="42">
        <f t="shared" si="53"/>
        <v>5.8749008252728459</v>
      </c>
      <c r="N504" s="52">
        <f t="shared" si="54"/>
        <v>161.74508599076933</v>
      </c>
      <c r="O504" s="42">
        <f t="shared" si="55"/>
        <v>1.9491665156099676</v>
      </c>
    </row>
    <row r="505" spans="1:15" ht="16.5" thickBot="1">
      <c r="A505" s="50">
        <v>1988</v>
      </c>
      <c r="B505" s="49">
        <v>12</v>
      </c>
      <c r="D505" s="36">
        <v>193.5</v>
      </c>
      <c r="E505" s="56">
        <f t="shared" si="49"/>
        <v>203.96250000000001</v>
      </c>
      <c r="F505" s="38">
        <v>231.2</v>
      </c>
      <c r="H505" s="57">
        <f t="shared" si="50"/>
        <v>146.81199999999998</v>
      </c>
      <c r="I505" s="40">
        <v>64</v>
      </c>
      <c r="J505" s="5">
        <v>193.51</v>
      </c>
      <c r="K505" s="42">
        <f t="shared" si="51"/>
        <v>210.81199999999998</v>
      </c>
      <c r="L505" s="42">
        <f t="shared" si="52"/>
        <v>8.9467700258397826</v>
      </c>
      <c r="M505" s="42">
        <f t="shared" si="53"/>
        <v>8.2412795476748215</v>
      </c>
      <c r="N505" s="52">
        <f t="shared" si="54"/>
        <v>209.45770005270552</v>
      </c>
      <c r="O505" s="42">
        <f t="shared" si="55"/>
        <v>1.9876339442558537</v>
      </c>
    </row>
    <row r="506" spans="1:15" ht="16.5" thickBot="1">
      <c r="A506" s="50">
        <v>1989</v>
      </c>
      <c r="B506" s="49">
        <v>1</v>
      </c>
      <c r="D506" s="36">
        <v>227.8</v>
      </c>
      <c r="E506" s="56">
        <f t="shared" si="49"/>
        <v>257.98500000000001</v>
      </c>
      <c r="F506" s="38">
        <v>210.1</v>
      </c>
      <c r="H506" s="57">
        <f t="shared" si="50"/>
        <v>133.4135</v>
      </c>
      <c r="I506" s="40">
        <v>64</v>
      </c>
      <c r="J506" s="5">
        <v>227.84</v>
      </c>
      <c r="K506" s="42">
        <f t="shared" si="51"/>
        <v>197.4135</v>
      </c>
      <c r="L506" s="42">
        <f t="shared" si="52"/>
        <v>-13.339113257243199</v>
      </c>
      <c r="M506" s="42">
        <f t="shared" si="53"/>
        <v>-13.948655957927443</v>
      </c>
      <c r="N506" s="52">
        <f t="shared" si="54"/>
        <v>196.05938226545814</v>
      </c>
      <c r="O506" s="42">
        <f t="shared" si="55"/>
        <v>1.9815354019661626</v>
      </c>
    </row>
    <row r="507" spans="1:15" ht="16.5" thickBot="1">
      <c r="A507" s="50">
        <v>1989</v>
      </c>
      <c r="B507" s="49">
        <v>2</v>
      </c>
      <c r="D507" s="36">
        <v>217</v>
      </c>
      <c r="E507" s="56">
        <f t="shared" si="49"/>
        <v>240.97499999999999</v>
      </c>
      <c r="F507" s="38">
        <v>208.7</v>
      </c>
      <c r="H507" s="57">
        <f t="shared" si="50"/>
        <v>132.52449999999999</v>
      </c>
      <c r="I507" s="40">
        <v>64</v>
      </c>
      <c r="J507" s="5">
        <v>216.96</v>
      </c>
      <c r="K507" s="42">
        <f t="shared" si="51"/>
        <v>196.52449999999999</v>
      </c>
      <c r="L507" s="42">
        <f t="shared" si="52"/>
        <v>-9.4357142857142975</v>
      </c>
      <c r="M507" s="42">
        <f t="shared" si="53"/>
        <v>-10.044619730555098</v>
      </c>
      <c r="N507" s="52">
        <f t="shared" si="54"/>
        <v>195.16719303258768</v>
      </c>
      <c r="O507" s="42">
        <f t="shared" si="55"/>
        <v>1.9810376529450775</v>
      </c>
    </row>
    <row r="508" spans="1:15" ht="16.5" thickBot="1">
      <c r="A508" s="50">
        <v>1989</v>
      </c>
      <c r="B508" s="49">
        <v>3</v>
      </c>
      <c r="D508" s="36">
        <v>203</v>
      </c>
      <c r="E508" s="56">
        <f t="shared" si="49"/>
        <v>218.92499999999998</v>
      </c>
      <c r="F508" s="38">
        <v>170.4</v>
      </c>
      <c r="H508" s="57">
        <f t="shared" si="50"/>
        <v>108.20400000000001</v>
      </c>
      <c r="I508" s="40">
        <v>64</v>
      </c>
      <c r="J508" s="5">
        <v>203.02</v>
      </c>
      <c r="K508" s="42">
        <f t="shared" si="51"/>
        <v>172.20400000000001</v>
      </c>
      <c r="L508" s="42">
        <f t="shared" si="52"/>
        <v>-15.170443349753697</v>
      </c>
      <c r="M508" s="42">
        <f t="shared" si="53"/>
        <v>-15.981560763585406</v>
      </c>
      <c r="N508" s="52">
        <f t="shared" si="54"/>
        <v>170.5742353377689</v>
      </c>
      <c r="O508" s="42">
        <f t="shared" si="55"/>
        <v>1.9607419986704697</v>
      </c>
    </row>
    <row r="509" spans="1:15" ht="16.5" thickBot="1">
      <c r="A509" s="50">
        <v>1989</v>
      </c>
      <c r="B509" s="49">
        <v>4</v>
      </c>
      <c r="D509" s="36">
        <v>190.9</v>
      </c>
      <c r="E509" s="56">
        <f t="shared" si="49"/>
        <v>199.86750000000001</v>
      </c>
      <c r="F509" s="38">
        <v>166.3</v>
      </c>
      <c r="H509" s="57">
        <f t="shared" si="50"/>
        <v>105.60050000000001</v>
      </c>
      <c r="I509" s="40">
        <v>64</v>
      </c>
      <c r="J509" s="5">
        <v>190.93</v>
      </c>
      <c r="K509" s="42">
        <f t="shared" si="51"/>
        <v>169.60050000000001</v>
      </c>
      <c r="L509" s="42">
        <f t="shared" si="52"/>
        <v>-11.157412257726548</v>
      </c>
      <c r="M509" s="42">
        <f t="shared" si="53"/>
        <v>-12.052495930773205</v>
      </c>
      <c r="N509" s="52">
        <f t="shared" si="54"/>
        <v>167.91816951937474</v>
      </c>
      <c r="O509" s="42">
        <f t="shared" si="55"/>
        <v>1.9575615292878152</v>
      </c>
    </row>
    <row r="510" spans="1:15" ht="16.5" thickBot="1">
      <c r="A510" s="50">
        <v>1989</v>
      </c>
      <c r="B510" s="49">
        <v>5</v>
      </c>
      <c r="D510" s="36">
        <v>194.4</v>
      </c>
      <c r="E510" s="56">
        <f t="shared" si="49"/>
        <v>205.38</v>
      </c>
      <c r="F510" s="38">
        <v>195.4</v>
      </c>
      <c r="H510" s="57">
        <f t="shared" si="50"/>
        <v>124.07900000000001</v>
      </c>
      <c r="I510" s="40">
        <v>64</v>
      </c>
      <c r="J510" s="5">
        <v>194.4</v>
      </c>
      <c r="K510" s="42">
        <f t="shared" si="51"/>
        <v>188.07900000000001</v>
      </c>
      <c r="L510" s="42">
        <f t="shared" si="52"/>
        <v>-3.2515432098765444</v>
      </c>
      <c r="M510" s="42">
        <f t="shared" si="53"/>
        <v>-3.9767754516262954</v>
      </c>
      <c r="N510" s="52">
        <f t="shared" si="54"/>
        <v>186.66914852203848</v>
      </c>
      <c r="O510" s="42">
        <f t="shared" si="55"/>
        <v>1.9755860356264812</v>
      </c>
    </row>
    <row r="511" spans="1:15" ht="16.5" thickBot="1">
      <c r="A511" s="50">
        <v>1989</v>
      </c>
      <c r="B511" s="49">
        <v>6</v>
      </c>
      <c r="D511" s="36">
        <v>247.2</v>
      </c>
      <c r="E511" s="56">
        <f t="shared" si="49"/>
        <v>288.53999999999996</v>
      </c>
      <c r="F511" s="39">
        <v>284.5</v>
      </c>
      <c r="H511" s="57">
        <f t="shared" si="50"/>
        <v>180.6575</v>
      </c>
      <c r="I511" s="40">
        <v>64</v>
      </c>
      <c r="J511" s="5">
        <v>247.2</v>
      </c>
      <c r="K511" s="42">
        <f t="shared" si="51"/>
        <v>244.6575</v>
      </c>
      <c r="L511" s="42">
        <f t="shared" si="52"/>
        <v>-1.0285194174757208</v>
      </c>
      <c r="M511" s="42">
        <f t="shared" si="53"/>
        <v>-1.7015190133027005</v>
      </c>
      <c r="N511" s="52">
        <f t="shared" si="54"/>
        <v>242.99384499911571</v>
      </c>
      <c r="O511" s="42">
        <f t="shared" si="55"/>
        <v>1.995508192064354</v>
      </c>
    </row>
    <row r="512" spans="1:15" ht="16.5" thickBot="1">
      <c r="A512" s="50">
        <v>1989</v>
      </c>
      <c r="B512" s="49">
        <v>7</v>
      </c>
      <c r="D512" s="36">
        <v>187.8</v>
      </c>
      <c r="E512" s="56">
        <f t="shared" si="49"/>
        <v>194.98500000000001</v>
      </c>
      <c r="F512" s="38">
        <v>180.5</v>
      </c>
      <c r="H512" s="57">
        <f t="shared" si="50"/>
        <v>114.61750000000001</v>
      </c>
      <c r="I512" s="40">
        <v>64</v>
      </c>
      <c r="J512" s="5">
        <v>187.81</v>
      </c>
      <c r="K512" s="42">
        <f t="shared" si="51"/>
        <v>178.61750000000001</v>
      </c>
      <c r="L512" s="42">
        <f t="shared" si="52"/>
        <v>-4.8895101171459032</v>
      </c>
      <c r="M512" s="42">
        <f t="shared" si="53"/>
        <v>-5.7042317252263786</v>
      </c>
      <c r="N512" s="52">
        <f t="shared" si="54"/>
        <v>177.09688239685235</v>
      </c>
      <c r="O512" s="42">
        <f t="shared" si="55"/>
        <v>1.967596861707664</v>
      </c>
    </row>
    <row r="513" spans="1:15" ht="16.5" thickBot="1">
      <c r="A513" s="50">
        <v>1989</v>
      </c>
      <c r="B513" s="49">
        <v>8</v>
      </c>
      <c r="D513" s="36">
        <v>222.5</v>
      </c>
      <c r="E513" s="56">
        <f t="shared" si="49"/>
        <v>249.63749999999999</v>
      </c>
      <c r="F513" s="38">
        <v>232</v>
      </c>
      <c r="H513" s="57">
        <f t="shared" si="50"/>
        <v>147.32</v>
      </c>
      <c r="I513" s="40">
        <v>64</v>
      </c>
      <c r="J513" s="5">
        <v>222.53</v>
      </c>
      <c r="K513" s="42">
        <f t="shared" si="51"/>
        <v>211.32</v>
      </c>
      <c r="L513" s="42">
        <f t="shared" si="52"/>
        <v>-5.0247191011235941</v>
      </c>
      <c r="M513" s="42">
        <f t="shared" si="53"/>
        <v>-5.6468568624030411</v>
      </c>
      <c r="N513" s="52">
        <f t="shared" si="54"/>
        <v>209.96404942409453</v>
      </c>
      <c r="O513" s="42">
        <f t="shared" si="55"/>
        <v>1.9878204869868537</v>
      </c>
    </row>
    <row r="514" spans="1:15" ht="16.5" thickBot="1">
      <c r="A514" s="50">
        <v>1989</v>
      </c>
      <c r="B514" s="49">
        <v>9</v>
      </c>
      <c r="D514" s="36">
        <v>228.4</v>
      </c>
      <c r="E514" s="56">
        <f t="shared" si="49"/>
        <v>258.93</v>
      </c>
      <c r="F514" s="38">
        <v>225.1</v>
      </c>
      <c r="H514" s="57">
        <f t="shared" si="50"/>
        <v>142.9385</v>
      </c>
      <c r="I514" s="40">
        <v>64</v>
      </c>
      <c r="J514" s="5">
        <v>228.41</v>
      </c>
      <c r="K514" s="42">
        <f t="shared" si="51"/>
        <v>206.9385</v>
      </c>
      <c r="L514" s="42">
        <f t="shared" si="52"/>
        <v>-9.3964535901926496</v>
      </c>
      <c r="M514" s="42">
        <f t="shared" si="53"/>
        <v>-9.9894724001395758</v>
      </c>
      <c r="N514" s="52">
        <f t="shared" si="54"/>
        <v>205.5930460908412</v>
      </c>
      <c r="O514" s="42">
        <f t="shared" si="55"/>
        <v>1.9861143590782766</v>
      </c>
    </row>
    <row r="515" spans="1:15" ht="16.5" thickBot="1">
      <c r="A515" s="50">
        <v>1989</v>
      </c>
      <c r="B515" s="49">
        <v>10</v>
      </c>
      <c r="D515" s="36">
        <v>207.4</v>
      </c>
      <c r="E515" s="56">
        <f t="shared" si="49"/>
        <v>225.85499999999999</v>
      </c>
      <c r="F515" s="38">
        <v>212.2</v>
      </c>
      <c r="H515" s="57">
        <f t="shared" si="50"/>
        <v>134.74699999999999</v>
      </c>
      <c r="I515" s="40">
        <v>64</v>
      </c>
      <c r="J515" s="5">
        <v>207.35</v>
      </c>
      <c r="K515" s="42">
        <f t="shared" si="51"/>
        <v>198.74699999999999</v>
      </c>
      <c r="L515" s="42">
        <f t="shared" si="52"/>
        <v>-4.1721311475409948</v>
      </c>
      <c r="M515" s="42">
        <f t="shared" si="53"/>
        <v>-4.8001583073442902</v>
      </c>
      <c r="N515" s="52">
        <f t="shared" si="54"/>
        <v>197.39687174972161</v>
      </c>
      <c r="O515" s="42">
        <f t="shared" si="55"/>
        <v>1.9822576350631116</v>
      </c>
    </row>
    <row r="516" spans="1:15" ht="16.5" thickBot="1">
      <c r="A516" s="50">
        <v>1989</v>
      </c>
      <c r="B516" s="49">
        <v>11</v>
      </c>
      <c r="D516" s="36">
        <v>230</v>
      </c>
      <c r="E516" s="56">
        <f t="shared" si="49"/>
        <v>261.45</v>
      </c>
      <c r="F516" s="38">
        <v>238.2</v>
      </c>
      <c r="H516" s="57">
        <f t="shared" si="50"/>
        <v>151.25700000000001</v>
      </c>
      <c r="I516" s="40">
        <v>64</v>
      </c>
      <c r="J516" s="5">
        <v>230</v>
      </c>
      <c r="K516" s="42">
        <f t="shared" si="51"/>
        <v>215.25700000000001</v>
      </c>
      <c r="L516" s="42">
        <f t="shared" si="52"/>
        <v>-6.4099999999999966</v>
      </c>
      <c r="M516" s="42">
        <f t="shared" si="53"/>
        <v>-7.0067031277298071</v>
      </c>
      <c r="N516" s="52">
        <f t="shared" si="54"/>
        <v>213.88458280622143</v>
      </c>
      <c r="O516" s="42">
        <f t="shared" si="55"/>
        <v>1.9891739498689287</v>
      </c>
    </row>
    <row r="517" spans="1:15" ht="16.5" thickBot="1">
      <c r="A517" s="50">
        <v>1989</v>
      </c>
      <c r="B517" s="49">
        <v>12</v>
      </c>
      <c r="D517" s="36">
        <v>206.3</v>
      </c>
      <c r="E517" s="56">
        <f t="shared" ref="E517:E580" si="56">(D517-64)*1.575</f>
        <v>224.1225</v>
      </c>
      <c r="F517" s="38">
        <v>211.4</v>
      </c>
      <c r="H517" s="57">
        <f t="shared" ref="H517:H580" si="57">F517*0.635</f>
        <v>134.239</v>
      </c>
      <c r="I517" s="40">
        <v>64</v>
      </c>
      <c r="J517" s="5">
        <v>206.35</v>
      </c>
      <c r="K517" s="42">
        <f t="shared" ref="K517:K580" si="58">(H517+I517)</f>
        <v>198.239</v>
      </c>
      <c r="L517" s="42">
        <f t="shared" ref="L517:L580" si="59">K517/D517*100-100</f>
        <v>-3.9074163839069342</v>
      </c>
      <c r="M517" s="42">
        <f t="shared" ref="M517:M580" si="60">N517/J517*100-100</f>
        <v>-4.5856731829681934</v>
      </c>
      <c r="N517" s="52">
        <f t="shared" ref="N517:N580" si="61">O517*0.31*F517+67</f>
        <v>196.88746338694511</v>
      </c>
      <c r="O517" s="42">
        <f t="shared" ref="O517:O580" si="62">(2-EXP(-0.019*F517))</f>
        <v>1.9819858910938615</v>
      </c>
    </row>
    <row r="518" spans="1:15" ht="16.5" thickBot="1">
      <c r="A518" s="50">
        <v>1990</v>
      </c>
      <c r="B518" s="49">
        <v>1</v>
      </c>
      <c r="C518">
        <v>1990</v>
      </c>
      <c r="D518" s="36">
        <v>203.4</v>
      </c>
      <c r="E518" s="56">
        <f t="shared" si="56"/>
        <v>219.55500000000001</v>
      </c>
      <c r="F518" s="38">
        <v>227.4</v>
      </c>
      <c r="G518">
        <v>5</v>
      </c>
      <c r="H518" s="57">
        <f t="shared" si="57"/>
        <v>144.399</v>
      </c>
      <c r="I518" s="40">
        <v>64</v>
      </c>
      <c r="J518" s="5">
        <v>203.41</v>
      </c>
      <c r="K518" s="42">
        <f t="shared" si="58"/>
        <v>208.399</v>
      </c>
      <c r="L518" s="42">
        <f t="shared" si="59"/>
        <v>2.4577187807276175</v>
      </c>
      <c r="M518" s="42">
        <f t="shared" si="60"/>
        <v>1.7899810127456135</v>
      </c>
      <c r="N518" s="52">
        <f t="shared" si="61"/>
        <v>207.05100037802583</v>
      </c>
      <c r="O518" s="42">
        <f t="shared" si="62"/>
        <v>1.9867080939941815</v>
      </c>
    </row>
    <row r="519" spans="1:15" ht="16.5" thickBot="1">
      <c r="A519" s="50">
        <v>1990</v>
      </c>
      <c r="B519" s="49">
        <v>2</v>
      </c>
      <c r="D519" s="36">
        <v>174.1</v>
      </c>
      <c r="E519" s="56">
        <f t="shared" si="56"/>
        <v>173.4075</v>
      </c>
      <c r="F519" s="38">
        <v>171.8</v>
      </c>
      <c r="H519" s="57">
        <f t="shared" si="57"/>
        <v>109.093</v>
      </c>
      <c r="I519" s="40">
        <v>64</v>
      </c>
      <c r="J519" s="5">
        <v>174.09</v>
      </c>
      <c r="K519" s="42">
        <f t="shared" si="58"/>
        <v>173.09300000000002</v>
      </c>
      <c r="L519" s="42">
        <f t="shared" si="59"/>
        <v>-0.57840321654219906</v>
      </c>
      <c r="M519" s="42">
        <f t="shared" si="60"/>
        <v>-1.4991788464178057</v>
      </c>
      <c r="N519" s="52">
        <f t="shared" si="61"/>
        <v>171.48007954627124</v>
      </c>
      <c r="O519" s="42">
        <f t="shared" si="62"/>
        <v>1.9617724951419737</v>
      </c>
    </row>
    <row r="520" spans="1:15" ht="16.5" thickBot="1">
      <c r="A520" s="50">
        <v>1990</v>
      </c>
      <c r="B520" s="49">
        <v>3</v>
      </c>
      <c r="D520" s="36">
        <v>187</v>
      </c>
      <c r="E520" s="56">
        <f t="shared" si="56"/>
        <v>193.72499999999999</v>
      </c>
      <c r="F520" s="38">
        <v>191.7</v>
      </c>
      <c r="H520" s="57">
        <f t="shared" si="57"/>
        <v>121.7295</v>
      </c>
      <c r="I520" s="40">
        <v>64</v>
      </c>
      <c r="J520" s="5">
        <v>186.99</v>
      </c>
      <c r="K520" s="42">
        <f t="shared" si="58"/>
        <v>185.7295</v>
      </c>
      <c r="L520" s="42">
        <f t="shared" si="59"/>
        <v>-0.67941176470588971</v>
      </c>
      <c r="M520" s="42">
        <f t="shared" si="60"/>
        <v>-1.4399240294365114</v>
      </c>
      <c r="N520" s="52">
        <f t="shared" si="61"/>
        <v>184.29748605735668</v>
      </c>
      <c r="O520" s="42">
        <f t="shared" si="62"/>
        <v>1.9738079670411881</v>
      </c>
    </row>
    <row r="521" spans="1:15" ht="16.5" thickBot="1">
      <c r="A521" s="50">
        <v>1990</v>
      </c>
      <c r="B521" s="49">
        <v>4</v>
      </c>
      <c r="D521" s="36">
        <v>186.6</v>
      </c>
      <c r="E521" s="56">
        <f t="shared" si="56"/>
        <v>193.095</v>
      </c>
      <c r="F521" s="38">
        <v>189.7</v>
      </c>
      <c r="H521" s="57">
        <f t="shared" si="57"/>
        <v>120.45949999999999</v>
      </c>
      <c r="I521" s="40">
        <v>64</v>
      </c>
      <c r="J521" s="5">
        <v>186.62</v>
      </c>
      <c r="K521" s="42">
        <f t="shared" si="58"/>
        <v>184.45949999999999</v>
      </c>
      <c r="L521" s="42">
        <f t="shared" si="59"/>
        <v>-1.1471061093247528</v>
      </c>
      <c r="M521" s="42">
        <f t="shared" si="60"/>
        <v>-1.9322321441263455</v>
      </c>
      <c r="N521" s="52">
        <f t="shared" si="61"/>
        <v>183.01406837263141</v>
      </c>
      <c r="O521" s="42">
        <f t="shared" si="62"/>
        <v>1.972793517313099</v>
      </c>
    </row>
    <row r="522" spans="1:15" ht="16.5" thickBot="1">
      <c r="A522" s="50">
        <v>1990</v>
      </c>
      <c r="B522" s="49">
        <v>5</v>
      </c>
      <c r="D522" s="36">
        <v>194</v>
      </c>
      <c r="E522" s="56">
        <f t="shared" si="56"/>
        <v>204.75</v>
      </c>
      <c r="F522" s="38">
        <v>175.2</v>
      </c>
      <c r="H522" s="57">
        <f t="shared" si="57"/>
        <v>111.252</v>
      </c>
      <c r="I522" s="40">
        <v>64</v>
      </c>
      <c r="J522" s="5">
        <v>193.99</v>
      </c>
      <c r="K522" s="42">
        <f t="shared" si="58"/>
        <v>175.25200000000001</v>
      </c>
      <c r="L522" s="42">
        <f t="shared" si="59"/>
        <v>-9.6639175257731864</v>
      </c>
      <c r="M522" s="42">
        <f t="shared" si="60"/>
        <v>-10.470812576327631</v>
      </c>
      <c r="N522" s="52">
        <f t="shared" si="61"/>
        <v>173.67767068318204</v>
      </c>
      <c r="O522" s="42">
        <f t="shared" si="62"/>
        <v>1.9641639174249164</v>
      </c>
    </row>
    <row r="523" spans="1:15" ht="16.5" thickBot="1">
      <c r="A523" s="50">
        <v>1990</v>
      </c>
      <c r="B523" s="49">
        <v>6</v>
      </c>
      <c r="D523" s="36">
        <v>176.3</v>
      </c>
      <c r="E523" s="56">
        <f t="shared" si="56"/>
        <v>176.8725</v>
      </c>
      <c r="F523" s="38">
        <v>153.30000000000001</v>
      </c>
      <c r="H523" s="57">
        <f t="shared" si="57"/>
        <v>97.345500000000015</v>
      </c>
      <c r="I523" s="40">
        <v>64</v>
      </c>
      <c r="J523" s="5">
        <v>176.34</v>
      </c>
      <c r="K523" s="42">
        <f t="shared" si="58"/>
        <v>161.34550000000002</v>
      </c>
      <c r="L523" s="42">
        <f t="shared" si="59"/>
        <v>-8.482416335791271</v>
      </c>
      <c r="M523" s="42">
        <f t="shared" si="60"/>
        <v>-9.5700746530263103</v>
      </c>
      <c r="N523" s="52">
        <f t="shared" si="61"/>
        <v>159.46413035685339</v>
      </c>
      <c r="O523" s="42">
        <f t="shared" si="62"/>
        <v>1.9456711562160087</v>
      </c>
    </row>
    <row r="524" spans="1:15" ht="16.5" thickBot="1">
      <c r="A524" s="50">
        <v>1990</v>
      </c>
      <c r="B524" s="49">
        <v>7</v>
      </c>
      <c r="D524" s="36">
        <v>186.6</v>
      </c>
      <c r="E524" s="56">
        <f t="shared" si="56"/>
        <v>193.095</v>
      </c>
      <c r="F524" s="38">
        <v>191.1</v>
      </c>
      <c r="H524" s="57">
        <f t="shared" si="57"/>
        <v>121.3485</v>
      </c>
      <c r="I524" s="40">
        <v>64</v>
      </c>
      <c r="J524" s="5">
        <v>186.61</v>
      </c>
      <c r="K524" s="42">
        <f t="shared" si="58"/>
        <v>185.3485</v>
      </c>
      <c r="L524" s="42">
        <f t="shared" si="59"/>
        <v>-0.67068595927116803</v>
      </c>
      <c r="M524" s="42">
        <f t="shared" si="60"/>
        <v>-1.4454917506116089</v>
      </c>
      <c r="N524" s="52">
        <f t="shared" si="61"/>
        <v>183.91256784418368</v>
      </c>
      <c r="O524" s="42">
        <f t="shared" si="62"/>
        <v>1.9735076694212401</v>
      </c>
    </row>
    <row r="525" spans="1:15" ht="16.5" thickBot="1">
      <c r="A525" s="50">
        <v>1990</v>
      </c>
      <c r="B525" s="49">
        <v>8</v>
      </c>
      <c r="D525" s="36">
        <v>228.1</v>
      </c>
      <c r="E525" s="56">
        <f t="shared" si="56"/>
        <v>258.45749999999998</v>
      </c>
      <c r="F525" s="38">
        <v>252.1</v>
      </c>
      <c r="H525" s="57">
        <f t="shared" si="57"/>
        <v>160.08349999999999</v>
      </c>
      <c r="I525" s="40">
        <v>64</v>
      </c>
      <c r="J525" s="5">
        <v>228.09</v>
      </c>
      <c r="K525" s="42">
        <f t="shared" si="58"/>
        <v>224.08349999999999</v>
      </c>
      <c r="L525" s="42">
        <f t="shared" si="59"/>
        <v>-1.7608505041648499</v>
      </c>
      <c r="M525" s="42">
        <f t="shared" si="60"/>
        <v>-2.3840114966849058</v>
      </c>
      <c r="N525" s="52">
        <f t="shared" si="61"/>
        <v>222.65230817721138</v>
      </c>
      <c r="O525" s="42">
        <f t="shared" si="62"/>
        <v>1.991686711330775</v>
      </c>
    </row>
    <row r="526" spans="1:15" ht="16.5" thickBot="1">
      <c r="A526" s="50">
        <v>1990</v>
      </c>
      <c r="B526" s="49">
        <v>9</v>
      </c>
      <c r="D526" s="36">
        <v>179.3</v>
      </c>
      <c r="E526" s="56">
        <f t="shared" si="56"/>
        <v>181.59750000000003</v>
      </c>
      <c r="F526" s="38">
        <v>169.1</v>
      </c>
      <c r="H526" s="57">
        <f t="shared" si="57"/>
        <v>107.3785</v>
      </c>
      <c r="I526" s="40">
        <v>64</v>
      </c>
      <c r="J526" s="5">
        <v>179.27</v>
      </c>
      <c r="K526" s="42">
        <f t="shared" si="58"/>
        <v>171.3785</v>
      </c>
      <c r="L526" s="42">
        <f t="shared" si="59"/>
        <v>-4.4180145008365912</v>
      </c>
      <c r="M526" s="42">
        <f t="shared" si="60"/>
        <v>-5.3201360310649193</v>
      </c>
      <c r="N526" s="52">
        <f t="shared" si="61"/>
        <v>169.73259213710992</v>
      </c>
      <c r="O526" s="42">
        <f t="shared" si="62"/>
        <v>1.959760251370823</v>
      </c>
    </row>
    <row r="527" spans="1:15" ht="16.5" thickBot="1">
      <c r="A527" s="50">
        <v>1990</v>
      </c>
      <c r="B527" s="49">
        <v>10</v>
      </c>
      <c r="D527" s="36">
        <v>180.9</v>
      </c>
      <c r="E527" s="56">
        <f t="shared" si="56"/>
        <v>184.11750000000001</v>
      </c>
      <c r="F527" s="38">
        <v>199.4</v>
      </c>
      <c r="H527" s="57">
        <f t="shared" si="57"/>
        <v>126.619</v>
      </c>
      <c r="I527" s="40">
        <v>64</v>
      </c>
      <c r="J527" s="5">
        <v>180.85</v>
      </c>
      <c r="K527" s="42">
        <f t="shared" si="58"/>
        <v>190.619</v>
      </c>
      <c r="L527" s="42">
        <f t="shared" si="59"/>
        <v>5.3725815367606344</v>
      </c>
      <c r="M527" s="42">
        <f t="shared" si="60"/>
        <v>4.6332975855127216</v>
      </c>
      <c r="N527" s="52">
        <f t="shared" si="61"/>
        <v>189.22931868339975</v>
      </c>
      <c r="O527" s="42">
        <f t="shared" si="62"/>
        <v>1.9773727421522593</v>
      </c>
    </row>
    <row r="528" spans="1:15" ht="16.5" thickBot="1">
      <c r="A528" s="50">
        <v>1990</v>
      </c>
      <c r="B528" s="49">
        <v>11</v>
      </c>
      <c r="D528" s="36">
        <v>180.3</v>
      </c>
      <c r="E528" s="56">
        <f t="shared" si="56"/>
        <v>183.17250000000001</v>
      </c>
      <c r="F528" s="38">
        <v>178.8</v>
      </c>
      <c r="H528" s="57">
        <f t="shared" si="57"/>
        <v>113.53800000000001</v>
      </c>
      <c r="I528" s="40">
        <v>64</v>
      </c>
      <c r="J528" s="5">
        <v>180.26</v>
      </c>
      <c r="K528" s="42">
        <f t="shared" si="58"/>
        <v>177.53800000000001</v>
      </c>
      <c r="L528" s="42">
        <f t="shared" si="59"/>
        <v>-1.5318912922906236</v>
      </c>
      <c r="M528" s="42">
        <f t="shared" si="60"/>
        <v>-2.3626985152021973</v>
      </c>
      <c r="N528" s="52">
        <f t="shared" si="61"/>
        <v>176.0009996564965</v>
      </c>
      <c r="O528" s="42">
        <f t="shared" si="62"/>
        <v>1.9665331539383797</v>
      </c>
    </row>
    <row r="529" spans="1:15" ht="16.5" thickBot="1">
      <c r="A529" s="50">
        <v>1990</v>
      </c>
      <c r="B529" s="49">
        <v>12</v>
      </c>
      <c r="D529" s="36">
        <v>198.5</v>
      </c>
      <c r="E529" s="56">
        <f t="shared" si="56"/>
        <v>211.83750000000001</v>
      </c>
      <c r="F529" s="38">
        <v>197.1</v>
      </c>
      <c r="H529" s="57">
        <f t="shared" si="57"/>
        <v>125.1585</v>
      </c>
      <c r="I529" s="40">
        <v>64</v>
      </c>
      <c r="J529" s="5">
        <v>198.54</v>
      </c>
      <c r="K529" s="42">
        <f t="shared" si="58"/>
        <v>189.1585</v>
      </c>
      <c r="L529" s="42">
        <f t="shared" si="59"/>
        <v>-4.7060453400503803</v>
      </c>
      <c r="M529" s="42">
        <f t="shared" si="60"/>
        <v>-5.4307973172762445</v>
      </c>
      <c r="N529" s="52">
        <f t="shared" si="61"/>
        <v>187.75769500627973</v>
      </c>
      <c r="O529" s="42">
        <f t="shared" si="62"/>
        <v>1.9763620072712347</v>
      </c>
    </row>
    <row r="530" spans="1:15" ht="16.5" thickBot="1">
      <c r="A530" s="50">
        <v>1991</v>
      </c>
      <c r="B530" s="49">
        <v>1</v>
      </c>
      <c r="D530" s="36">
        <v>222.1</v>
      </c>
      <c r="E530" s="56">
        <f t="shared" si="56"/>
        <v>249.00749999999999</v>
      </c>
      <c r="F530" s="38">
        <v>195.3</v>
      </c>
      <c r="H530" s="57">
        <f t="shared" si="57"/>
        <v>124.0155</v>
      </c>
      <c r="I530" s="40">
        <v>64</v>
      </c>
      <c r="J530" s="5">
        <v>222.11</v>
      </c>
      <c r="K530" s="42">
        <f t="shared" si="58"/>
        <v>188.0155</v>
      </c>
      <c r="L530" s="42">
        <f t="shared" si="59"/>
        <v>-15.346465556055833</v>
      </c>
      <c r="M530" s="42">
        <f t="shared" si="60"/>
        <v>-15.985280129009453</v>
      </c>
      <c r="N530" s="52">
        <f t="shared" si="61"/>
        <v>186.6050943054571</v>
      </c>
      <c r="O530" s="42">
        <f t="shared" si="62"/>
        <v>1.9755396049990432</v>
      </c>
    </row>
    <row r="531" spans="1:15" ht="16.5" thickBot="1">
      <c r="A531" s="50">
        <v>1991</v>
      </c>
      <c r="B531" s="49">
        <v>2</v>
      </c>
      <c r="D531" s="36">
        <v>237.2</v>
      </c>
      <c r="E531" s="56">
        <f t="shared" si="56"/>
        <v>272.78999999999996</v>
      </c>
      <c r="F531" s="38">
        <v>240.3</v>
      </c>
      <c r="H531" s="57">
        <f t="shared" si="57"/>
        <v>152.59050000000002</v>
      </c>
      <c r="I531" s="40">
        <v>64</v>
      </c>
      <c r="J531" s="5">
        <v>237.2</v>
      </c>
      <c r="K531" s="42">
        <f t="shared" si="58"/>
        <v>216.59050000000002</v>
      </c>
      <c r="L531" s="42">
        <f t="shared" si="59"/>
        <v>-8.6886593591905381</v>
      </c>
      <c r="M531" s="42">
        <f t="shared" si="60"/>
        <v>-9.2702025706159361</v>
      </c>
      <c r="N531" s="52">
        <f t="shared" si="61"/>
        <v>215.21107950249899</v>
      </c>
      <c r="O531" s="42">
        <f t="shared" si="62"/>
        <v>1.9895974051588603</v>
      </c>
    </row>
    <row r="532" spans="1:15" ht="16.5" thickBot="1">
      <c r="A532" s="50">
        <v>1991</v>
      </c>
      <c r="B532" s="49">
        <v>3</v>
      </c>
      <c r="D532" s="36">
        <v>227.6</v>
      </c>
      <c r="E532" s="56">
        <f t="shared" si="56"/>
        <v>257.66999999999996</v>
      </c>
      <c r="F532" s="38">
        <v>197</v>
      </c>
      <c r="H532" s="57">
        <f t="shared" si="57"/>
        <v>125.095</v>
      </c>
      <c r="I532" s="40">
        <v>64</v>
      </c>
      <c r="J532" s="5">
        <v>227.63</v>
      </c>
      <c r="K532" s="42">
        <f t="shared" si="58"/>
        <v>189.095</v>
      </c>
      <c r="L532" s="42">
        <f t="shared" si="59"/>
        <v>-16.917838312829531</v>
      </c>
      <c r="M532" s="42">
        <f t="shared" si="60"/>
        <v>-17.544399951875789</v>
      </c>
      <c r="N532" s="52">
        <f t="shared" si="61"/>
        <v>187.69368238954513</v>
      </c>
      <c r="O532" s="42">
        <f t="shared" si="62"/>
        <v>1.9763170523914382</v>
      </c>
    </row>
    <row r="533" spans="1:15" ht="16.5" thickBot="1">
      <c r="A533" s="50">
        <v>1991</v>
      </c>
      <c r="B533" s="49">
        <v>4</v>
      </c>
      <c r="D533" s="36">
        <v>200.1</v>
      </c>
      <c r="E533" s="56">
        <f t="shared" si="56"/>
        <v>214.35749999999999</v>
      </c>
      <c r="F533" s="38">
        <v>197.6</v>
      </c>
      <c r="H533" s="57">
        <f t="shared" si="57"/>
        <v>125.476</v>
      </c>
      <c r="I533" s="40">
        <v>64</v>
      </c>
      <c r="J533" s="5">
        <v>200.07</v>
      </c>
      <c r="K533" s="42">
        <f t="shared" si="58"/>
        <v>189.476</v>
      </c>
      <c r="L533" s="42">
        <f t="shared" si="59"/>
        <v>-5.3093453273363309</v>
      </c>
      <c r="M533" s="42">
        <f t="shared" si="60"/>
        <v>-5.9940412412586568</v>
      </c>
      <c r="N533" s="52">
        <f t="shared" si="61"/>
        <v>188.07772168861379</v>
      </c>
      <c r="O533" s="42">
        <f t="shared" si="62"/>
        <v>1.9765855049074998</v>
      </c>
    </row>
    <row r="534" spans="1:15" ht="16.5" thickBot="1">
      <c r="A534" s="50">
        <v>1991</v>
      </c>
      <c r="B534" s="49">
        <v>5</v>
      </c>
      <c r="D534" s="36">
        <v>194.5</v>
      </c>
      <c r="E534" s="56">
        <f t="shared" si="56"/>
        <v>205.53749999999999</v>
      </c>
      <c r="F534" s="38">
        <v>166.9</v>
      </c>
      <c r="H534" s="57">
        <f t="shared" si="57"/>
        <v>105.98150000000001</v>
      </c>
      <c r="I534" s="40">
        <v>64</v>
      </c>
      <c r="J534" s="5">
        <v>194.51</v>
      </c>
      <c r="K534" s="42">
        <f t="shared" si="58"/>
        <v>169.98150000000001</v>
      </c>
      <c r="L534" s="42">
        <f t="shared" si="59"/>
        <v>-12.605912596401026</v>
      </c>
      <c r="M534" s="42">
        <f t="shared" si="60"/>
        <v>-13.47120195346146</v>
      </c>
      <c r="N534" s="52">
        <f t="shared" si="61"/>
        <v>168.30716508032211</v>
      </c>
      <c r="O534" s="42">
        <f t="shared" si="62"/>
        <v>1.9580425806513868</v>
      </c>
    </row>
    <row r="535" spans="1:15" ht="16.5" thickBot="1">
      <c r="A535" s="50">
        <v>1991</v>
      </c>
      <c r="B535" s="49">
        <v>6</v>
      </c>
      <c r="D535" s="36">
        <v>213.3</v>
      </c>
      <c r="E535" s="56">
        <f t="shared" si="56"/>
        <v>235.14750000000001</v>
      </c>
      <c r="F535" s="38">
        <v>224.7</v>
      </c>
      <c r="H535" s="57">
        <f t="shared" si="57"/>
        <v>142.68449999999999</v>
      </c>
      <c r="I535" s="40">
        <v>64</v>
      </c>
      <c r="J535" s="5">
        <v>213.33</v>
      </c>
      <c r="K535" s="42">
        <f t="shared" si="58"/>
        <v>206.68449999999999</v>
      </c>
      <c r="L535" s="42">
        <f t="shared" si="59"/>
        <v>-3.1015002344116311</v>
      </c>
      <c r="M535" s="42">
        <f t="shared" si="60"/>
        <v>-3.7456574593956731</v>
      </c>
      <c r="N535" s="52">
        <f t="shared" si="61"/>
        <v>205.33938894187122</v>
      </c>
      <c r="O535" s="42">
        <f t="shared" si="62"/>
        <v>1.986008426172118</v>
      </c>
    </row>
    <row r="536" spans="1:15" ht="16.5" thickBot="1">
      <c r="A536" s="50">
        <v>1991</v>
      </c>
      <c r="B536" s="49">
        <v>7</v>
      </c>
      <c r="D536" s="36">
        <v>218.9</v>
      </c>
      <c r="E536" s="56">
        <f t="shared" si="56"/>
        <v>243.9675</v>
      </c>
      <c r="F536" s="38">
        <v>240.2</v>
      </c>
      <c r="H536" s="57">
        <f t="shared" si="57"/>
        <v>152.52699999999999</v>
      </c>
      <c r="I536" s="40">
        <v>64</v>
      </c>
      <c r="J536" s="5">
        <v>218.89</v>
      </c>
      <c r="K536" s="42">
        <f t="shared" si="58"/>
        <v>216.52699999999999</v>
      </c>
      <c r="L536" s="42">
        <f t="shared" si="59"/>
        <v>-1.0840566468707209</v>
      </c>
      <c r="M536" s="42">
        <f t="shared" si="60"/>
        <v>-1.7095669753431793</v>
      </c>
      <c r="N536" s="52">
        <f t="shared" si="61"/>
        <v>215.1479288476713</v>
      </c>
      <c r="O536" s="42">
        <f t="shared" si="62"/>
        <v>1.9895776214400809</v>
      </c>
    </row>
    <row r="537" spans="1:15" ht="16.5" thickBot="1">
      <c r="A537" s="50">
        <v>1991</v>
      </c>
      <c r="B537" s="49">
        <v>8</v>
      </c>
      <c r="D537" s="36">
        <v>215.5</v>
      </c>
      <c r="E537" s="56">
        <f t="shared" si="56"/>
        <v>238.61249999999998</v>
      </c>
      <c r="F537" s="38">
        <v>240.8</v>
      </c>
      <c r="H537" s="57">
        <f t="shared" si="57"/>
        <v>152.90800000000002</v>
      </c>
      <c r="I537" s="40">
        <v>64</v>
      </c>
      <c r="J537" s="5">
        <v>215.52</v>
      </c>
      <c r="K537" s="42">
        <f t="shared" si="58"/>
        <v>216.90800000000002</v>
      </c>
      <c r="L537" s="42">
        <f t="shared" si="59"/>
        <v>0.65336426914153378</v>
      </c>
      <c r="M537" s="42">
        <f t="shared" si="60"/>
        <v>3.1594434386335024E-3</v>
      </c>
      <c r="N537" s="52">
        <f t="shared" si="61"/>
        <v>215.52680923249895</v>
      </c>
      <c r="O537" s="42">
        <f t="shared" si="62"/>
        <v>1.9896957618757227</v>
      </c>
    </row>
    <row r="538" spans="1:15" ht="16.5" thickBot="1">
      <c r="A538" s="50">
        <v>1991</v>
      </c>
      <c r="B538" s="49">
        <v>9</v>
      </c>
      <c r="D538" s="36">
        <v>182.5</v>
      </c>
      <c r="E538" s="56">
        <f t="shared" si="56"/>
        <v>186.63749999999999</v>
      </c>
      <c r="F538" s="38">
        <v>168.9</v>
      </c>
      <c r="H538" s="57">
        <f t="shared" si="57"/>
        <v>107.25150000000001</v>
      </c>
      <c r="I538" s="40">
        <v>64</v>
      </c>
      <c r="J538" s="5">
        <v>182.54</v>
      </c>
      <c r="K538" s="42">
        <f t="shared" si="58"/>
        <v>171.25150000000002</v>
      </c>
      <c r="L538" s="42">
        <f t="shared" si="59"/>
        <v>-6.1635616438356067</v>
      </c>
      <c r="M538" s="42">
        <f t="shared" si="60"/>
        <v>-7.0871778783104418</v>
      </c>
      <c r="N538" s="52">
        <f t="shared" si="61"/>
        <v>169.60306550093213</v>
      </c>
      <c r="O538" s="42">
        <f t="shared" si="62"/>
        <v>1.9596070494266913</v>
      </c>
    </row>
    <row r="539" spans="1:15" ht="16.5" thickBot="1">
      <c r="A539" s="50">
        <v>1991</v>
      </c>
      <c r="B539" s="49">
        <v>10</v>
      </c>
      <c r="D539" s="36">
        <v>200</v>
      </c>
      <c r="E539" s="56">
        <f t="shared" si="56"/>
        <v>214.2</v>
      </c>
      <c r="F539" s="38">
        <v>197.1</v>
      </c>
      <c r="H539" s="57">
        <f t="shared" si="57"/>
        <v>125.1585</v>
      </c>
      <c r="I539" s="40">
        <v>64</v>
      </c>
      <c r="J539" s="5">
        <v>199.97</v>
      </c>
      <c r="K539" s="42">
        <f t="shared" si="58"/>
        <v>189.1585</v>
      </c>
      <c r="L539" s="42">
        <f t="shared" si="59"/>
        <v>-5.4207499999999982</v>
      </c>
      <c r="M539" s="42">
        <f t="shared" si="60"/>
        <v>-6.1070685571437053</v>
      </c>
      <c r="N539" s="52">
        <f t="shared" si="61"/>
        <v>187.75769500627973</v>
      </c>
      <c r="O539" s="42">
        <f t="shared" si="62"/>
        <v>1.9763620072712347</v>
      </c>
    </row>
    <row r="540" spans="1:15" ht="16.5" thickBot="1">
      <c r="A540" s="50">
        <v>1991</v>
      </c>
      <c r="B540" s="49">
        <v>11</v>
      </c>
      <c r="D540" s="36">
        <v>168.3</v>
      </c>
      <c r="E540" s="56">
        <f t="shared" si="56"/>
        <v>164.27250000000001</v>
      </c>
      <c r="F540" s="38">
        <v>159.5</v>
      </c>
      <c r="H540" s="57">
        <f t="shared" si="57"/>
        <v>101.2825</v>
      </c>
      <c r="I540" s="40">
        <v>64</v>
      </c>
      <c r="J540" s="5">
        <v>168.34</v>
      </c>
      <c r="K540" s="42">
        <f t="shared" si="58"/>
        <v>165.2825</v>
      </c>
      <c r="L540" s="42">
        <f t="shared" si="59"/>
        <v>-1.7929292929293013</v>
      </c>
      <c r="M540" s="42">
        <f t="shared" si="60"/>
        <v>-2.8738104683087329</v>
      </c>
      <c r="N540" s="52">
        <f t="shared" si="61"/>
        <v>163.50222745764907</v>
      </c>
      <c r="O540" s="42">
        <f t="shared" si="62"/>
        <v>1.9517085136545469</v>
      </c>
    </row>
    <row r="541" spans="1:15" ht="16.5" thickBot="1">
      <c r="A541" s="50">
        <v>1991</v>
      </c>
      <c r="B541" s="49">
        <v>12</v>
      </c>
      <c r="D541" s="36">
        <v>217</v>
      </c>
      <c r="E541" s="56">
        <f t="shared" si="56"/>
        <v>240.97499999999999</v>
      </c>
      <c r="F541" s="38">
        <v>212.6</v>
      </c>
      <c r="H541" s="57">
        <f t="shared" si="57"/>
        <v>135.001</v>
      </c>
      <c r="I541" s="40">
        <v>64</v>
      </c>
      <c r="J541" s="5">
        <v>216.95</v>
      </c>
      <c r="K541" s="42">
        <f t="shared" si="58"/>
        <v>199.001</v>
      </c>
      <c r="L541" s="42">
        <f t="shared" si="59"/>
        <v>-8.2944700460829495</v>
      </c>
      <c r="M541" s="42">
        <f t="shared" si="60"/>
        <v>-8.8953561158037502</v>
      </c>
      <c r="N541" s="52">
        <f t="shared" si="61"/>
        <v>197.65152490676374</v>
      </c>
      <c r="O541" s="42">
        <f t="shared" si="62"/>
        <v>1.9823919659327487</v>
      </c>
    </row>
    <row r="542" spans="1:15" ht="16.5" thickBot="1">
      <c r="A542" s="50">
        <v>1992</v>
      </c>
      <c r="B542" s="49">
        <v>1</v>
      </c>
      <c r="D542" s="36">
        <v>210.6</v>
      </c>
      <c r="E542" s="56">
        <f t="shared" si="56"/>
        <v>230.89499999999998</v>
      </c>
      <c r="F542" s="38">
        <v>198.3</v>
      </c>
      <c r="H542" s="57">
        <f t="shared" si="57"/>
        <v>125.9205</v>
      </c>
      <c r="I542" s="40">
        <v>64</v>
      </c>
      <c r="J542" s="5">
        <v>210.65</v>
      </c>
      <c r="K542" s="42">
        <f t="shared" si="58"/>
        <v>189.9205</v>
      </c>
      <c r="L542" s="42">
        <f t="shared" si="59"/>
        <v>-9.8193257359924075</v>
      </c>
      <c r="M542" s="42">
        <f t="shared" si="60"/>
        <v>-10.502892247958684</v>
      </c>
      <c r="N542" s="52">
        <f t="shared" si="61"/>
        <v>188.52565747967503</v>
      </c>
      <c r="O542" s="42">
        <f t="shared" si="62"/>
        <v>1.9768948559477337</v>
      </c>
    </row>
    <row r="543" spans="1:15" ht="16.5" thickBot="1">
      <c r="A543" s="50">
        <v>1992</v>
      </c>
      <c r="B543" s="49">
        <v>2</v>
      </c>
      <c r="D543" s="36">
        <v>226.5</v>
      </c>
      <c r="E543" s="56">
        <f t="shared" si="56"/>
        <v>255.9375</v>
      </c>
      <c r="F543" s="38">
        <v>230.7</v>
      </c>
      <c r="H543" s="57">
        <f t="shared" si="57"/>
        <v>146.49449999999999</v>
      </c>
      <c r="I543" s="40">
        <v>64</v>
      </c>
      <c r="J543" s="5">
        <v>226.46</v>
      </c>
      <c r="K543" s="42">
        <f t="shared" si="58"/>
        <v>210.49449999999999</v>
      </c>
      <c r="L543" s="42">
        <f t="shared" si="59"/>
        <v>-7.0664459161147875</v>
      </c>
      <c r="M543" s="42">
        <f t="shared" si="60"/>
        <v>-7.6476308768012018</v>
      </c>
      <c r="N543" s="52">
        <f t="shared" si="61"/>
        <v>209.141175116396</v>
      </c>
      <c r="O543" s="42">
        <f t="shared" si="62"/>
        <v>1.9875159069367563</v>
      </c>
    </row>
    <row r="544" spans="1:15" ht="16.5" thickBot="1">
      <c r="A544" s="50">
        <v>1992</v>
      </c>
      <c r="B544" s="49">
        <v>3</v>
      </c>
      <c r="D544" s="36">
        <v>169.6</v>
      </c>
      <c r="E544" s="56">
        <f t="shared" si="56"/>
        <v>166.32</v>
      </c>
      <c r="F544" s="38">
        <v>151</v>
      </c>
      <c r="H544" s="57">
        <f t="shared" si="57"/>
        <v>95.885000000000005</v>
      </c>
      <c r="I544" s="40">
        <v>64</v>
      </c>
      <c r="J544" s="5">
        <v>169.65</v>
      </c>
      <c r="K544" s="42">
        <f t="shared" si="58"/>
        <v>159.88499999999999</v>
      </c>
      <c r="L544" s="42">
        <f t="shared" si="59"/>
        <v>-5.7281839622641542</v>
      </c>
      <c r="M544" s="42">
        <f t="shared" si="60"/>
        <v>-6.8887310093938652</v>
      </c>
      <c r="N544" s="52">
        <f t="shared" si="61"/>
        <v>157.96326784256331</v>
      </c>
      <c r="O544" s="42">
        <f t="shared" si="62"/>
        <v>1.9432443461346578</v>
      </c>
    </row>
    <row r="545" spans="1:15" ht="16.5" thickBot="1">
      <c r="A545" s="50">
        <v>1992</v>
      </c>
      <c r="B545" s="49">
        <v>4</v>
      </c>
      <c r="D545" s="36">
        <v>159.69999999999999</v>
      </c>
      <c r="E545" s="56">
        <f t="shared" si="56"/>
        <v>150.72749999999999</v>
      </c>
      <c r="F545" s="38">
        <v>142.19999999999999</v>
      </c>
      <c r="H545" s="57">
        <f t="shared" si="57"/>
        <v>90.296999999999997</v>
      </c>
      <c r="I545" s="40">
        <v>64</v>
      </c>
      <c r="J545" s="5">
        <v>159.68</v>
      </c>
      <c r="K545" s="42">
        <f t="shared" si="58"/>
        <v>154.297</v>
      </c>
      <c r="L545" s="42">
        <f t="shared" si="59"/>
        <v>-3.3832185347526575</v>
      </c>
      <c r="M545" s="42">
        <f t="shared" si="60"/>
        <v>-4.6801262605894465</v>
      </c>
      <c r="N545" s="52">
        <f t="shared" si="61"/>
        <v>152.20677438709077</v>
      </c>
      <c r="O545" s="42">
        <f t="shared" si="62"/>
        <v>1.9329153483755455</v>
      </c>
    </row>
    <row r="546" spans="1:15" ht="16.5" thickBot="1">
      <c r="A546" s="50">
        <v>1992</v>
      </c>
      <c r="B546" s="49">
        <v>5</v>
      </c>
      <c r="D546" s="36">
        <v>128.19999999999999</v>
      </c>
      <c r="E546" s="56">
        <f t="shared" si="56"/>
        <v>101.11499999999998</v>
      </c>
      <c r="F546" s="38">
        <v>94.3</v>
      </c>
      <c r="H546" s="57">
        <f t="shared" si="57"/>
        <v>59.880499999999998</v>
      </c>
      <c r="I546" s="40">
        <v>64</v>
      </c>
      <c r="J546" s="5">
        <v>128.15</v>
      </c>
      <c r="K546" s="42">
        <f t="shared" si="58"/>
        <v>123.8805</v>
      </c>
      <c r="L546" s="42">
        <f t="shared" si="59"/>
        <v>-3.3693447737909565</v>
      </c>
      <c r="M546" s="42">
        <f t="shared" si="60"/>
        <v>-5.8965715327919668</v>
      </c>
      <c r="N546" s="52">
        <f t="shared" si="61"/>
        <v>120.5935435807271</v>
      </c>
      <c r="O546" s="42">
        <f t="shared" si="62"/>
        <v>1.8333234215006025</v>
      </c>
    </row>
    <row r="547" spans="1:15" ht="16.5" thickBot="1">
      <c r="A547" s="50">
        <v>1992</v>
      </c>
      <c r="B547" s="49">
        <v>6</v>
      </c>
      <c r="D547" s="36">
        <v>120.4</v>
      </c>
      <c r="E547" s="56">
        <f t="shared" si="56"/>
        <v>88.830000000000013</v>
      </c>
      <c r="F547" s="38">
        <v>98.5</v>
      </c>
      <c r="H547" s="57">
        <f t="shared" si="57"/>
        <v>62.547499999999999</v>
      </c>
      <c r="I547" s="40">
        <v>64</v>
      </c>
      <c r="J547" s="5">
        <v>120.43</v>
      </c>
      <c r="K547" s="42">
        <f t="shared" si="58"/>
        <v>126.5475</v>
      </c>
      <c r="L547" s="42">
        <f t="shared" si="59"/>
        <v>5.1058970099667818</v>
      </c>
      <c r="M547" s="42">
        <f t="shared" si="60"/>
        <v>2.4419894907454136</v>
      </c>
      <c r="N547" s="52">
        <f t="shared" si="61"/>
        <v>123.3708879437047</v>
      </c>
      <c r="O547" s="42">
        <f t="shared" si="62"/>
        <v>1.8461073503751337</v>
      </c>
    </row>
    <row r="548" spans="1:15" ht="16.5" thickBot="1">
      <c r="A548" s="50">
        <v>1992</v>
      </c>
      <c r="B548" s="49">
        <v>7</v>
      </c>
      <c r="D548" s="36">
        <v>136.5</v>
      </c>
      <c r="E548" s="56">
        <f t="shared" si="56"/>
        <v>114.1875</v>
      </c>
      <c r="F548" s="38">
        <v>114.2</v>
      </c>
      <c r="H548" s="57">
        <f t="shared" si="57"/>
        <v>72.516999999999996</v>
      </c>
      <c r="I548" s="40">
        <v>64</v>
      </c>
      <c r="J548" s="5">
        <v>136.5</v>
      </c>
      <c r="K548" s="42">
        <f t="shared" si="58"/>
        <v>136.517</v>
      </c>
      <c r="L548" s="42">
        <f t="shared" si="59"/>
        <v>1.2454212454215963E-2</v>
      </c>
      <c r="M548" s="42">
        <f t="shared" si="60"/>
        <v>-2.006538093717154</v>
      </c>
      <c r="N548" s="52">
        <f t="shared" si="61"/>
        <v>133.7610755020761</v>
      </c>
      <c r="O548" s="42">
        <f t="shared" si="62"/>
        <v>1.8857995452820768</v>
      </c>
    </row>
    <row r="549" spans="1:15" ht="16.5" thickBot="1">
      <c r="A549" s="50">
        <v>1992</v>
      </c>
      <c r="B549" s="49">
        <v>8</v>
      </c>
      <c r="D549" s="36">
        <v>125.1</v>
      </c>
      <c r="E549" s="56">
        <f t="shared" si="56"/>
        <v>96.232499999999987</v>
      </c>
      <c r="F549" s="38">
        <v>91.9</v>
      </c>
      <c r="H549" s="57">
        <f t="shared" si="57"/>
        <v>58.356500000000004</v>
      </c>
      <c r="I549" s="40">
        <v>64</v>
      </c>
      <c r="J549" s="5">
        <v>125.12</v>
      </c>
      <c r="K549" s="42">
        <f t="shared" si="58"/>
        <v>122.35650000000001</v>
      </c>
      <c r="L549" s="42">
        <f t="shared" si="59"/>
        <v>-2.1930455635491484</v>
      </c>
      <c r="M549" s="42">
        <f t="shared" si="60"/>
        <v>-4.8849033667888904</v>
      </c>
      <c r="N549" s="52">
        <f t="shared" si="61"/>
        <v>119.00800890747374</v>
      </c>
      <c r="O549" s="42">
        <f t="shared" si="62"/>
        <v>1.8255470148995658</v>
      </c>
    </row>
    <row r="550" spans="1:15" ht="16.5" thickBot="1">
      <c r="A550" s="50">
        <v>1992</v>
      </c>
      <c r="B550" s="49">
        <v>9</v>
      </c>
      <c r="D550" s="36">
        <v>118</v>
      </c>
      <c r="E550" s="56">
        <f t="shared" si="56"/>
        <v>85.05</v>
      </c>
      <c r="F550" s="38">
        <v>94</v>
      </c>
      <c r="H550" s="57">
        <f t="shared" si="57"/>
        <v>59.69</v>
      </c>
      <c r="I550" s="40">
        <v>64</v>
      </c>
      <c r="J550" s="5">
        <v>118.02</v>
      </c>
      <c r="K550" s="42">
        <f t="shared" si="58"/>
        <v>123.69</v>
      </c>
      <c r="L550" s="42">
        <f t="shared" si="59"/>
        <v>4.8220338983050937</v>
      </c>
      <c r="M550" s="42">
        <f t="shared" si="60"/>
        <v>2.0126087144752347</v>
      </c>
      <c r="N550" s="52">
        <f t="shared" si="61"/>
        <v>120.39528080482368</v>
      </c>
      <c r="O550" s="42">
        <f t="shared" si="62"/>
        <v>1.832370652190243</v>
      </c>
    </row>
    <row r="551" spans="1:15" ht="16.5" thickBot="1">
      <c r="A551" s="50">
        <v>1992</v>
      </c>
      <c r="B551" s="49">
        <v>10</v>
      </c>
      <c r="D551" s="36">
        <v>130.80000000000001</v>
      </c>
      <c r="E551" s="56">
        <f t="shared" si="56"/>
        <v>105.21000000000001</v>
      </c>
      <c r="F551" s="38">
        <v>133.4</v>
      </c>
      <c r="H551" s="57">
        <f t="shared" si="57"/>
        <v>84.709000000000003</v>
      </c>
      <c r="I551" s="40">
        <v>64</v>
      </c>
      <c r="J551" s="5">
        <v>130.72999999999999</v>
      </c>
      <c r="K551" s="42">
        <f t="shared" si="58"/>
        <v>148.709</v>
      </c>
      <c r="L551" s="42">
        <f t="shared" si="59"/>
        <v>13.691896024464839</v>
      </c>
      <c r="M551" s="42">
        <f t="shared" si="60"/>
        <v>12.008643374598634</v>
      </c>
      <c r="N551" s="52">
        <f t="shared" si="61"/>
        <v>146.42889948361278</v>
      </c>
      <c r="O551" s="42">
        <f t="shared" si="62"/>
        <v>1.9207065697057795</v>
      </c>
    </row>
    <row r="552" spans="1:15" ht="16.5" thickBot="1">
      <c r="A552" s="50">
        <v>1992</v>
      </c>
      <c r="B552" s="49">
        <v>11</v>
      </c>
      <c r="D552" s="36">
        <v>142</v>
      </c>
      <c r="E552" s="56">
        <f t="shared" si="56"/>
        <v>122.85</v>
      </c>
      <c r="F552" s="38">
        <v>129.6</v>
      </c>
      <c r="H552" s="57">
        <f t="shared" si="57"/>
        <v>82.295999999999992</v>
      </c>
      <c r="I552" s="40">
        <v>64</v>
      </c>
      <c r="J552" s="5">
        <v>142.03</v>
      </c>
      <c r="K552" s="42">
        <f t="shared" si="58"/>
        <v>146.29599999999999</v>
      </c>
      <c r="L552" s="42">
        <f t="shared" si="59"/>
        <v>3.0253521126760461</v>
      </c>
      <c r="M552" s="42">
        <f t="shared" si="60"/>
        <v>1.3361919139935452</v>
      </c>
      <c r="N552" s="52">
        <f t="shared" si="61"/>
        <v>143.92779337544502</v>
      </c>
      <c r="O552" s="42">
        <f t="shared" si="62"/>
        <v>1.9147698470590657</v>
      </c>
    </row>
    <row r="553" spans="1:15" ht="16.5" thickBot="1">
      <c r="A553" s="50">
        <v>1992</v>
      </c>
      <c r="B553" s="49">
        <v>12</v>
      </c>
      <c r="D553" s="36">
        <v>134.69999999999999</v>
      </c>
      <c r="E553" s="56">
        <f t="shared" si="56"/>
        <v>111.35249999999998</v>
      </c>
      <c r="F553" s="38">
        <v>122</v>
      </c>
      <c r="H553" s="57">
        <f t="shared" si="57"/>
        <v>77.47</v>
      </c>
      <c r="I553" s="40">
        <v>64</v>
      </c>
      <c r="J553" s="5">
        <v>134.74</v>
      </c>
      <c r="K553" s="42">
        <f t="shared" si="58"/>
        <v>141.47</v>
      </c>
      <c r="L553" s="42">
        <f t="shared" si="59"/>
        <v>5.0259836674090792</v>
      </c>
      <c r="M553" s="42">
        <f t="shared" si="60"/>
        <v>3.0991926228705893</v>
      </c>
      <c r="N553" s="52">
        <f t="shared" si="61"/>
        <v>138.91585214005585</v>
      </c>
      <c r="O553" s="42">
        <f t="shared" si="62"/>
        <v>1.9015296705461615</v>
      </c>
    </row>
    <row r="554" spans="1:15" ht="16.5" thickBot="1">
      <c r="A554" s="50">
        <v>1993</v>
      </c>
      <c r="B554" s="49">
        <v>1</v>
      </c>
      <c r="D554" s="36">
        <v>117.2</v>
      </c>
      <c r="E554" s="56">
        <f t="shared" si="56"/>
        <v>83.79</v>
      </c>
      <c r="F554" s="38">
        <v>81.400000000000006</v>
      </c>
      <c r="H554" s="57">
        <f t="shared" si="57"/>
        <v>51.689000000000007</v>
      </c>
      <c r="I554" s="40">
        <v>64</v>
      </c>
      <c r="J554" s="5">
        <v>117.16</v>
      </c>
      <c r="K554" s="42">
        <f t="shared" si="58"/>
        <v>115.68900000000001</v>
      </c>
      <c r="L554" s="42">
        <f t="shared" si="59"/>
        <v>-1.289249146757669</v>
      </c>
      <c r="M554" s="42">
        <f t="shared" si="60"/>
        <v>-4.3240921012491071</v>
      </c>
      <c r="N554" s="52">
        <f t="shared" si="61"/>
        <v>112.09389369417654</v>
      </c>
      <c r="O554" s="42">
        <f t="shared" si="62"/>
        <v>1.7870291548774089</v>
      </c>
    </row>
    <row r="555" spans="1:15" ht="16.5" thickBot="1">
      <c r="A555" s="50">
        <v>1993</v>
      </c>
      <c r="B555" s="49">
        <v>2</v>
      </c>
      <c r="D555" s="36">
        <v>139.1</v>
      </c>
      <c r="E555" s="56">
        <f t="shared" si="56"/>
        <v>118.28249999999998</v>
      </c>
      <c r="F555" s="38">
        <v>127.8</v>
      </c>
      <c r="H555" s="57">
        <f t="shared" si="57"/>
        <v>81.153000000000006</v>
      </c>
      <c r="I555" s="40">
        <v>64</v>
      </c>
      <c r="J555" s="5">
        <v>139.13999999999999</v>
      </c>
      <c r="K555" s="42">
        <f t="shared" si="58"/>
        <v>145.15300000000002</v>
      </c>
      <c r="L555" s="42">
        <f t="shared" si="59"/>
        <v>4.3515456506110866</v>
      </c>
      <c r="M555" s="42">
        <f t="shared" si="60"/>
        <v>2.5886682443826174</v>
      </c>
      <c r="N555" s="52">
        <f t="shared" si="61"/>
        <v>142.74187299523396</v>
      </c>
      <c r="O555" s="42">
        <f t="shared" si="62"/>
        <v>1.9118045584137</v>
      </c>
    </row>
    <row r="556" spans="1:15" ht="16.5" thickBot="1">
      <c r="A556" s="50">
        <v>1993</v>
      </c>
      <c r="B556" s="49">
        <v>3</v>
      </c>
      <c r="D556" s="36">
        <v>135</v>
      </c>
      <c r="E556" s="56">
        <f t="shared" si="56"/>
        <v>111.825</v>
      </c>
      <c r="F556" s="38">
        <v>102.4</v>
      </c>
      <c r="H556" s="57">
        <f t="shared" si="57"/>
        <v>65.024000000000001</v>
      </c>
      <c r="I556" s="40">
        <v>64</v>
      </c>
      <c r="J556" s="5">
        <v>135.01</v>
      </c>
      <c r="K556" s="42">
        <f t="shared" si="58"/>
        <v>129.024</v>
      </c>
      <c r="L556" s="42">
        <f t="shared" si="59"/>
        <v>-4.4266666666666623</v>
      </c>
      <c r="M556" s="42">
        <f t="shared" si="60"/>
        <v>-6.7093280813628553</v>
      </c>
      <c r="N556" s="52">
        <f t="shared" si="61"/>
        <v>125.951736157352</v>
      </c>
      <c r="O556" s="42">
        <f t="shared" si="62"/>
        <v>1.8570985432633564</v>
      </c>
    </row>
    <row r="557" spans="1:15" ht="16.5" thickBot="1">
      <c r="A557" s="50">
        <v>1993</v>
      </c>
      <c r="B557" s="49">
        <v>4</v>
      </c>
      <c r="D557" s="36">
        <v>116.7</v>
      </c>
      <c r="E557" s="56">
        <f t="shared" si="56"/>
        <v>83.002499999999998</v>
      </c>
      <c r="F557" s="38">
        <v>94.4</v>
      </c>
      <c r="H557" s="57">
        <f t="shared" si="57"/>
        <v>59.944000000000003</v>
      </c>
      <c r="I557" s="40">
        <v>64</v>
      </c>
      <c r="J557" s="5">
        <v>116.67</v>
      </c>
      <c r="K557" s="42">
        <f t="shared" si="58"/>
        <v>123.944</v>
      </c>
      <c r="L557" s="42">
        <f t="shared" si="59"/>
        <v>6.2073693230505427</v>
      </c>
      <c r="M557" s="42">
        <f t="shared" si="60"/>
        <v>3.4195896911835035</v>
      </c>
      <c r="N557" s="52">
        <f t="shared" si="61"/>
        <v>120.6596352927038</v>
      </c>
      <c r="O557" s="42">
        <f t="shared" si="62"/>
        <v>1.8336398063389758</v>
      </c>
    </row>
    <row r="558" spans="1:15" ht="16.5" thickBot="1">
      <c r="A558" s="50">
        <v>1993</v>
      </c>
      <c r="B558" s="49">
        <v>5</v>
      </c>
      <c r="D558" s="36">
        <v>114.9</v>
      </c>
      <c r="E558" s="56">
        <f t="shared" si="56"/>
        <v>80.167500000000004</v>
      </c>
      <c r="F558" s="38">
        <v>78.8</v>
      </c>
      <c r="H558" s="57">
        <f t="shared" si="57"/>
        <v>50.037999999999997</v>
      </c>
      <c r="I558" s="40">
        <v>64</v>
      </c>
      <c r="J558" s="5">
        <v>114.86</v>
      </c>
      <c r="K558" s="42">
        <f t="shared" si="58"/>
        <v>114.038</v>
      </c>
      <c r="L558" s="42">
        <f t="shared" si="59"/>
        <v>-0.75021758050479548</v>
      </c>
      <c r="M558" s="42">
        <f t="shared" si="60"/>
        <v>-3.8916129936026778</v>
      </c>
      <c r="N558" s="52">
        <f t="shared" si="61"/>
        <v>110.39009331554796</v>
      </c>
      <c r="O558" s="42">
        <f t="shared" si="62"/>
        <v>1.7762441999159961</v>
      </c>
    </row>
    <row r="559" spans="1:15" ht="16.5" thickBot="1">
      <c r="A559" s="50">
        <v>1993</v>
      </c>
      <c r="B559" s="49">
        <v>6</v>
      </c>
      <c r="D559" s="36">
        <v>112.8</v>
      </c>
      <c r="E559" s="56">
        <f t="shared" si="56"/>
        <v>76.86</v>
      </c>
      <c r="F559" s="38">
        <v>69.599999999999994</v>
      </c>
      <c r="H559" s="57">
        <f t="shared" si="57"/>
        <v>44.195999999999998</v>
      </c>
      <c r="I559" s="40">
        <v>64</v>
      </c>
      <c r="J559" s="5">
        <v>112.77</v>
      </c>
      <c r="K559" s="42">
        <f t="shared" si="58"/>
        <v>108.196</v>
      </c>
      <c r="L559" s="42">
        <f t="shared" si="59"/>
        <v>-4.0815602836879492</v>
      </c>
      <c r="M559" s="42">
        <f t="shared" si="60"/>
        <v>-7.4203200801379126</v>
      </c>
      <c r="N559" s="52">
        <f t="shared" si="61"/>
        <v>104.40210504562847</v>
      </c>
      <c r="O559" s="42">
        <f t="shared" si="62"/>
        <v>1.7335050540243087</v>
      </c>
    </row>
    <row r="560" spans="1:15" ht="16.5" thickBot="1">
      <c r="A560" s="50">
        <v>1993</v>
      </c>
      <c r="B560" s="49">
        <v>7</v>
      </c>
      <c r="D560" s="36">
        <v>102.2</v>
      </c>
      <c r="E560" s="56">
        <f t="shared" si="56"/>
        <v>60.165000000000006</v>
      </c>
      <c r="F560" s="38">
        <v>80.400000000000006</v>
      </c>
      <c r="H560" s="57">
        <f t="shared" si="57"/>
        <v>51.054000000000002</v>
      </c>
      <c r="I560" s="40">
        <v>64</v>
      </c>
      <c r="J560" s="5">
        <v>102.22</v>
      </c>
      <c r="K560" s="42">
        <f t="shared" si="58"/>
        <v>115.054</v>
      </c>
      <c r="L560" s="42">
        <f t="shared" si="59"/>
        <v>12.577299412915849</v>
      </c>
      <c r="M560" s="42">
        <f t="shared" si="60"/>
        <v>9.0178994602503053</v>
      </c>
      <c r="N560" s="52">
        <f t="shared" si="61"/>
        <v>111.43809682826787</v>
      </c>
      <c r="O560" s="42">
        <f t="shared" si="62"/>
        <v>1.7829440229605149</v>
      </c>
    </row>
    <row r="561" spans="1:15" ht="16.5" thickBot="1">
      <c r="A561" s="50">
        <v>1993</v>
      </c>
      <c r="B561" s="49">
        <v>8</v>
      </c>
      <c r="D561" s="36">
        <v>96</v>
      </c>
      <c r="E561" s="56">
        <f t="shared" si="56"/>
        <v>50.4</v>
      </c>
      <c r="F561" s="38">
        <v>62.5</v>
      </c>
      <c r="H561" s="57">
        <f t="shared" si="57"/>
        <v>39.6875</v>
      </c>
      <c r="I561" s="40">
        <v>64</v>
      </c>
      <c r="J561" s="5">
        <v>95.98</v>
      </c>
      <c r="K561" s="42">
        <f t="shared" si="58"/>
        <v>103.6875</v>
      </c>
      <c r="L561" s="42">
        <f t="shared" si="59"/>
        <v>8.0078125</v>
      </c>
      <c r="M561" s="42">
        <f t="shared" si="60"/>
        <v>4.0226701981904682</v>
      </c>
      <c r="N561" s="52">
        <f t="shared" si="61"/>
        <v>99.840958856223224</v>
      </c>
      <c r="O561" s="42">
        <f t="shared" si="62"/>
        <v>1.6950172312889407</v>
      </c>
    </row>
    <row r="562" spans="1:15" ht="16.5" thickBot="1">
      <c r="A562" s="50">
        <v>1993</v>
      </c>
      <c r="B562" s="49">
        <v>9</v>
      </c>
      <c r="D562" s="36">
        <v>87.9</v>
      </c>
      <c r="E562" s="56">
        <f t="shared" si="56"/>
        <v>37.642500000000005</v>
      </c>
      <c r="F562" s="38">
        <v>31.2</v>
      </c>
      <c r="H562" s="57">
        <f t="shared" si="57"/>
        <v>19.812000000000001</v>
      </c>
      <c r="I562" s="40">
        <v>64</v>
      </c>
      <c r="J562" s="5">
        <v>87.9</v>
      </c>
      <c r="K562" s="42">
        <f t="shared" si="58"/>
        <v>83.811999999999998</v>
      </c>
      <c r="L562" s="42">
        <f t="shared" si="59"/>
        <v>-4.650739476678055</v>
      </c>
      <c r="M562" s="42">
        <f t="shared" si="60"/>
        <v>-7.8526307456809548</v>
      </c>
      <c r="N562" s="52">
        <f t="shared" si="61"/>
        <v>80.997537574546442</v>
      </c>
      <c r="O562" s="42">
        <f t="shared" si="62"/>
        <v>1.4472226607264733</v>
      </c>
    </row>
    <row r="563" spans="1:15" ht="16.5" thickBot="1">
      <c r="A563" s="50">
        <v>1993</v>
      </c>
      <c r="B563" s="49">
        <v>10</v>
      </c>
      <c r="D563" s="36">
        <v>99.7</v>
      </c>
      <c r="E563" s="56">
        <f t="shared" si="56"/>
        <v>56.227500000000006</v>
      </c>
      <c r="F563" s="38">
        <v>71.099999999999994</v>
      </c>
      <c r="H563" s="57">
        <f t="shared" si="57"/>
        <v>45.148499999999999</v>
      </c>
      <c r="I563" s="40">
        <v>64</v>
      </c>
      <c r="J563" s="5">
        <v>99.68</v>
      </c>
      <c r="K563" s="42">
        <f t="shared" si="58"/>
        <v>109.1485</v>
      </c>
      <c r="L563" s="42">
        <f t="shared" si="59"/>
        <v>9.476930792377118</v>
      </c>
      <c r="M563" s="42">
        <f t="shared" si="60"/>
        <v>5.7115024325731838</v>
      </c>
      <c r="N563" s="52">
        <f t="shared" si="61"/>
        <v>105.37322562478897</v>
      </c>
      <c r="O563" s="42">
        <f t="shared" si="62"/>
        <v>1.7409929506278747</v>
      </c>
    </row>
    <row r="564" spans="1:15" ht="16.5" thickBot="1">
      <c r="A564" s="50">
        <v>1993</v>
      </c>
      <c r="B564" s="49">
        <v>11</v>
      </c>
      <c r="D564" s="36">
        <v>93.8</v>
      </c>
      <c r="E564" s="56">
        <f t="shared" si="56"/>
        <v>46.934999999999995</v>
      </c>
      <c r="F564" s="38">
        <v>48.2</v>
      </c>
      <c r="H564" s="57">
        <f t="shared" si="57"/>
        <v>30.607000000000003</v>
      </c>
      <c r="I564" s="40">
        <v>64</v>
      </c>
      <c r="J564" s="5">
        <v>93.81</v>
      </c>
      <c r="K564" s="42">
        <f t="shared" si="58"/>
        <v>94.606999999999999</v>
      </c>
      <c r="L564" s="42">
        <f t="shared" si="59"/>
        <v>0.86034115138593847</v>
      </c>
      <c r="M564" s="42">
        <f t="shared" si="60"/>
        <v>-3.0974669289446979</v>
      </c>
      <c r="N564" s="52">
        <f t="shared" si="61"/>
        <v>90.904266273956978</v>
      </c>
      <c r="O564" s="42">
        <f t="shared" si="62"/>
        <v>1.599803659078904</v>
      </c>
    </row>
    <row r="565" spans="1:15" ht="16.5" thickBot="1">
      <c r="A565" s="50">
        <v>1993</v>
      </c>
      <c r="B565" s="49">
        <v>12</v>
      </c>
      <c r="D565" s="36">
        <v>101.5</v>
      </c>
      <c r="E565" s="56">
        <f t="shared" si="56"/>
        <v>59.0625</v>
      </c>
      <c r="F565" s="38">
        <v>68.400000000000006</v>
      </c>
      <c r="H565" s="57">
        <f t="shared" si="57"/>
        <v>43.434000000000005</v>
      </c>
      <c r="I565" s="40">
        <v>64</v>
      </c>
      <c r="J565" s="5">
        <v>101.52</v>
      </c>
      <c r="K565" s="42">
        <f t="shared" si="58"/>
        <v>107.434</v>
      </c>
      <c r="L565" s="42">
        <f t="shared" si="59"/>
        <v>5.8463054187191972</v>
      </c>
      <c r="M565" s="42">
        <f t="shared" si="60"/>
        <v>2.0753781446889406</v>
      </c>
      <c r="N565" s="52">
        <f t="shared" si="61"/>
        <v>103.62692389248822</v>
      </c>
      <c r="O565" s="42">
        <f t="shared" si="62"/>
        <v>1.727359172443323</v>
      </c>
    </row>
    <row r="566" spans="1:15" ht="16.5" thickBot="1">
      <c r="A566" s="50">
        <v>1994</v>
      </c>
      <c r="B566" s="49">
        <v>1</v>
      </c>
      <c r="D566" s="36">
        <v>111.3</v>
      </c>
      <c r="E566" s="56">
        <f t="shared" si="56"/>
        <v>74.497499999999988</v>
      </c>
      <c r="F566" s="38">
        <v>84.9</v>
      </c>
      <c r="H566" s="57">
        <f t="shared" si="57"/>
        <v>53.911500000000004</v>
      </c>
      <c r="I566" s="40">
        <v>64</v>
      </c>
      <c r="J566" s="5">
        <v>111.33</v>
      </c>
      <c r="K566" s="42">
        <f t="shared" si="58"/>
        <v>117.9115</v>
      </c>
      <c r="L566" s="42">
        <f t="shared" si="59"/>
        <v>5.9402515723270426</v>
      </c>
      <c r="M566" s="42">
        <f t="shared" si="60"/>
        <v>2.7516763167759279</v>
      </c>
      <c r="N566" s="52">
        <f t="shared" si="61"/>
        <v>114.39344124346665</v>
      </c>
      <c r="O566" s="42">
        <f t="shared" si="62"/>
        <v>1.8007310780602095</v>
      </c>
    </row>
    <row r="567" spans="1:15" ht="16.5" thickBot="1">
      <c r="A567" s="50">
        <v>1994</v>
      </c>
      <c r="B567" s="49">
        <v>2</v>
      </c>
      <c r="D567" s="36">
        <v>97.2</v>
      </c>
      <c r="E567" s="56">
        <f t="shared" si="56"/>
        <v>52.290000000000006</v>
      </c>
      <c r="F567" s="38">
        <v>54.9</v>
      </c>
      <c r="H567" s="57">
        <f t="shared" si="57"/>
        <v>34.861499999999999</v>
      </c>
      <c r="I567" s="40">
        <v>64</v>
      </c>
      <c r="J567" s="5">
        <v>97.17</v>
      </c>
      <c r="K567" s="42">
        <f t="shared" si="58"/>
        <v>98.861500000000007</v>
      </c>
      <c r="L567" s="42">
        <f t="shared" si="59"/>
        <v>1.709362139917701</v>
      </c>
      <c r="M567" s="42">
        <f t="shared" si="60"/>
        <v>-2.190826619745053</v>
      </c>
      <c r="N567" s="52">
        <f t="shared" si="61"/>
        <v>95.041173773593727</v>
      </c>
      <c r="O567" s="42">
        <f t="shared" si="62"/>
        <v>1.6476393309591475</v>
      </c>
    </row>
    <row r="568" spans="1:15" ht="16.5" thickBot="1">
      <c r="A568" s="50">
        <v>1994</v>
      </c>
      <c r="B568" s="49">
        <v>3</v>
      </c>
      <c r="D568" s="36">
        <v>89.5</v>
      </c>
      <c r="E568" s="56">
        <f t="shared" si="56"/>
        <v>40.162500000000001</v>
      </c>
      <c r="F568" s="38">
        <v>47.5</v>
      </c>
      <c r="H568" s="57">
        <f t="shared" si="57"/>
        <v>30.162500000000001</v>
      </c>
      <c r="I568" s="40">
        <v>64</v>
      </c>
      <c r="J568" s="5">
        <v>89.5</v>
      </c>
      <c r="K568" s="42">
        <f t="shared" si="58"/>
        <v>94.162499999999994</v>
      </c>
      <c r="L568" s="42">
        <f t="shared" si="59"/>
        <v>5.2094972067039009</v>
      </c>
      <c r="M568" s="42">
        <f t="shared" si="60"/>
        <v>1.0929719697682714</v>
      </c>
      <c r="N568" s="52">
        <f t="shared" si="61"/>
        <v>90.478209912942603</v>
      </c>
      <c r="O568" s="42">
        <f t="shared" si="62"/>
        <v>1.5944454949366795</v>
      </c>
    </row>
    <row r="569" spans="1:15" ht="16.5" thickBot="1">
      <c r="A569" s="50">
        <v>1994</v>
      </c>
      <c r="B569" s="49">
        <v>4</v>
      </c>
      <c r="D569" s="36">
        <v>79.7</v>
      </c>
      <c r="E569" s="56">
        <f t="shared" si="56"/>
        <v>24.727500000000003</v>
      </c>
      <c r="F569" s="38">
        <v>27.4</v>
      </c>
      <c r="H569" s="57">
        <f t="shared" si="57"/>
        <v>17.399000000000001</v>
      </c>
      <c r="I569" s="40">
        <v>64</v>
      </c>
      <c r="J569" s="5">
        <v>79.67</v>
      </c>
      <c r="K569" s="42">
        <f t="shared" si="58"/>
        <v>81.399000000000001</v>
      </c>
      <c r="L569" s="42">
        <f t="shared" si="59"/>
        <v>2.1317440401505507</v>
      </c>
      <c r="M569" s="42">
        <f t="shared" si="60"/>
        <v>-0.91480924906582572</v>
      </c>
      <c r="N569" s="52">
        <f t="shared" si="61"/>
        <v>78.941171471269257</v>
      </c>
      <c r="O569" s="42">
        <f t="shared" si="62"/>
        <v>1.4058360573662887</v>
      </c>
    </row>
    <row r="570" spans="1:15" ht="16.5" thickBot="1">
      <c r="A570" s="50">
        <v>1994</v>
      </c>
      <c r="B570" s="49">
        <v>5</v>
      </c>
      <c r="D570" s="36">
        <v>81.7</v>
      </c>
      <c r="E570" s="56">
        <f t="shared" si="56"/>
        <v>27.877500000000005</v>
      </c>
      <c r="F570" s="38">
        <v>29.8</v>
      </c>
      <c r="H570" s="57">
        <f t="shared" si="57"/>
        <v>18.923000000000002</v>
      </c>
      <c r="I570" s="40">
        <v>64</v>
      </c>
      <c r="J570" s="5">
        <v>81.67</v>
      </c>
      <c r="K570" s="42">
        <f t="shared" si="58"/>
        <v>82.923000000000002</v>
      </c>
      <c r="L570" s="42">
        <f t="shared" si="59"/>
        <v>1.4969400244797981</v>
      </c>
      <c r="M570" s="42">
        <f t="shared" si="60"/>
        <v>-1.7610067360836439</v>
      </c>
      <c r="N570" s="52">
        <f t="shared" si="61"/>
        <v>80.231785798640487</v>
      </c>
      <c r="O570" s="42">
        <f t="shared" si="62"/>
        <v>1.4323214763629015</v>
      </c>
    </row>
    <row r="571" spans="1:15" ht="16.5" thickBot="1">
      <c r="A571" s="50">
        <v>1994</v>
      </c>
      <c r="B571" s="49">
        <v>6</v>
      </c>
      <c r="D571" s="36">
        <v>79.7</v>
      </c>
      <c r="E571" s="56">
        <f t="shared" si="56"/>
        <v>24.727500000000003</v>
      </c>
      <c r="F571" s="38">
        <v>39.700000000000003</v>
      </c>
      <c r="H571" s="57">
        <f t="shared" si="57"/>
        <v>25.209500000000002</v>
      </c>
      <c r="I571" s="40">
        <v>64</v>
      </c>
      <c r="J571" s="5">
        <v>79.75</v>
      </c>
      <c r="K571" s="42">
        <f t="shared" si="58"/>
        <v>89.209500000000006</v>
      </c>
      <c r="L571" s="42">
        <f t="shared" si="59"/>
        <v>11.931618569636143</v>
      </c>
      <c r="M571" s="42">
        <f t="shared" si="60"/>
        <v>7.6182179969312074</v>
      </c>
      <c r="N571" s="52">
        <f t="shared" si="61"/>
        <v>85.825528852552637</v>
      </c>
      <c r="O571" s="42">
        <f t="shared" si="62"/>
        <v>1.5296602626596765</v>
      </c>
    </row>
    <row r="572" spans="1:15" ht="16.5" thickBot="1">
      <c r="A572" s="50">
        <v>1994</v>
      </c>
      <c r="B572" s="49">
        <v>7</v>
      </c>
      <c r="D572" s="36">
        <v>83.2</v>
      </c>
      <c r="E572" s="56">
        <f t="shared" si="56"/>
        <v>30.240000000000002</v>
      </c>
      <c r="F572" s="38">
        <v>50.6</v>
      </c>
      <c r="H572" s="57">
        <f t="shared" si="57"/>
        <v>32.131</v>
      </c>
      <c r="I572" s="40">
        <v>64</v>
      </c>
      <c r="J572" s="5">
        <v>83.15</v>
      </c>
      <c r="K572" s="42">
        <f t="shared" si="58"/>
        <v>96.131</v>
      </c>
      <c r="L572" s="42">
        <f t="shared" si="59"/>
        <v>15.542067307692292</v>
      </c>
      <c r="M572" s="42">
        <f t="shared" si="60"/>
        <v>11.093619709364646</v>
      </c>
      <c r="N572" s="52">
        <f t="shared" si="61"/>
        <v>92.374344788336714</v>
      </c>
      <c r="O572" s="42">
        <f t="shared" si="62"/>
        <v>1.6176427890052734</v>
      </c>
    </row>
    <row r="573" spans="1:15" ht="16.5" thickBot="1">
      <c r="A573" s="50">
        <v>1994</v>
      </c>
      <c r="B573" s="49">
        <v>8</v>
      </c>
      <c r="D573" s="36">
        <v>78</v>
      </c>
      <c r="E573" s="56">
        <f t="shared" si="56"/>
        <v>22.05</v>
      </c>
      <c r="F573" s="38">
        <v>34.299999999999997</v>
      </c>
      <c r="H573" s="57">
        <f t="shared" si="57"/>
        <v>21.7805</v>
      </c>
      <c r="I573" s="40">
        <v>64</v>
      </c>
      <c r="J573" s="5">
        <v>78</v>
      </c>
      <c r="K573" s="42">
        <f t="shared" si="58"/>
        <v>85.780500000000004</v>
      </c>
      <c r="L573" s="42">
        <f t="shared" si="59"/>
        <v>9.9749999999999943</v>
      </c>
      <c r="M573" s="42">
        <f t="shared" si="60"/>
        <v>6.0570715267177491</v>
      </c>
      <c r="N573" s="52">
        <f t="shared" si="61"/>
        <v>82.724515790839845</v>
      </c>
      <c r="O573" s="42">
        <f t="shared" si="62"/>
        <v>1.478840947130617</v>
      </c>
    </row>
    <row r="574" spans="1:15" ht="16.5" thickBot="1">
      <c r="A574" s="50">
        <v>1994</v>
      </c>
      <c r="B574" s="49">
        <v>9</v>
      </c>
      <c r="D574" s="36">
        <v>79.900000000000006</v>
      </c>
      <c r="E574" s="56">
        <f t="shared" si="56"/>
        <v>25.042500000000008</v>
      </c>
      <c r="F574" s="38">
        <v>40.5</v>
      </c>
      <c r="H574" s="57">
        <f t="shared" si="57"/>
        <v>25.717500000000001</v>
      </c>
      <c r="I574" s="40">
        <v>64</v>
      </c>
      <c r="J574" s="5">
        <v>79.91</v>
      </c>
      <c r="K574" s="42">
        <f t="shared" si="58"/>
        <v>89.717500000000001</v>
      </c>
      <c r="L574" s="42">
        <f t="shared" si="59"/>
        <v>12.28723404255318</v>
      </c>
      <c r="M574" s="42">
        <f t="shared" si="60"/>
        <v>7.9889421049354752</v>
      </c>
      <c r="N574" s="52">
        <f t="shared" si="61"/>
        <v>86.293963636053945</v>
      </c>
      <c r="O574" s="42">
        <f t="shared" si="62"/>
        <v>1.5367553672683354</v>
      </c>
    </row>
    <row r="575" spans="1:15" ht="16.5" thickBot="1">
      <c r="A575" s="50">
        <v>1994</v>
      </c>
      <c r="B575" s="49">
        <v>10</v>
      </c>
      <c r="D575" s="36">
        <v>87.1</v>
      </c>
      <c r="E575" s="56">
        <f t="shared" si="56"/>
        <v>36.382499999999993</v>
      </c>
      <c r="F575" s="38">
        <v>67.099999999999994</v>
      </c>
      <c r="H575" s="57">
        <f t="shared" si="57"/>
        <v>42.608499999999999</v>
      </c>
      <c r="I575" s="40">
        <v>64</v>
      </c>
      <c r="J575" s="5">
        <v>87.12</v>
      </c>
      <c r="K575" s="42">
        <f t="shared" si="58"/>
        <v>106.60849999999999</v>
      </c>
      <c r="L575" s="42">
        <f t="shared" si="59"/>
        <v>22.397818599311137</v>
      </c>
      <c r="M575" s="42">
        <f t="shared" si="60"/>
        <v>17.985508673790534</v>
      </c>
      <c r="N575" s="52">
        <f t="shared" si="61"/>
        <v>102.78897515660633</v>
      </c>
      <c r="O575" s="42">
        <f t="shared" si="62"/>
        <v>1.7205410872845692</v>
      </c>
    </row>
    <row r="576" spans="1:15" ht="16.5" thickBot="1">
      <c r="A576" s="50">
        <v>1994</v>
      </c>
      <c r="B576" s="49">
        <v>11</v>
      </c>
      <c r="D576" s="36">
        <v>79.099999999999994</v>
      </c>
      <c r="E576" s="56">
        <f t="shared" si="56"/>
        <v>23.782499999999992</v>
      </c>
      <c r="F576" s="38">
        <v>29.5</v>
      </c>
      <c r="H576" s="57">
        <f t="shared" si="57"/>
        <v>18.732500000000002</v>
      </c>
      <c r="I576" s="40">
        <v>64</v>
      </c>
      <c r="J576" s="5">
        <v>79.14</v>
      </c>
      <c r="K576" s="42">
        <f t="shared" si="58"/>
        <v>82.732500000000002</v>
      </c>
      <c r="L576" s="42">
        <f t="shared" si="59"/>
        <v>4.5922882427307172</v>
      </c>
      <c r="M576" s="42">
        <f t="shared" si="60"/>
        <v>1.1737481825783362</v>
      </c>
      <c r="N576" s="52">
        <f t="shared" si="61"/>
        <v>80.068904311692492</v>
      </c>
      <c r="O576" s="42">
        <f t="shared" si="62"/>
        <v>1.4290764692938751</v>
      </c>
    </row>
    <row r="577" spans="1:15" ht="16.5" thickBot="1">
      <c r="A577" s="50">
        <v>1994</v>
      </c>
      <c r="B577" s="49">
        <v>12</v>
      </c>
      <c r="D577" s="36">
        <v>74.8</v>
      </c>
      <c r="E577" s="56">
        <f t="shared" si="56"/>
        <v>17.009999999999994</v>
      </c>
      <c r="F577" s="38">
        <v>32.200000000000003</v>
      </c>
      <c r="H577" s="57">
        <f t="shared" si="57"/>
        <v>20.447000000000003</v>
      </c>
      <c r="I577" s="40">
        <v>64</v>
      </c>
      <c r="J577" s="5">
        <v>81.48</v>
      </c>
      <c r="K577" s="42">
        <f t="shared" si="58"/>
        <v>84.447000000000003</v>
      </c>
      <c r="L577" s="42">
        <f t="shared" si="59"/>
        <v>12.897058823529434</v>
      </c>
      <c r="M577" s="42">
        <f t="shared" si="60"/>
        <v>8.5942016204043625E-2</v>
      </c>
      <c r="N577" s="52">
        <f t="shared" si="61"/>
        <v>81.550025554803057</v>
      </c>
      <c r="O577" s="42">
        <f t="shared" si="62"/>
        <v>1.457626282789326</v>
      </c>
    </row>
    <row r="578" spans="1:15" ht="16.5" thickBot="1">
      <c r="A578" s="50">
        <v>1995</v>
      </c>
      <c r="B578" s="49">
        <v>1</v>
      </c>
      <c r="D578" s="36">
        <v>80</v>
      </c>
      <c r="E578" s="56">
        <f t="shared" si="56"/>
        <v>25.2</v>
      </c>
      <c r="F578" s="38">
        <v>32.6</v>
      </c>
      <c r="H578" s="57">
        <f t="shared" si="57"/>
        <v>20.701000000000001</v>
      </c>
      <c r="I578" s="40">
        <v>64</v>
      </c>
      <c r="J578" s="5">
        <v>80.02</v>
      </c>
      <c r="K578" s="42">
        <f t="shared" si="58"/>
        <v>84.700999999999993</v>
      </c>
      <c r="L578" s="42">
        <f t="shared" si="59"/>
        <v>5.8762499999999847</v>
      </c>
      <c r="M578" s="42">
        <f t="shared" si="60"/>
        <v>2.189790871053134</v>
      </c>
      <c r="N578" s="52">
        <f t="shared" si="61"/>
        <v>81.772270655016712</v>
      </c>
      <c r="O578" s="42">
        <f t="shared" si="62"/>
        <v>1.461732698893401</v>
      </c>
    </row>
    <row r="579" spans="1:15" ht="16.5" thickBot="1">
      <c r="A579" s="50">
        <v>1995</v>
      </c>
      <c r="B579" s="49">
        <v>2</v>
      </c>
      <c r="D579" s="36">
        <v>83.5</v>
      </c>
      <c r="E579" s="56">
        <f t="shared" si="56"/>
        <v>30.712499999999999</v>
      </c>
      <c r="F579" s="38">
        <v>45.8</v>
      </c>
      <c r="H579" s="57">
        <f t="shared" si="57"/>
        <v>29.082999999999998</v>
      </c>
      <c r="I579" s="40">
        <v>64</v>
      </c>
      <c r="J579" s="5">
        <v>83.49</v>
      </c>
      <c r="K579" s="42">
        <f t="shared" si="58"/>
        <v>93.082999999999998</v>
      </c>
      <c r="L579" s="42">
        <f t="shared" si="59"/>
        <v>11.476646706586834</v>
      </c>
      <c r="M579" s="42">
        <f t="shared" si="60"/>
        <v>7.1372804403446111</v>
      </c>
      <c r="N579" s="52">
        <f t="shared" si="61"/>
        <v>89.448915439643713</v>
      </c>
      <c r="O579" s="42">
        <f t="shared" si="62"/>
        <v>1.5811322326837383</v>
      </c>
    </row>
    <row r="580" spans="1:15" ht="16.5" thickBot="1">
      <c r="A580" s="50">
        <v>1995</v>
      </c>
      <c r="B580" s="49">
        <v>3</v>
      </c>
      <c r="D580" s="36">
        <v>84.2</v>
      </c>
      <c r="E580" s="56">
        <f t="shared" si="56"/>
        <v>31.815000000000005</v>
      </c>
      <c r="F580" s="38">
        <v>46.3</v>
      </c>
      <c r="H580" s="57">
        <f t="shared" si="57"/>
        <v>29.400499999999997</v>
      </c>
      <c r="I580" s="40">
        <v>64</v>
      </c>
      <c r="J580" s="5">
        <v>84.19</v>
      </c>
      <c r="K580" s="42">
        <f t="shared" si="58"/>
        <v>93.400499999999994</v>
      </c>
      <c r="L580" s="42">
        <f t="shared" si="59"/>
        <v>10.926959619952498</v>
      </c>
      <c r="M580" s="42">
        <f t="shared" si="60"/>
        <v>6.6051010654068136</v>
      </c>
      <c r="N580" s="52">
        <f t="shared" si="61"/>
        <v>89.750834586965993</v>
      </c>
      <c r="O580" s="42">
        <f t="shared" si="62"/>
        <v>1.5850926347778165</v>
      </c>
    </row>
    <row r="581" spans="1:15" ht="16.5" thickBot="1">
      <c r="A581" s="50">
        <v>1995</v>
      </c>
      <c r="B581" s="49">
        <v>4</v>
      </c>
      <c r="D581" s="36">
        <v>78.2</v>
      </c>
      <c r="E581" s="56">
        <f t="shared" ref="E581:E644" si="63">(D581-64)*1.575</f>
        <v>22.365000000000006</v>
      </c>
      <c r="F581" s="38">
        <v>21.6</v>
      </c>
      <c r="H581" s="57">
        <f t="shared" ref="H581:H644" si="64">F581*0.635</f>
        <v>13.716000000000001</v>
      </c>
      <c r="I581" s="40">
        <v>64</v>
      </c>
      <c r="J581" s="5">
        <v>78.209999999999994</v>
      </c>
      <c r="K581" s="42">
        <f t="shared" ref="K581:K644" si="65">(H581+I581)</f>
        <v>77.716000000000008</v>
      </c>
      <c r="L581" s="42">
        <f t="shared" ref="L581:L644" si="66">K581/D581*100-100</f>
        <v>-0.61892583120204847</v>
      </c>
      <c r="M581" s="42">
        <f t="shared" ref="M581:M644" si="67">N581/J581*100-100</f>
        <v>-2.8896879037713745</v>
      </c>
      <c r="N581" s="52">
        <f t="shared" ref="N581:N644" si="68">O581*0.31*F581+67</f>
        <v>75.949975090460399</v>
      </c>
      <c r="O581" s="42">
        <f t="shared" ref="O581:O644" si="69">(2-EXP(-0.019*F581))</f>
        <v>1.3366151568787934</v>
      </c>
    </row>
    <row r="582" spans="1:15" ht="16.5" thickBot="1">
      <c r="A582" s="50">
        <v>1995</v>
      </c>
      <c r="B582" s="49">
        <v>5</v>
      </c>
      <c r="D582" s="36">
        <v>77.099999999999994</v>
      </c>
      <c r="E582" s="56">
        <f t="shared" si="63"/>
        <v>20.63249999999999</v>
      </c>
      <c r="F582" s="38">
        <v>19.399999999999999</v>
      </c>
      <c r="H582" s="57">
        <f t="shared" si="64"/>
        <v>12.318999999999999</v>
      </c>
      <c r="I582" s="40">
        <v>64</v>
      </c>
      <c r="J582" s="5">
        <v>77.14</v>
      </c>
      <c r="K582" s="42">
        <f t="shared" si="65"/>
        <v>76.319000000000003</v>
      </c>
      <c r="L582" s="42">
        <f t="shared" si="66"/>
        <v>-1.0129701686121848</v>
      </c>
      <c r="M582" s="42">
        <f t="shared" si="67"/>
        <v>-2.945159507542769</v>
      </c>
      <c r="N582" s="52">
        <f t="shared" si="68"/>
        <v>74.868103955881509</v>
      </c>
      <c r="O582" s="42">
        <f t="shared" si="69"/>
        <v>1.3082979640641026</v>
      </c>
    </row>
    <row r="583" spans="1:15" ht="16.5" thickBot="1">
      <c r="A583" s="50">
        <v>1995</v>
      </c>
      <c r="B583" s="49">
        <v>6</v>
      </c>
      <c r="D583" s="36">
        <v>78.099999999999994</v>
      </c>
      <c r="E583" s="56">
        <f t="shared" si="63"/>
        <v>22.207499999999989</v>
      </c>
      <c r="F583" s="38">
        <v>22.5</v>
      </c>
      <c r="H583" s="57">
        <f t="shared" si="64"/>
        <v>14.2875</v>
      </c>
      <c r="I583" s="40">
        <v>64</v>
      </c>
      <c r="J583" s="5">
        <v>78.099999999999994</v>
      </c>
      <c r="K583" s="42">
        <f t="shared" si="65"/>
        <v>78.287499999999994</v>
      </c>
      <c r="L583" s="42">
        <f t="shared" si="66"/>
        <v>0.24007682458386626</v>
      </c>
      <c r="M583" s="42">
        <f t="shared" si="67"/>
        <v>-2.1749787182113636</v>
      </c>
      <c r="N583" s="52">
        <f t="shared" si="68"/>
        <v>76.401341621076924</v>
      </c>
      <c r="O583" s="42">
        <f t="shared" si="69"/>
        <v>1.3478625980038608</v>
      </c>
    </row>
    <row r="584" spans="1:15" ht="16.5" thickBot="1">
      <c r="A584" s="50">
        <v>1995</v>
      </c>
      <c r="B584" s="49">
        <v>7</v>
      </c>
      <c r="D584" s="36">
        <v>76.3</v>
      </c>
      <c r="E584" s="56">
        <f t="shared" si="63"/>
        <v>19.372499999999995</v>
      </c>
      <c r="F584" s="38">
        <v>20.399999999999999</v>
      </c>
      <c r="H584" s="57">
        <f t="shared" si="64"/>
        <v>12.953999999999999</v>
      </c>
      <c r="I584" s="40">
        <v>64</v>
      </c>
      <c r="J584" s="5">
        <v>76.33</v>
      </c>
      <c r="K584" s="42">
        <f t="shared" si="65"/>
        <v>76.953999999999994</v>
      </c>
      <c r="L584" s="42">
        <f t="shared" si="66"/>
        <v>0.85714285714284699</v>
      </c>
      <c r="M584" s="42">
        <f t="shared" si="67"/>
        <v>-1.2760331638069573</v>
      </c>
      <c r="N584" s="52">
        <f t="shared" si="68"/>
        <v>75.356003886066148</v>
      </c>
      <c r="O584" s="42">
        <f t="shared" si="69"/>
        <v>1.3213162375183658</v>
      </c>
    </row>
    <row r="585" spans="1:15" ht="16.5" thickBot="1">
      <c r="A585" s="50">
        <v>1995</v>
      </c>
      <c r="B585" s="49">
        <v>8</v>
      </c>
      <c r="D585" s="36">
        <v>75.7</v>
      </c>
      <c r="E585" s="56">
        <f t="shared" si="63"/>
        <v>18.427500000000006</v>
      </c>
      <c r="F585" s="38">
        <v>18.2</v>
      </c>
      <c r="H585" s="57">
        <f t="shared" si="64"/>
        <v>11.557</v>
      </c>
      <c r="I585" s="40">
        <v>64</v>
      </c>
      <c r="J585" s="5">
        <v>75.650000000000006</v>
      </c>
      <c r="K585" s="42">
        <f t="shared" si="65"/>
        <v>75.557000000000002</v>
      </c>
      <c r="L585" s="42">
        <f t="shared" si="66"/>
        <v>-0.18890356671069242</v>
      </c>
      <c r="M585" s="42">
        <f t="shared" si="67"/>
        <v>-1.7958808845821181</v>
      </c>
      <c r="N585" s="52">
        <f t="shared" si="68"/>
        <v>74.291416110813628</v>
      </c>
      <c r="O585" s="42">
        <f t="shared" si="69"/>
        <v>1.292345996244884</v>
      </c>
    </row>
    <row r="586" spans="1:15" ht="16.5" thickBot="1">
      <c r="A586" s="50">
        <v>1995</v>
      </c>
      <c r="B586" s="49">
        <v>9</v>
      </c>
      <c r="D586" s="36">
        <v>72.8</v>
      </c>
      <c r="E586" s="56">
        <f t="shared" si="63"/>
        <v>13.859999999999996</v>
      </c>
      <c r="F586" s="38">
        <v>15.7</v>
      </c>
      <c r="H586" s="57">
        <f t="shared" si="64"/>
        <v>9.9695</v>
      </c>
      <c r="I586" s="40">
        <v>64</v>
      </c>
      <c r="J586" s="5">
        <v>72.75</v>
      </c>
      <c r="K586" s="42">
        <f t="shared" si="65"/>
        <v>73.969499999999996</v>
      </c>
      <c r="L586" s="42">
        <f t="shared" si="66"/>
        <v>1.6064560439560438</v>
      </c>
      <c r="M586" s="42">
        <f t="shared" si="67"/>
        <v>0.5117567712369322</v>
      </c>
      <c r="N586" s="52">
        <f t="shared" si="68"/>
        <v>73.12230305107488</v>
      </c>
      <c r="O586" s="42">
        <f t="shared" si="69"/>
        <v>1.2579213172539299</v>
      </c>
    </row>
    <row r="587" spans="1:15" ht="16.5" thickBot="1">
      <c r="A587" s="50">
        <v>1995</v>
      </c>
      <c r="B587" s="49">
        <v>10</v>
      </c>
      <c r="D587" s="36">
        <v>77.5</v>
      </c>
      <c r="E587" s="56">
        <f t="shared" si="63"/>
        <v>21.262499999999999</v>
      </c>
      <c r="F587" s="38">
        <v>30.6</v>
      </c>
      <c r="H587" s="57">
        <f t="shared" si="64"/>
        <v>19.431000000000001</v>
      </c>
      <c r="I587" s="40">
        <v>64</v>
      </c>
      <c r="J587" s="5">
        <v>77.45</v>
      </c>
      <c r="K587" s="42">
        <f t="shared" si="65"/>
        <v>83.430999999999997</v>
      </c>
      <c r="L587" s="42">
        <f t="shared" si="66"/>
        <v>7.6529032258064547</v>
      </c>
      <c r="M587" s="42">
        <f t="shared" si="67"/>
        <v>4.1552415319355447</v>
      </c>
      <c r="N587" s="52">
        <f t="shared" si="68"/>
        <v>80.668234566484074</v>
      </c>
      <c r="O587" s="42">
        <f t="shared" si="69"/>
        <v>1.4408849427033608</v>
      </c>
    </row>
    <row r="588" spans="1:15" ht="16.5" thickBot="1">
      <c r="A588" s="50">
        <v>1995</v>
      </c>
      <c r="B588" s="49">
        <v>11</v>
      </c>
      <c r="D588" s="36">
        <v>72.599999999999994</v>
      </c>
      <c r="E588" s="56">
        <f t="shared" si="63"/>
        <v>13.544999999999991</v>
      </c>
      <c r="F588" s="38">
        <v>14</v>
      </c>
      <c r="H588" s="57">
        <f t="shared" si="64"/>
        <v>8.89</v>
      </c>
      <c r="I588" s="40">
        <v>64</v>
      </c>
      <c r="J588" s="5">
        <v>72.58</v>
      </c>
      <c r="K588" s="42">
        <f t="shared" si="65"/>
        <v>72.89</v>
      </c>
      <c r="L588" s="42">
        <f t="shared" si="66"/>
        <v>0.39944903581267965</v>
      </c>
      <c r="M588" s="42">
        <f t="shared" si="67"/>
        <v>-0.31185700379502634</v>
      </c>
      <c r="N588" s="52">
        <f t="shared" si="68"/>
        <v>72.353654186645571</v>
      </c>
      <c r="O588" s="42">
        <f t="shared" si="69"/>
        <v>1.2335608724989808</v>
      </c>
    </row>
    <row r="589" spans="1:15" ht="16.5" thickBot="1">
      <c r="A589" s="50">
        <v>1995</v>
      </c>
      <c r="B589" s="49">
        <v>12</v>
      </c>
      <c r="D589" s="36">
        <v>70.3</v>
      </c>
      <c r="E589" s="56">
        <f t="shared" si="63"/>
        <v>9.9224999999999959</v>
      </c>
      <c r="F589" s="38">
        <v>14.9</v>
      </c>
      <c r="H589" s="57">
        <f t="shared" si="64"/>
        <v>9.4615000000000009</v>
      </c>
      <c r="I589" s="40">
        <v>64</v>
      </c>
      <c r="J589" s="5">
        <v>70.28</v>
      </c>
      <c r="K589" s="42">
        <f t="shared" si="65"/>
        <v>73.461500000000001</v>
      </c>
      <c r="L589" s="42">
        <f t="shared" si="66"/>
        <v>4.4971550497866275</v>
      </c>
      <c r="M589" s="42">
        <f t="shared" si="67"/>
        <v>3.5256689431759014</v>
      </c>
      <c r="N589" s="52">
        <f t="shared" si="68"/>
        <v>72.757840133264025</v>
      </c>
      <c r="O589" s="42">
        <f t="shared" si="69"/>
        <v>1.2465555603515954</v>
      </c>
    </row>
    <row r="590" spans="1:15" ht="16.5" thickBot="1">
      <c r="A590" s="50">
        <v>1996</v>
      </c>
      <c r="B590" s="49">
        <v>1</v>
      </c>
      <c r="D590" s="36">
        <v>72.099999999999994</v>
      </c>
      <c r="E590" s="56">
        <f t="shared" si="63"/>
        <v>12.757499999999991</v>
      </c>
      <c r="F590" s="38">
        <v>13.3</v>
      </c>
      <c r="H590" s="57">
        <f t="shared" si="64"/>
        <v>8.4455000000000009</v>
      </c>
      <c r="I590" s="40">
        <v>64</v>
      </c>
      <c r="J590" s="5">
        <v>72.13</v>
      </c>
      <c r="K590" s="42">
        <f t="shared" si="65"/>
        <v>72.445499999999996</v>
      </c>
      <c r="L590" s="42">
        <f t="shared" si="66"/>
        <v>0.47919556171981981</v>
      </c>
      <c r="M590" s="42">
        <f t="shared" si="67"/>
        <v>-0.11969726044456763</v>
      </c>
      <c r="N590" s="52">
        <f t="shared" si="68"/>
        <v>72.043662366041332</v>
      </c>
      <c r="O590" s="42">
        <f t="shared" si="69"/>
        <v>1.223299142867166</v>
      </c>
    </row>
    <row r="591" spans="1:15" ht="16.5" thickBot="1">
      <c r="A591" s="50">
        <v>1996</v>
      </c>
      <c r="B591" s="49">
        <v>2</v>
      </c>
      <c r="D591" s="36">
        <v>69.8</v>
      </c>
      <c r="E591" s="56">
        <f t="shared" si="63"/>
        <v>9.1349999999999945</v>
      </c>
      <c r="F591" s="38">
        <v>7.7</v>
      </c>
      <c r="H591" s="57">
        <f t="shared" si="64"/>
        <v>4.8895</v>
      </c>
      <c r="I591" s="40">
        <v>64</v>
      </c>
      <c r="J591" s="5">
        <v>70.28</v>
      </c>
      <c r="K591" s="42">
        <f t="shared" si="65"/>
        <v>68.889499999999998</v>
      </c>
      <c r="L591" s="42">
        <f t="shared" si="66"/>
        <v>-1.30444126074498</v>
      </c>
      <c r="M591" s="42">
        <f t="shared" si="67"/>
        <v>-0.80837465421844001</v>
      </c>
      <c r="N591" s="52">
        <f t="shared" si="68"/>
        <v>69.711874293015285</v>
      </c>
      <c r="O591" s="42">
        <f t="shared" si="69"/>
        <v>1.1361015052431043</v>
      </c>
    </row>
    <row r="592" spans="1:15" ht="16.5" thickBot="1">
      <c r="A592" s="50">
        <v>1996</v>
      </c>
      <c r="B592" s="49">
        <v>3</v>
      </c>
      <c r="D592" s="36">
        <v>70</v>
      </c>
      <c r="E592" s="56">
        <f t="shared" si="63"/>
        <v>9.4499999999999993</v>
      </c>
      <c r="F592" s="38">
        <v>12.6</v>
      </c>
      <c r="H592" s="57">
        <f t="shared" si="64"/>
        <v>8.0009999999999994</v>
      </c>
      <c r="I592" s="40">
        <v>64</v>
      </c>
      <c r="J592" s="5">
        <v>69.989999999999995</v>
      </c>
      <c r="K592" s="42">
        <f t="shared" si="65"/>
        <v>72.001000000000005</v>
      </c>
      <c r="L592" s="42">
        <f t="shared" si="66"/>
        <v>2.8585714285714374</v>
      </c>
      <c r="M592" s="42">
        <f t="shared" si="67"/>
        <v>2.4969102449577036</v>
      </c>
      <c r="N592" s="52">
        <f t="shared" si="68"/>
        <v>71.737587480445896</v>
      </c>
      <c r="O592" s="42">
        <f t="shared" si="69"/>
        <v>1.2129000205954688</v>
      </c>
    </row>
    <row r="593" spans="1:15" ht="16.5" thickBot="1">
      <c r="A593" s="50">
        <v>1996</v>
      </c>
      <c r="B593" s="49">
        <v>4</v>
      </c>
      <c r="D593" s="36">
        <v>69.900000000000006</v>
      </c>
      <c r="E593" s="56">
        <f t="shared" si="63"/>
        <v>9.2925000000000093</v>
      </c>
      <c r="F593" s="38">
        <v>6.8</v>
      </c>
      <c r="H593" s="57">
        <f t="shared" si="64"/>
        <v>4.3179999999999996</v>
      </c>
      <c r="I593" s="40">
        <v>64</v>
      </c>
      <c r="J593" s="5">
        <v>69.94</v>
      </c>
      <c r="K593" s="42">
        <f t="shared" si="65"/>
        <v>68.317999999999998</v>
      </c>
      <c r="L593" s="42">
        <f t="shared" si="66"/>
        <v>-2.2632331902718335</v>
      </c>
      <c r="M593" s="42">
        <f t="shared" si="67"/>
        <v>-0.82428736202642483</v>
      </c>
      <c r="N593" s="52">
        <f t="shared" si="68"/>
        <v>69.363493418998715</v>
      </c>
      <c r="O593" s="42">
        <f t="shared" si="69"/>
        <v>1.1212018116692186</v>
      </c>
    </row>
    <row r="594" spans="1:15" ht="16.5" thickBot="1">
      <c r="A594" s="50">
        <v>1996</v>
      </c>
      <c r="B594" s="49">
        <v>5</v>
      </c>
      <c r="D594" s="36">
        <v>71.7</v>
      </c>
      <c r="E594" s="56">
        <f t="shared" si="63"/>
        <v>12.127500000000005</v>
      </c>
      <c r="F594" s="38">
        <v>7.6</v>
      </c>
      <c r="H594" s="57">
        <f t="shared" si="64"/>
        <v>4.8259999999999996</v>
      </c>
      <c r="I594" s="40">
        <v>64</v>
      </c>
      <c r="J594" s="5">
        <v>71.7</v>
      </c>
      <c r="K594" s="42">
        <f t="shared" si="65"/>
        <v>68.825999999999993</v>
      </c>
      <c r="L594" s="42">
        <f t="shared" si="66"/>
        <v>-4.0083682008368271</v>
      </c>
      <c r="M594" s="42">
        <f t="shared" si="67"/>
        <v>-2.8273579985976198</v>
      </c>
      <c r="N594" s="52">
        <f t="shared" si="68"/>
        <v>69.672784315005515</v>
      </c>
      <c r="O594" s="42">
        <f t="shared" si="69"/>
        <v>1.1344585377782339</v>
      </c>
    </row>
    <row r="595" spans="1:15" ht="16.5" thickBot="1">
      <c r="A595" s="50">
        <v>1996</v>
      </c>
      <c r="B595" s="49">
        <v>6</v>
      </c>
      <c r="D595" s="36">
        <v>71.8</v>
      </c>
      <c r="E595" s="56">
        <f t="shared" si="63"/>
        <v>12.284999999999995</v>
      </c>
      <c r="F595" s="38">
        <v>16.5</v>
      </c>
      <c r="H595" s="57">
        <f t="shared" si="64"/>
        <v>10.477500000000001</v>
      </c>
      <c r="I595" s="40">
        <v>64</v>
      </c>
      <c r="J595" s="5">
        <v>72.069999999999993</v>
      </c>
      <c r="K595" s="42">
        <f t="shared" si="65"/>
        <v>74.477500000000006</v>
      </c>
      <c r="L595" s="42">
        <f t="shared" si="66"/>
        <v>3.7291086350975036</v>
      </c>
      <c r="M595" s="42">
        <f t="shared" si="67"/>
        <v>1.9724245891446799</v>
      </c>
      <c r="N595" s="52">
        <f t="shared" si="68"/>
        <v>73.49152640139657</v>
      </c>
      <c r="O595" s="42">
        <f t="shared" si="69"/>
        <v>1.2691156209963959</v>
      </c>
    </row>
    <row r="596" spans="1:15" ht="16.5" thickBot="1">
      <c r="A596" s="50">
        <v>1996</v>
      </c>
      <c r="B596" s="49">
        <v>7</v>
      </c>
      <c r="D596" s="36">
        <v>73.5</v>
      </c>
      <c r="E596" s="56">
        <f t="shared" si="63"/>
        <v>14.9625</v>
      </c>
      <c r="F596" s="38">
        <v>11.8</v>
      </c>
      <c r="H596" s="57">
        <f t="shared" si="64"/>
        <v>7.4930000000000003</v>
      </c>
      <c r="I596" s="40">
        <v>64</v>
      </c>
      <c r="J596" s="5">
        <v>73.81</v>
      </c>
      <c r="K596" s="42">
        <f t="shared" si="65"/>
        <v>71.492999999999995</v>
      </c>
      <c r="L596" s="42">
        <f t="shared" si="66"/>
        <v>-2.7306122448979693</v>
      </c>
      <c r="M596" s="42">
        <f t="shared" si="67"/>
        <v>-3.2750440875827422</v>
      </c>
      <c r="N596" s="52">
        <f t="shared" si="68"/>
        <v>71.392689958955174</v>
      </c>
      <c r="O596" s="42">
        <f t="shared" si="69"/>
        <v>1.2008447126722719</v>
      </c>
    </row>
    <row r="597" spans="1:15" ht="16.5" thickBot="1">
      <c r="A597" s="50">
        <v>1996</v>
      </c>
      <c r="B597" s="49">
        <v>8</v>
      </c>
      <c r="D597" s="36">
        <v>74.2</v>
      </c>
      <c r="E597" s="56">
        <f t="shared" si="63"/>
        <v>16.065000000000005</v>
      </c>
      <c r="F597" s="38">
        <v>19.7</v>
      </c>
      <c r="H597" s="57">
        <f t="shared" si="64"/>
        <v>12.509499999999999</v>
      </c>
      <c r="I597" s="40">
        <v>64</v>
      </c>
      <c r="J597" s="5">
        <v>74.28</v>
      </c>
      <c r="K597" s="42">
        <f t="shared" si="65"/>
        <v>76.509500000000003</v>
      </c>
      <c r="L597" s="42">
        <f t="shared" si="66"/>
        <v>3.1125336927223799</v>
      </c>
      <c r="M597" s="42">
        <f t="shared" si="67"/>
        <v>0.9878638299853435</v>
      </c>
      <c r="N597" s="52">
        <f t="shared" si="68"/>
        <v>75.01378525291311</v>
      </c>
      <c r="O597" s="42">
        <f t="shared" si="69"/>
        <v>1.312229450288704</v>
      </c>
    </row>
    <row r="598" spans="1:15" ht="16.5" thickBot="1">
      <c r="A598" s="50">
        <v>1996</v>
      </c>
      <c r="B598" s="49">
        <v>9</v>
      </c>
      <c r="D598" s="36">
        <v>70.099999999999994</v>
      </c>
      <c r="E598" s="56">
        <f t="shared" si="63"/>
        <v>9.607499999999991</v>
      </c>
      <c r="F598" s="38">
        <v>3</v>
      </c>
      <c r="H598" s="57">
        <f t="shared" si="64"/>
        <v>1.905</v>
      </c>
      <c r="I598" s="40">
        <v>64</v>
      </c>
      <c r="J598" s="5">
        <v>70.180000000000007</v>
      </c>
      <c r="K598" s="42">
        <f t="shared" si="65"/>
        <v>65.905000000000001</v>
      </c>
      <c r="L598" s="42">
        <f t="shared" si="66"/>
        <v>-5.9843081312410789</v>
      </c>
      <c r="M598" s="42">
        <f t="shared" si="67"/>
        <v>-3.1326196701494382</v>
      </c>
      <c r="N598" s="52">
        <f t="shared" si="68"/>
        <v>67.981527515489134</v>
      </c>
      <c r="O598" s="42">
        <f t="shared" si="69"/>
        <v>1.0554059306334767</v>
      </c>
    </row>
    <row r="599" spans="1:15" ht="16.5" thickBot="1">
      <c r="A599" s="50">
        <v>1996</v>
      </c>
      <c r="B599" s="49">
        <v>10</v>
      </c>
      <c r="D599" s="36">
        <v>68.7</v>
      </c>
      <c r="E599" s="56">
        <f t="shared" si="63"/>
        <v>7.4025000000000043</v>
      </c>
      <c r="F599" s="38">
        <v>0.7</v>
      </c>
      <c r="H599" s="57">
        <f t="shared" si="64"/>
        <v>0.44449999999999995</v>
      </c>
      <c r="I599" s="40">
        <v>64</v>
      </c>
      <c r="J599" s="5">
        <v>68.78</v>
      </c>
      <c r="K599" s="42">
        <f t="shared" si="65"/>
        <v>64.444500000000005</v>
      </c>
      <c r="L599" s="42">
        <f t="shared" si="66"/>
        <v>-6.1943231441047999</v>
      </c>
      <c r="M599" s="42">
        <f t="shared" si="67"/>
        <v>-2.2682945736553108</v>
      </c>
      <c r="N599" s="52">
        <f t="shared" si="68"/>
        <v>67.219866992239872</v>
      </c>
      <c r="O599" s="42">
        <f t="shared" si="69"/>
        <v>1.0132119458058739</v>
      </c>
    </row>
    <row r="600" spans="1:15" ht="16.5" thickBot="1">
      <c r="A600" s="50">
        <v>1996</v>
      </c>
      <c r="B600" s="49">
        <v>11</v>
      </c>
      <c r="D600" s="36">
        <v>76.900000000000006</v>
      </c>
      <c r="E600" s="56">
        <f t="shared" si="63"/>
        <v>20.31750000000001</v>
      </c>
      <c r="F600" s="38">
        <v>24.9</v>
      </c>
      <c r="H600" s="57">
        <f t="shared" si="64"/>
        <v>15.811499999999999</v>
      </c>
      <c r="I600" s="40">
        <v>64</v>
      </c>
      <c r="J600" s="5">
        <v>77.27</v>
      </c>
      <c r="K600" s="42">
        <f t="shared" si="65"/>
        <v>79.811499999999995</v>
      </c>
      <c r="L600" s="42">
        <f t="shared" si="66"/>
        <v>3.7860858257477048</v>
      </c>
      <c r="M600" s="42">
        <f t="shared" si="67"/>
        <v>0.46400925408659077</v>
      </c>
      <c r="N600" s="52">
        <f t="shared" si="68"/>
        <v>77.6285399506327</v>
      </c>
      <c r="O600" s="42">
        <f t="shared" si="69"/>
        <v>1.3769322387139133</v>
      </c>
    </row>
    <row r="601" spans="1:15" ht="16.5" thickBot="1">
      <c r="A601" s="50">
        <v>1996</v>
      </c>
      <c r="B601" s="49">
        <v>12</v>
      </c>
      <c r="D601" s="36">
        <v>75.3</v>
      </c>
      <c r="E601" s="56">
        <f t="shared" si="63"/>
        <v>17.797499999999996</v>
      </c>
      <c r="F601" s="38">
        <v>14</v>
      </c>
      <c r="H601" s="57">
        <f t="shared" si="64"/>
        <v>8.89</v>
      </c>
      <c r="I601" s="40">
        <v>64</v>
      </c>
      <c r="J601" s="5">
        <v>73.33</v>
      </c>
      <c r="K601" s="42">
        <f t="shared" si="65"/>
        <v>72.89</v>
      </c>
      <c r="L601" s="42">
        <f t="shared" si="66"/>
        <v>-3.200531208499342</v>
      </c>
      <c r="M601" s="42">
        <f t="shared" si="67"/>
        <v>-1.3314411746276136</v>
      </c>
      <c r="N601" s="52">
        <f t="shared" si="68"/>
        <v>72.353654186645571</v>
      </c>
      <c r="O601" s="42">
        <f t="shared" si="69"/>
        <v>1.2335608724989808</v>
      </c>
    </row>
    <row r="602" spans="1:15" ht="16.5" thickBot="1">
      <c r="A602" s="50">
        <v>1997</v>
      </c>
      <c r="B602" s="49">
        <v>1</v>
      </c>
      <c r="D602" s="36">
        <v>71.599999999999994</v>
      </c>
      <c r="E602" s="56">
        <f t="shared" si="63"/>
        <v>11.96999999999999</v>
      </c>
      <c r="F602" s="38">
        <v>7.4</v>
      </c>
      <c r="H602" s="57">
        <f t="shared" si="64"/>
        <v>4.6990000000000007</v>
      </c>
      <c r="I602" s="40">
        <v>64</v>
      </c>
      <c r="J602" s="5">
        <v>71.25</v>
      </c>
      <c r="K602" s="42">
        <f t="shared" si="65"/>
        <v>68.698999999999998</v>
      </c>
      <c r="L602" s="42">
        <f t="shared" si="66"/>
        <v>-4.0516759776536304</v>
      </c>
      <c r="M602" s="42">
        <f t="shared" si="67"/>
        <v>-2.3229636017309048</v>
      </c>
      <c r="N602" s="52">
        <f t="shared" si="68"/>
        <v>69.594888433766727</v>
      </c>
      <c r="O602" s="42">
        <f t="shared" si="69"/>
        <v>1.1311632230892434</v>
      </c>
    </row>
    <row r="603" spans="1:15" ht="16.5" thickBot="1">
      <c r="A603" s="50">
        <v>1997</v>
      </c>
      <c r="B603" s="49">
        <v>2</v>
      </c>
      <c r="D603" s="36">
        <v>72</v>
      </c>
      <c r="E603" s="56">
        <f t="shared" si="63"/>
        <v>12.6</v>
      </c>
      <c r="F603" s="38">
        <v>11</v>
      </c>
      <c r="H603" s="57">
        <f t="shared" si="64"/>
        <v>6.9850000000000003</v>
      </c>
      <c r="I603" s="40">
        <v>64</v>
      </c>
      <c r="J603" s="5">
        <v>71.89</v>
      </c>
      <c r="K603" s="42">
        <f t="shared" si="65"/>
        <v>70.984999999999999</v>
      </c>
      <c r="L603" s="42">
        <f t="shared" si="66"/>
        <v>-1.4097222222222143</v>
      </c>
      <c r="M603" s="42">
        <f t="shared" si="67"/>
        <v>-1.1640808923967683</v>
      </c>
      <c r="N603" s="52">
        <f t="shared" si="68"/>
        <v>71.053142246455963</v>
      </c>
      <c r="O603" s="42">
        <f t="shared" si="69"/>
        <v>1.1886047643565885</v>
      </c>
    </row>
    <row r="604" spans="1:15" ht="16.5" thickBot="1">
      <c r="A604" s="50">
        <v>1997</v>
      </c>
      <c r="B604" s="49">
        <v>3</v>
      </c>
      <c r="D604" s="36">
        <v>72.8</v>
      </c>
      <c r="E604" s="56">
        <f t="shared" si="63"/>
        <v>13.859999999999996</v>
      </c>
      <c r="F604" s="38">
        <v>12.1</v>
      </c>
      <c r="H604" s="57">
        <f t="shared" si="64"/>
        <v>7.6834999999999996</v>
      </c>
      <c r="I604" s="40">
        <v>64</v>
      </c>
      <c r="J604" s="5">
        <v>72.53</v>
      </c>
      <c r="K604" s="42">
        <f t="shared" si="65"/>
        <v>71.683499999999995</v>
      </c>
      <c r="L604" s="42">
        <f t="shared" si="66"/>
        <v>-1.5336538461538538</v>
      </c>
      <c r="M604" s="42">
        <f t="shared" si="67"/>
        <v>-1.3905881531039341</v>
      </c>
      <c r="N604" s="52">
        <f t="shared" si="68"/>
        <v>71.521406412553716</v>
      </c>
      <c r="O604" s="42">
        <f t="shared" si="69"/>
        <v>1.2053869401636153</v>
      </c>
    </row>
    <row r="605" spans="1:15" ht="16.5" thickBot="1">
      <c r="A605" s="50">
        <v>1997</v>
      </c>
      <c r="B605" s="49">
        <v>4</v>
      </c>
      <c r="D605" s="36">
        <v>74</v>
      </c>
      <c r="E605" s="56">
        <f t="shared" si="63"/>
        <v>15.75</v>
      </c>
      <c r="F605" s="38">
        <v>23</v>
      </c>
      <c r="H605" s="57">
        <f t="shared" si="64"/>
        <v>14.605</v>
      </c>
      <c r="I605" s="40">
        <v>64</v>
      </c>
      <c r="J605" s="5">
        <v>75.08</v>
      </c>
      <c r="K605" s="42">
        <f t="shared" si="65"/>
        <v>78.605000000000004</v>
      </c>
      <c r="L605" s="42">
        <f t="shared" si="66"/>
        <v>6.2229729729729826</v>
      </c>
      <c r="M605" s="42">
        <f t="shared" si="67"/>
        <v>2.0967284150802357</v>
      </c>
      <c r="N605" s="52">
        <f t="shared" si="68"/>
        <v>76.654223694042244</v>
      </c>
      <c r="O605" s="42">
        <f t="shared" si="69"/>
        <v>1.3540285685893756</v>
      </c>
    </row>
    <row r="606" spans="1:15" ht="16.5" thickBot="1">
      <c r="A606" s="50">
        <v>1997</v>
      </c>
      <c r="B606" s="49">
        <v>5</v>
      </c>
      <c r="D606" s="36">
        <v>76.3</v>
      </c>
      <c r="E606" s="56">
        <f t="shared" si="63"/>
        <v>19.372499999999995</v>
      </c>
      <c r="F606" s="38">
        <v>25.4</v>
      </c>
      <c r="H606" s="57">
        <f t="shared" si="64"/>
        <v>16.128999999999998</v>
      </c>
      <c r="I606" s="40">
        <v>64</v>
      </c>
      <c r="J606" s="5">
        <v>76.430000000000007</v>
      </c>
      <c r="K606" s="42">
        <f t="shared" si="65"/>
        <v>80.128999999999991</v>
      </c>
      <c r="L606" s="42">
        <f t="shared" si="66"/>
        <v>5.0183486238531998</v>
      </c>
      <c r="M606" s="42">
        <f t="shared" si="67"/>
        <v>1.9080872692878899</v>
      </c>
      <c r="N606" s="52">
        <f t="shared" si="68"/>
        <v>77.888351099916733</v>
      </c>
      <c r="O606" s="42">
        <f t="shared" si="69"/>
        <v>1.382823355336136</v>
      </c>
    </row>
    <row r="607" spans="1:15" ht="16.5" thickBot="1">
      <c r="A607" s="50">
        <v>1997</v>
      </c>
      <c r="B607" s="49">
        <v>6</v>
      </c>
      <c r="D607" s="36">
        <v>74</v>
      </c>
      <c r="E607" s="56">
        <f t="shared" si="63"/>
        <v>15.75</v>
      </c>
      <c r="F607" s="38">
        <v>20.8</v>
      </c>
      <c r="H607" s="57">
        <f t="shared" si="64"/>
        <v>13.208</v>
      </c>
      <c r="I607" s="40">
        <v>64</v>
      </c>
      <c r="J607" s="5">
        <v>74.180000000000007</v>
      </c>
      <c r="K607" s="42">
        <f t="shared" si="65"/>
        <v>77.207999999999998</v>
      </c>
      <c r="L607" s="42">
        <f t="shared" si="66"/>
        <v>4.3351351351351326</v>
      </c>
      <c r="M607" s="42">
        <f t="shared" si="67"/>
        <v>1.8508759744269696</v>
      </c>
      <c r="N607" s="52">
        <f t="shared" si="68"/>
        <v>75.552979797829934</v>
      </c>
      <c r="O607" s="42">
        <f t="shared" si="69"/>
        <v>1.3264546832862796</v>
      </c>
    </row>
    <row r="608" spans="1:15" ht="16.5" thickBot="1">
      <c r="A608" s="50">
        <v>1997</v>
      </c>
      <c r="B608" s="49">
        <v>7</v>
      </c>
      <c r="D608" s="36">
        <v>73.400000000000006</v>
      </c>
      <c r="E608" s="56">
        <f t="shared" si="63"/>
        <v>14.805000000000009</v>
      </c>
      <c r="F608" s="38">
        <v>12.9</v>
      </c>
      <c r="H608" s="57">
        <f t="shared" si="64"/>
        <v>8.1914999999999996</v>
      </c>
      <c r="I608" s="40">
        <v>64</v>
      </c>
      <c r="J608" s="5">
        <v>73.569999999999993</v>
      </c>
      <c r="K608" s="42">
        <f t="shared" si="65"/>
        <v>72.191500000000005</v>
      </c>
      <c r="L608" s="42">
        <f t="shared" si="66"/>
        <v>-1.6464577656675772</v>
      </c>
      <c r="M608" s="42">
        <f t="shared" si="67"/>
        <v>-2.3130657340410892</v>
      </c>
      <c r="N608" s="52">
        <f t="shared" si="68"/>
        <v>71.868277539465964</v>
      </c>
      <c r="O608" s="42">
        <f t="shared" si="69"/>
        <v>1.2173737282985639</v>
      </c>
    </row>
    <row r="609" spans="1:15" ht="16.5" thickBot="1">
      <c r="A609" s="50">
        <v>1997</v>
      </c>
      <c r="B609" s="49">
        <v>8</v>
      </c>
      <c r="D609" s="36">
        <v>81</v>
      </c>
      <c r="E609" s="56">
        <f t="shared" si="63"/>
        <v>26.774999999999999</v>
      </c>
      <c r="F609" s="38">
        <v>35.700000000000003</v>
      </c>
      <c r="H609" s="57">
        <f t="shared" si="64"/>
        <v>22.669500000000003</v>
      </c>
      <c r="I609" s="40">
        <v>64</v>
      </c>
      <c r="J609" s="5">
        <v>81.03</v>
      </c>
      <c r="K609" s="42">
        <f t="shared" si="65"/>
        <v>86.669499999999999</v>
      </c>
      <c r="L609" s="42">
        <f t="shared" si="66"/>
        <v>6.9993827160493822</v>
      </c>
      <c r="M609" s="42">
        <f t="shared" si="67"/>
        <v>3.0701347621118202</v>
      </c>
      <c r="N609" s="52">
        <f t="shared" si="68"/>
        <v>83.517730197739212</v>
      </c>
      <c r="O609" s="42">
        <f t="shared" si="69"/>
        <v>1.4925210262708237</v>
      </c>
    </row>
    <row r="610" spans="1:15" ht="16.5" thickBot="1">
      <c r="A610" s="50">
        <v>1997</v>
      </c>
      <c r="B610" s="49">
        <v>9</v>
      </c>
      <c r="D610" s="36">
        <v>97.2</v>
      </c>
      <c r="E610" s="56">
        <f t="shared" si="63"/>
        <v>52.290000000000006</v>
      </c>
      <c r="F610" s="38">
        <v>59.7</v>
      </c>
      <c r="H610" s="57">
        <f t="shared" si="64"/>
        <v>37.909500000000001</v>
      </c>
      <c r="I610" s="40">
        <v>64</v>
      </c>
      <c r="J610" s="5">
        <v>97.11</v>
      </c>
      <c r="K610" s="42">
        <f t="shared" si="65"/>
        <v>101.90950000000001</v>
      </c>
      <c r="L610" s="42">
        <f t="shared" si="66"/>
        <v>4.8451646090535121</v>
      </c>
      <c r="M610" s="42">
        <f t="shared" si="67"/>
        <v>0.97958536843540855</v>
      </c>
      <c r="N610" s="52">
        <f t="shared" si="68"/>
        <v>98.061275351287634</v>
      </c>
      <c r="O610" s="42">
        <f t="shared" si="69"/>
        <v>1.6783528044138771</v>
      </c>
    </row>
    <row r="611" spans="1:15" ht="16.5" thickBot="1">
      <c r="A611" s="50">
        <v>1997</v>
      </c>
      <c r="B611" s="49">
        <v>10</v>
      </c>
      <c r="D611" s="36">
        <v>84.3</v>
      </c>
      <c r="E611" s="56">
        <f t="shared" si="63"/>
        <v>31.972499999999993</v>
      </c>
      <c r="F611" s="38">
        <v>32.799999999999997</v>
      </c>
      <c r="H611" s="57">
        <f t="shared" si="64"/>
        <v>20.827999999999999</v>
      </c>
      <c r="I611" s="40">
        <v>64</v>
      </c>
      <c r="J611" s="5">
        <v>84.45</v>
      </c>
      <c r="K611" s="42">
        <f t="shared" si="65"/>
        <v>84.828000000000003</v>
      </c>
      <c r="L611" s="42">
        <f t="shared" si="66"/>
        <v>0.62633451957296415</v>
      </c>
      <c r="M611" s="42">
        <f t="shared" si="67"/>
        <v>-3.0388911736587971</v>
      </c>
      <c r="N611" s="52">
        <f t="shared" si="68"/>
        <v>81.883656403845151</v>
      </c>
      <c r="O611" s="42">
        <f t="shared" si="69"/>
        <v>1.4637742332656529</v>
      </c>
    </row>
    <row r="612" spans="1:15" ht="16.5" thickBot="1">
      <c r="A612" s="50">
        <v>1997</v>
      </c>
      <c r="B612" s="49">
        <v>11</v>
      </c>
      <c r="D612" s="36">
        <v>97.4</v>
      </c>
      <c r="E612" s="56">
        <f t="shared" si="63"/>
        <v>52.605000000000004</v>
      </c>
      <c r="F612" s="38">
        <v>50.4</v>
      </c>
      <c r="H612" s="57">
        <f t="shared" si="64"/>
        <v>32.003999999999998</v>
      </c>
      <c r="I612" s="40">
        <v>64</v>
      </c>
      <c r="J612" s="5">
        <v>96.81</v>
      </c>
      <c r="K612" s="42">
        <f t="shared" si="65"/>
        <v>96.003999999999991</v>
      </c>
      <c r="L612" s="42">
        <f t="shared" si="66"/>
        <v>-1.4332648870636717</v>
      </c>
      <c r="M612" s="42">
        <f t="shared" si="67"/>
        <v>-4.7089074038063927</v>
      </c>
      <c r="N612" s="52">
        <f t="shared" si="68"/>
        <v>92.251306742375036</v>
      </c>
      <c r="O612" s="42">
        <f t="shared" si="69"/>
        <v>1.6161870674843213</v>
      </c>
    </row>
    <row r="613" spans="1:15" ht="16.5" thickBot="1">
      <c r="A613" s="50">
        <v>1997</v>
      </c>
      <c r="B613" s="49">
        <v>12</v>
      </c>
      <c r="D613" s="36">
        <v>95.7</v>
      </c>
      <c r="E613" s="56">
        <f t="shared" si="63"/>
        <v>49.927500000000002</v>
      </c>
      <c r="F613" s="38">
        <v>55.5</v>
      </c>
      <c r="H613" s="57">
        <f t="shared" si="64"/>
        <v>35.2425</v>
      </c>
      <c r="I613" s="40">
        <v>64</v>
      </c>
      <c r="J613" s="5">
        <v>93.91</v>
      </c>
      <c r="K613" s="42">
        <f t="shared" si="65"/>
        <v>99.242500000000007</v>
      </c>
      <c r="L613" s="42">
        <f t="shared" si="66"/>
        <v>3.7016718913270665</v>
      </c>
      <c r="M613" s="42">
        <f t="shared" si="67"/>
        <v>1.6040392012403544</v>
      </c>
      <c r="N613" s="52">
        <f t="shared" si="68"/>
        <v>95.416353213884804</v>
      </c>
      <c r="O613" s="42">
        <f t="shared" si="69"/>
        <v>1.6516334329488411</v>
      </c>
    </row>
    <row r="614" spans="1:15" ht="16.5" thickBot="1">
      <c r="A614" s="50">
        <v>1998</v>
      </c>
      <c r="B614" s="49">
        <v>1</v>
      </c>
      <c r="D614" s="36">
        <v>90.4</v>
      </c>
      <c r="E614" s="56">
        <f t="shared" si="63"/>
        <v>41.580000000000005</v>
      </c>
      <c r="F614" s="38">
        <v>44.5</v>
      </c>
      <c r="H614" s="57">
        <f t="shared" si="64"/>
        <v>28.2575</v>
      </c>
      <c r="I614" s="40">
        <v>64</v>
      </c>
      <c r="J614" s="5">
        <v>89.74</v>
      </c>
      <c r="K614" s="42">
        <f t="shared" si="65"/>
        <v>92.257499999999993</v>
      </c>
      <c r="L614" s="42">
        <f t="shared" si="66"/>
        <v>2.0547566371681256</v>
      </c>
      <c r="M614" s="42">
        <f t="shared" si="67"/>
        <v>-1.1954330568680831</v>
      </c>
      <c r="N614" s="52">
        <f t="shared" si="68"/>
        <v>88.667218374766577</v>
      </c>
      <c r="O614" s="42">
        <f t="shared" si="69"/>
        <v>1.5706573667826444</v>
      </c>
    </row>
    <row r="615" spans="1:15" ht="16.5" thickBot="1">
      <c r="A615" s="50">
        <v>1998</v>
      </c>
      <c r="B615" s="49">
        <v>2</v>
      </c>
      <c r="D615" s="36">
        <v>91.1</v>
      </c>
      <c r="E615" s="56">
        <f t="shared" si="63"/>
        <v>42.68249999999999</v>
      </c>
      <c r="F615" s="38">
        <v>50.2</v>
      </c>
      <c r="H615" s="57">
        <f t="shared" si="64"/>
        <v>31.877000000000002</v>
      </c>
      <c r="I615" s="40">
        <v>64</v>
      </c>
      <c r="J615" s="5">
        <v>90.99</v>
      </c>
      <c r="K615" s="42">
        <f t="shared" si="65"/>
        <v>95.87700000000001</v>
      </c>
      <c r="L615" s="42">
        <f t="shared" si="66"/>
        <v>5.2436882546652157</v>
      </c>
      <c r="M615" s="42">
        <f t="shared" si="67"/>
        <v>1.2510857865123342</v>
      </c>
      <c r="N615" s="52">
        <f t="shared" si="68"/>
        <v>92.128362957147573</v>
      </c>
      <c r="O615" s="42">
        <f t="shared" si="69"/>
        <v>1.6147258036979546</v>
      </c>
    </row>
    <row r="616" spans="1:15" ht="16.5" thickBot="1">
      <c r="A616" s="50">
        <v>1998</v>
      </c>
      <c r="B616" s="49">
        <v>3</v>
      </c>
      <c r="D616" s="36">
        <v>108</v>
      </c>
      <c r="E616" s="56">
        <f t="shared" si="63"/>
        <v>69.3</v>
      </c>
      <c r="F616" s="38">
        <v>82</v>
      </c>
      <c r="H616" s="57">
        <f t="shared" si="64"/>
        <v>52.07</v>
      </c>
      <c r="I616" s="40">
        <v>64</v>
      </c>
      <c r="J616" s="5">
        <v>108.03</v>
      </c>
      <c r="K616" s="42">
        <f t="shared" si="65"/>
        <v>116.07</v>
      </c>
      <c r="L616" s="42">
        <f t="shared" si="66"/>
        <v>7.4722222222222143</v>
      </c>
      <c r="M616" s="42">
        <f t="shared" si="67"/>
        <v>4.1263047873489427</v>
      </c>
      <c r="N616" s="52">
        <f t="shared" si="68"/>
        <v>112.48764706177307</v>
      </c>
      <c r="O616" s="42">
        <f t="shared" si="69"/>
        <v>1.7894432361043697</v>
      </c>
    </row>
    <row r="617" spans="1:15" ht="16.5" thickBot="1">
      <c r="A617" s="50">
        <v>1998</v>
      </c>
      <c r="B617" s="49">
        <v>4</v>
      </c>
      <c r="D617" s="36">
        <v>109</v>
      </c>
      <c r="E617" s="56">
        <f t="shared" si="63"/>
        <v>70.875</v>
      </c>
      <c r="F617" s="38">
        <v>70.599999999999994</v>
      </c>
      <c r="H617" s="57">
        <f t="shared" si="64"/>
        <v>44.830999999999996</v>
      </c>
      <c r="I617" s="40">
        <v>64</v>
      </c>
      <c r="J617" s="5">
        <v>114.87</v>
      </c>
      <c r="K617" s="42">
        <f t="shared" si="65"/>
        <v>108.83099999999999</v>
      </c>
      <c r="L617" s="42">
        <f t="shared" si="66"/>
        <v>-0.15504587155965055</v>
      </c>
      <c r="M617" s="42">
        <f t="shared" si="67"/>
        <v>-8.5494357622048653</v>
      </c>
      <c r="N617" s="52">
        <f t="shared" si="68"/>
        <v>105.04926313995529</v>
      </c>
      <c r="O617" s="42">
        <f t="shared" si="69"/>
        <v>1.7385206588666402</v>
      </c>
    </row>
    <row r="618" spans="1:15" ht="16.5" thickBot="1">
      <c r="A618" s="50">
        <v>1998</v>
      </c>
      <c r="B618" s="49">
        <v>5</v>
      </c>
      <c r="D618" s="36">
        <v>109</v>
      </c>
      <c r="E618" s="56">
        <f t="shared" si="63"/>
        <v>70.875</v>
      </c>
      <c r="F618" s="38">
        <v>74</v>
      </c>
      <c r="H618" s="57">
        <f t="shared" si="64"/>
        <v>46.99</v>
      </c>
      <c r="I618" s="40">
        <v>64</v>
      </c>
      <c r="J618" s="5">
        <v>109.5</v>
      </c>
      <c r="K618" s="42">
        <f t="shared" si="65"/>
        <v>110.99000000000001</v>
      </c>
      <c r="L618" s="42">
        <f t="shared" si="66"/>
        <v>1.8256880733944882</v>
      </c>
      <c r="M618" s="42">
        <f t="shared" si="67"/>
        <v>-2.0484880074678955</v>
      </c>
      <c r="N618" s="52">
        <f t="shared" si="68"/>
        <v>107.25690563182265</v>
      </c>
      <c r="O618" s="42">
        <f t="shared" si="69"/>
        <v>1.7548781879608826</v>
      </c>
    </row>
    <row r="619" spans="1:15" ht="16.5" thickBot="1">
      <c r="A619" s="50">
        <v>1998</v>
      </c>
      <c r="B619" s="49">
        <v>6</v>
      </c>
      <c r="D619" s="36">
        <v>111.8</v>
      </c>
      <c r="E619" s="56">
        <f t="shared" si="63"/>
        <v>75.284999999999997</v>
      </c>
      <c r="F619" s="38">
        <v>90.5</v>
      </c>
      <c r="H619" s="57">
        <f t="shared" si="64"/>
        <v>57.467500000000001</v>
      </c>
      <c r="I619" s="40">
        <v>64</v>
      </c>
      <c r="J619" s="5">
        <v>112</v>
      </c>
      <c r="K619" s="42">
        <f t="shared" si="65"/>
        <v>121.4675</v>
      </c>
      <c r="L619" s="42">
        <f t="shared" si="66"/>
        <v>8.647137745974959</v>
      </c>
      <c r="M619" s="42">
        <f t="shared" si="67"/>
        <v>5.4319524481124546</v>
      </c>
      <c r="N619" s="52">
        <f t="shared" si="68"/>
        <v>118.08378674188596</v>
      </c>
      <c r="O619" s="42">
        <f t="shared" si="69"/>
        <v>1.8208442966275515</v>
      </c>
    </row>
    <row r="620" spans="1:15" ht="16.5" thickBot="1">
      <c r="A620" s="50">
        <v>1998</v>
      </c>
      <c r="B620" s="49">
        <v>7</v>
      </c>
      <c r="D620" s="36">
        <v>117.7</v>
      </c>
      <c r="E620" s="56">
        <f t="shared" si="63"/>
        <v>84.577500000000001</v>
      </c>
      <c r="F620" s="38">
        <v>96.7</v>
      </c>
      <c r="H620" s="57">
        <f t="shared" si="64"/>
        <v>61.404500000000006</v>
      </c>
      <c r="I620" s="40">
        <v>64</v>
      </c>
      <c r="J620" s="5">
        <v>117.6</v>
      </c>
      <c r="K620" s="42">
        <f t="shared" si="65"/>
        <v>125.40450000000001</v>
      </c>
      <c r="L620" s="42">
        <f t="shared" si="66"/>
        <v>6.5458793542905909</v>
      </c>
      <c r="M620" s="42">
        <f t="shared" si="67"/>
        <v>3.8947774656808605</v>
      </c>
      <c r="N620" s="52">
        <f t="shared" si="68"/>
        <v>122.18025829964067</v>
      </c>
      <c r="O620" s="42">
        <f t="shared" si="69"/>
        <v>1.84075318743172</v>
      </c>
    </row>
    <row r="621" spans="1:15" ht="16.5" thickBot="1">
      <c r="A621" s="50">
        <v>1998</v>
      </c>
      <c r="B621" s="49">
        <v>8</v>
      </c>
      <c r="D621" s="36">
        <v>139.4</v>
      </c>
      <c r="E621" s="56">
        <f t="shared" si="63"/>
        <v>118.75500000000001</v>
      </c>
      <c r="F621" s="38">
        <v>121.1</v>
      </c>
      <c r="H621" s="57">
        <f t="shared" si="64"/>
        <v>76.898499999999999</v>
      </c>
      <c r="I621" s="40">
        <v>64</v>
      </c>
      <c r="J621" s="5">
        <v>143.33000000000001</v>
      </c>
      <c r="K621" s="42">
        <f t="shared" si="65"/>
        <v>140.89850000000001</v>
      </c>
      <c r="L621" s="42">
        <f t="shared" si="66"/>
        <v>1.074964131994264</v>
      </c>
      <c r="M621" s="42">
        <f t="shared" si="67"/>
        <v>-3.4943356872668687</v>
      </c>
      <c r="N621" s="52">
        <f t="shared" si="68"/>
        <v>138.3215686594404</v>
      </c>
      <c r="O621" s="42">
        <f t="shared" si="69"/>
        <v>1.8998313486438938</v>
      </c>
    </row>
    <row r="622" spans="1:15" ht="16.5" thickBot="1">
      <c r="A622" s="50">
        <v>1998</v>
      </c>
      <c r="B622" s="49">
        <v>9</v>
      </c>
      <c r="D622" s="36">
        <v>139.80000000000001</v>
      </c>
      <c r="E622" s="56">
        <f t="shared" si="63"/>
        <v>119.38500000000002</v>
      </c>
      <c r="F622" s="38">
        <v>132</v>
      </c>
      <c r="H622" s="57">
        <f t="shared" si="64"/>
        <v>83.820000000000007</v>
      </c>
      <c r="I622" s="40">
        <v>64</v>
      </c>
      <c r="J622" s="5">
        <v>139.55000000000001</v>
      </c>
      <c r="K622" s="42">
        <f t="shared" si="65"/>
        <v>147.82</v>
      </c>
      <c r="L622" s="42">
        <f t="shared" si="66"/>
        <v>5.7367668097281665</v>
      </c>
      <c r="M622" s="42">
        <f t="shared" si="67"/>
        <v>4.2693271244244499</v>
      </c>
      <c r="N622" s="52">
        <f t="shared" si="68"/>
        <v>145.50784600213433</v>
      </c>
      <c r="O622" s="42">
        <f t="shared" si="69"/>
        <v>1.9185690616357363</v>
      </c>
    </row>
    <row r="623" spans="1:15" ht="16.5" thickBot="1">
      <c r="A623" s="50">
        <v>1998</v>
      </c>
      <c r="B623" s="49">
        <v>10</v>
      </c>
      <c r="D623" s="36">
        <v>116.6</v>
      </c>
      <c r="E623" s="56">
        <f t="shared" si="63"/>
        <v>82.844999999999985</v>
      </c>
      <c r="F623" s="38">
        <v>78.5</v>
      </c>
      <c r="H623" s="57">
        <f t="shared" si="64"/>
        <v>49.847500000000004</v>
      </c>
      <c r="I623" s="40">
        <v>64</v>
      </c>
      <c r="J623" s="5">
        <v>116.99</v>
      </c>
      <c r="K623" s="42">
        <f t="shared" si="65"/>
        <v>113.8475</v>
      </c>
      <c r="L623" s="42">
        <f t="shared" si="66"/>
        <v>-2.3606346483704925</v>
      </c>
      <c r="M623" s="42">
        <f t="shared" si="67"/>
        <v>-5.8092341859206726</v>
      </c>
      <c r="N623" s="52">
        <f t="shared" si="68"/>
        <v>110.1937769258914</v>
      </c>
      <c r="O623" s="42">
        <f t="shared" si="69"/>
        <v>1.7749651500263575</v>
      </c>
    </row>
    <row r="624" spans="1:15" ht="16.5" thickBot="1">
      <c r="A624" s="50">
        <v>1998</v>
      </c>
      <c r="B624" s="49">
        <v>11</v>
      </c>
      <c r="D624" s="36">
        <v>137.1</v>
      </c>
      <c r="E624" s="56">
        <f t="shared" si="63"/>
        <v>115.13249999999999</v>
      </c>
      <c r="F624" s="38">
        <v>97.3</v>
      </c>
      <c r="H624" s="57">
        <f t="shared" si="64"/>
        <v>61.785499999999999</v>
      </c>
      <c r="I624" s="40">
        <v>64</v>
      </c>
      <c r="J624" s="5">
        <v>136.87</v>
      </c>
      <c r="K624" s="42">
        <f t="shared" si="65"/>
        <v>125.7855</v>
      </c>
      <c r="L624" s="42">
        <f t="shared" si="66"/>
        <v>-8.2527352297592955</v>
      </c>
      <c r="M624" s="42">
        <f t="shared" si="67"/>
        <v>-10.442693230741682</v>
      </c>
      <c r="N624" s="52">
        <f t="shared" si="68"/>
        <v>122.57708577508386</v>
      </c>
      <c r="O624" s="42">
        <f t="shared" si="69"/>
        <v>1.8425582924471655</v>
      </c>
    </row>
    <row r="625" spans="1:15" ht="16.5" thickBot="1">
      <c r="A625" s="50">
        <v>1998</v>
      </c>
      <c r="B625" s="49">
        <v>12</v>
      </c>
      <c r="D625" s="36">
        <v>145.5</v>
      </c>
      <c r="E625" s="56">
        <f t="shared" si="63"/>
        <v>128.36249999999998</v>
      </c>
      <c r="F625" s="38">
        <v>119.2</v>
      </c>
      <c r="H625" s="57">
        <f t="shared" si="64"/>
        <v>75.692000000000007</v>
      </c>
      <c r="I625" s="40">
        <v>64</v>
      </c>
      <c r="J625" s="5">
        <v>145.5</v>
      </c>
      <c r="K625" s="42">
        <f t="shared" si="65"/>
        <v>139.69200000000001</v>
      </c>
      <c r="L625" s="42">
        <f t="shared" si="66"/>
        <v>-3.9917525773195877</v>
      </c>
      <c r="M625" s="42">
        <f t="shared" si="67"/>
        <v>-5.796216397648422</v>
      </c>
      <c r="N625" s="52">
        <f t="shared" si="68"/>
        <v>137.06650514142154</v>
      </c>
      <c r="O625" s="42">
        <f t="shared" si="69"/>
        <v>1.8961491973755558</v>
      </c>
    </row>
    <row r="626" spans="1:15" ht="16.5" thickBot="1">
      <c r="A626" s="50">
        <v>1999</v>
      </c>
      <c r="B626" s="49">
        <v>1</v>
      </c>
      <c r="D626" s="36">
        <v>138.1</v>
      </c>
      <c r="E626" s="56">
        <f t="shared" si="63"/>
        <v>116.70749999999998</v>
      </c>
      <c r="F626" s="38">
        <v>86</v>
      </c>
      <c r="H626" s="57">
        <f t="shared" si="64"/>
        <v>54.61</v>
      </c>
      <c r="I626" s="40">
        <v>64</v>
      </c>
      <c r="J626" s="5">
        <v>137.22</v>
      </c>
      <c r="K626" s="42">
        <f t="shared" si="65"/>
        <v>118.61</v>
      </c>
      <c r="L626" s="42">
        <f t="shared" si="66"/>
        <v>-14.112961622013032</v>
      </c>
      <c r="M626" s="42">
        <f t="shared" si="67"/>
        <v>-16.107440787521213</v>
      </c>
      <c r="N626" s="52">
        <f t="shared" si="68"/>
        <v>115.1173697513634</v>
      </c>
      <c r="O626" s="42">
        <f t="shared" si="69"/>
        <v>1.8048525788208325</v>
      </c>
    </row>
    <row r="627" spans="1:15" ht="16.5" thickBot="1">
      <c r="A627" s="50">
        <v>1999</v>
      </c>
      <c r="B627" s="49">
        <v>2</v>
      </c>
      <c r="D627" s="36">
        <v>138.6</v>
      </c>
      <c r="E627" s="56">
        <f t="shared" si="63"/>
        <v>117.49499999999999</v>
      </c>
      <c r="F627" s="38">
        <v>98</v>
      </c>
      <c r="H627" s="57">
        <f t="shared" si="64"/>
        <v>62.230000000000004</v>
      </c>
      <c r="I627" s="40">
        <v>64</v>
      </c>
      <c r="J627" s="5">
        <v>139.47999999999999</v>
      </c>
      <c r="K627" s="42">
        <f t="shared" si="65"/>
        <v>126.23</v>
      </c>
      <c r="L627" s="42">
        <f t="shared" si="66"/>
        <v>-8.9249639249639188</v>
      </c>
      <c r="M627" s="42">
        <f t="shared" si="67"/>
        <v>-11.786553838489382</v>
      </c>
      <c r="N627" s="52">
        <f t="shared" si="68"/>
        <v>123.040114706075</v>
      </c>
      <c r="O627" s="42">
        <f t="shared" si="69"/>
        <v>1.8446384037549377</v>
      </c>
    </row>
    <row r="628" spans="1:15" ht="16.5" thickBot="1">
      <c r="A628" s="50">
        <v>1999</v>
      </c>
      <c r="B628" s="49">
        <v>3</v>
      </c>
      <c r="D628" s="36">
        <v>124.9</v>
      </c>
      <c r="E628" s="56">
        <f t="shared" si="63"/>
        <v>95.917500000000004</v>
      </c>
      <c r="F628" s="38">
        <v>103.5</v>
      </c>
      <c r="H628" s="57">
        <f t="shared" si="64"/>
        <v>65.722499999999997</v>
      </c>
      <c r="I628" s="40">
        <v>64</v>
      </c>
      <c r="J628" s="5">
        <v>120.75</v>
      </c>
      <c r="K628" s="42">
        <f t="shared" si="65"/>
        <v>129.7225</v>
      </c>
      <c r="L628" s="42">
        <f t="shared" si="66"/>
        <v>3.861088871096868</v>
      </c>
      <c r="M628" s="42">
        <f t="shared" si="67"/>
        <v>4.9108394814732179</v>
      </c>
      <c r="N628" s="52">
        <f t="shared" si="68"/>
        <v>126.6798386738789</v>
      </c>
      <c r="O628" s="42">
        <f t="shared" si="69"/>
        <v>1.860054189617544</v>
      </c>
    </row>
    <row r="629" spans="1:15" ht="16.5" thickBot="1">
      <c r="A629" s="50">
        <v>1999</v>
      </c>
      <c r="B629" s="49">
        <v>4</v>
      </c>
      <c r="D629" s="36">
        <v>118</v>
      </c>
      <c r="E629" s="56">
        <f t="shared" si="63"/>
        <v>85.05</v>
      </c>
      <c r="F629" s="38">
        <v>93.6</v>
      </c>
      <c r="H629" s="57">
        <f t="shared" si="64"/>
        <v>59.436</v>
      </c>
      <c r="I629" s="40">
        <v>64</v>
      </c>
      <c r="J629" s="5">
        <v>118.07</v>
      </c>
      <c r="K629" s="42">
        <f t="shared" si="65"/>
        <v>123.43600000000001</v>
      </c>
      <c r="L629" s="42">
        <f t="shared" si="66"/>
        <v>4.6067796610169438</v>
      </c>
      <c r="M629" s="42">
        <f t="shared" si="67"/>
        <v>1.7455408867969027</v>
      </c>
      <c r="N629" s="52">
        <f t="shared" si="68"/>
        <v>120.1309601250411</v>
      </c>
      <c r="O629" s="42">
        <f t="shared" si="69"/>
        <v>1.8310918157237766</v>
      </c>
    </row>
    <row r="630" spans="1:15" ht="16.5" thickBot="1">
      <c r="A630" s="50">
        <v>1999</v>
      </c>
      <c r="B630" s="49">
        <v>5</v>
      </c>
      <c r="D630" s="36">
        <v>151.9</v>
      </c>
      <c r="E630" s="56">
        <f t="shared" si="63"/>
        <v>138.4425</v>
      </c>
      <c r="F630" s="38">
        <v>149.6</v>
      </c>
      <c r="H630" s="57">
        <f t="shared" si="64"/>
        <v>94.995999999999995</v>
      </c>
      <c r="I630" s="40">
        <v>64</v>
      </c>
      <c r="J630" s="5">
        <v>151.61000000000001</v>
      </c>
      <c r="K630" s="42">
        <f t="shared" si="65"/>
        <v>158.99599999999998</v>
      </c>
      <c r="L630" s="42">
        <f t="shared" si="66"/>
        <v>4.6714944042132771</v>
      </c>
      <c r="M630" s="42">
        <f t="shared" si="67"/>
        <v>3.5874588977063269</v>
      </c>
      <c r="N630" s="52">
        <f t="shared" si="68"/>
        <v>157.04894643481259</v>
      </c>
      <c r="O630" s="42">
        <f t="shared" si="69"/>
        <v>1.9417143875024281</v>
      </c>
    </row>
    <row r="631" spans="1:15" ht="16.5" thickBot="1">
      <c r="A631" s="50">
        <v>1999</v>
      </c>
      <c r="B631" s="49">
        <v>6</v>
      </c>
      <c r="D631" s="36">
        <v>175.2</v>
      </c>
      <c r="E631" s="56">
        <f t="shared" si="63"/>
        <v>175.14</v>
      </c>
      <c r="F631" s="38">
        <v>207.2</v>
      </c>
      <c r="H631" s="57">
        <f t="shared" si="64"/>
        <v>131.572</v>
      </c>
      <c r="I631" s="40">
        <v>64</v>
      </c>
      <c r="J631" s="5">
        <v>175.33</v>
      </c>
      <c r="K631" s="42">
        <f t="shared" si="65"/>
        <v>195.572</v>
      </c>
      <c r="L631" s="42">
        <f t="shared" si="66"/>
        <v>11.62785388127854</v>
      </c>
      <c r="M631" s="42">
        <f t="shared" si="67"/>
        <v>10.768720946226978</v>
      </c>
      <c r="N631" s="52">
        <f t="shared" si="68"/>
        <v>194.2107984350198</v>
      </c>
      <c r="O631" s="42">
        <f t="shared" si="69"/>
        <v>1.9804894512862716</v>
      </c>
    </row>
    <row r="632" spans="1:15" ht="16.5" thickBot="1">
      <c r="A632" s="50">
        <v>1999</v>
      </c>
      <c r="B632" s="49">
        <v>7</v>
      </c>
      <c r="D632" s="36">
        <v>171</v>
      </c>
      <c r="E632" s="56">
        <f t="shared" si="63"/>
        <v>168.52500000000001</v>
      </c>
      <c r="F632" s="38">
        <v>173.5</v>
      </c>
      <c r="H632" s="57">
        <f t="shared" si="64"/>
        <v>110.1725</v>
      </c>
      <c r="I632" s="40">
        <v>64</v>
      </c>
      <c r="J632" s="5">
        <v>170.05</v>
      </c>
      <c r="K632" s="42">
        <f t="shared" si="65"/>
        <v>174.17250000000001</v>
      </c>
      <c r="L632" s="42">
        <f t="shared" si="66"/>
        <v>1.855263157894754</v>
      </c>
      <c r="M632" s="42">
        <f t="shared" si="67"/>
        <v>1.4873763672706701</v>
      </c>
      <c r="N632" s="52">
        <f t="shared" si="68"/>
        <v>172.57928351254381</v>
      </c>
      <c r="O632" s="42">
        <f t="shared" si="69"/>
        <v>1.9629875153396636</v>
      </c>
    </row>
    <row r="633" spans="1:15" ht="16.5" thickBot="1">
      <c r="A633" s="50">
        <v>1999</v>
      </c>
      <c r="B633" s="49">
        <v>8</v>
      </c>
      <c r="D633" s="36">
        <v>175</v>
      </c>
      <c r="E633" s="56">
        <f t="shared" si="63"/>
        <v>174.82499999999999</v>
      </c>
      <c r="F633" s="38">
        <v>142.30000000000001</v>
      </c>
      <c r="H633" s="57">
        <f t="shared" si="64"/>
        <v>90.360500000000002</v>
      </c>
      <c r="I633" s="40">
        <v>64</v>
      </c>
      <c r="J633" s="5">
        <v>174.12</v>
      </c>
      <c r="K633" s="42">
        <f t="shared" si="65"/>
        <v>154.3605</v>
      </c>
      <c r="L633" s="42">
        <f t="shared" si="66"/>
        <v>-11.794000000000011</v>
      </c>
      <c r="M633" s="42">
        <f t="shared" si="67"/>
        <v>-12.547489027867925</v>
      </c>
      <c r="N633" s="52">
        <f t="shared" si="68"/>
        <v>152.27231210467636</v>
      </c>
      <c r="O633" s="42">
        <f t="shared" si="69"/>
        <v>1.9330426882024883</v>
      </c>
    </row>
    <row r="634" spans="1:15" ht="16.5" thickBot="1">
      <c r="A634" s="50">
        <v>1999</v>
      </c>
      <c r="B634" s="49">
        <v>9</v>
      </c>
      <c r="D634" s="36">
        <v>137.19999999999999</v>
      </c>
      <c r="E634" s="56">
        <f t="shared" si="63"/>
        <v>115.28999999999998</v>
      </c>
      <c r="F634" s="38">
        <v>106.3</v>
      </c>
      <c r="H634" s="57">
        <f t="shared" si="64"/>
        <v>67.500500000000002</v>
      </c>
      <c r="I634" s="40">
        <v>64</v>
      </c>
      <c r="J634" s="5">
        <v>137.25</v>
      </c>
      <c r="K634" s="42">
        <f t="shared" si="65"/>
        <v>131.50049999999999</v>
      </c>
      <c r="L634" s="42">
        <f t="shared" si="66"/>
        <v>-4.1541545189504347</v>
      </c>
      <c r="M634" s="42">
        <f t="shared" si="67"/>
        <v>-6.3509706055955917</v>
      </c>
      <c r="N634" s="52">
        <f t="shared" si="68"/>
        <v>128.53329284382005</v>
      </c>
      <c r="O634" s="42">
        <f t="shared" si="69"/>
        <v>1.8673047323102612</v>
      </c>
    </row>
    <row r="635" spans="1:15" ht="16.5" thickBot="1">
      <c r="A635" s="50">
        <v>1999</v>
      </c>
      <c r="B635" s="49">
        <v>10</v>
      </c>
      <c r="D635" s="36">
        <v>163.69999999999999</v>
      </c>
      <c r="E635" s="56">
        <f t="shared" si="63"/>
        <v>157.02749999999997</v>
      </c>
      <c r="F635" s="38">
        <v>168.7</v>
      </c>
      <c r="H635" s="57">
        <f t="shared" si="64"/>
        <v>107.1245</v>
      </c>
      <c r="I635" s="40">
        <v>64</v>
      </c>
      <c r="J635" s="5">
        <v>164.24</v>
      </c>
      <c r="K635" s="42">
        <f t="shared" si="65"/>
        <v>171.12450000000001</v>
      </c>
      <c r="L635" s="42">
        <f t="shared" si="66"/>
        <v>4.535430665852175</v>
      </c>
      <c r="M635" s="42">
        <f t="shared" si="67"/>
        <v>3.1865120301190331</v>
      </c>
      <c r="N635" s="52">
        <f t="shared" si="68"/>
        <v>169.47352735826752</v>
      </c>
      <c r="O635" s="42">
        <f t="shared" si="69"/>
        <v>1.9594532642076512</v>
      </c>
    </row>
    <row r="636" spans="1:15" ht="16.5" thickBot="1">
      <c r="A636" s="50">
        <v>1999</v>
      </c>
      <c r="B636" s="49">
        <v>11</v>
      </c>
      <c r="D636" s="36">
        <v>187.4</v>
      </c>
      <c r="E636" s="56">
        <f t="shared" si="63"/>
        <v>194.35499999999999</v>
      </c>
      <c r="F636" s="38">
        <v>188.3</v>
      </c>
      <c r="H636" s="57">
        <f t="shared" si="64"/>
        <v>119.57050000000001</v>
      </c>
      <c r="I636" s="40">
        <v>64</v>
      </c>
      <c r="J636" s="5">
        <v>187.74</v>
      </c>
      <c r="K636" s="42">
        <f t="shared" si="65"/>
        <v>183.57050000000001</v>
      </c>
      <c r="L636" s="42">
        <f t="shared" si="66"/>
        <v>-2.0434898612593457</v>
      </c>
      <c r="M636" s="42">
        <f t="shared" si="67"/>
        <v>-2.9961302728115982</v>
      </c>
      <c r="N636" s="52">
        <f t="shared" si="68"/>
        <v>182.11506502582353</v>
      </c>
      <c r="O636" s="42">
        <f t="shared" si="69"/>
        <v>1.9720601138509843</v>
      </c>
    </row>
    <row r="637" spans="1:15" ht="16.5" thickBot="1">
      <c r="A637" s="50">
        <v>1999</v>
      </c>
      <c r="B637" s="49">
        <v>12</v>
      </c>
      <c r="D637" s="36">
        <v>164.5</v>
      </c>
      <c r="E637" s="56">
        <f t="shared" si="63"/>
        <v>158.28749999999999</v>
      </c>
      <c r="F637" s="38">
        <v>116.8</v>
      </c>
      <c r="H637" s="57">
        <f t="shared" si="64"/>
        <v>74.167999999999992</v>
      </c>
      <c r="I637" s="40">
        <v>64</v>
      </c>
      <c r="J637" s="5">
        <v>165.06</v>
      </c>
      <c r="K637" s="42">
        <f t="shared" si="65"/>
        <v>138.16800000000001</v>
      </c>
      <c r="L637" s="42">
        <f t="shared" si="66"/>
        <v>-16.007294832826744</v>
      </c>
      <c r="M637" s="42">
        <f t="shared" si="67"/>
        <v>-17.920553668947974</v>
      </c>
      <c r="N637" s="52">
        <f t="shared" si="68"/>
        <v>135.48033411403446</v>
      </c>
      <c r="O637" s="42">
        <f t="shared" si="69"/>
        <v>1.8913039691237974</v>
      </c>
    </row>
    <row r="638" spans="1:15" ht="16.5" thickBot="1">
      <c r="A638" s="50">
        <v>2000</v>
      </c>
      <c r="B638" s="49">
        <v>1</v>
      </c>
      <c r="C638">
        <v>2000</v>
      </c>
      <c r="D638" s="36">
        <v>153.1</v>
      </c>
      <c r="E638" s="56">
        <f t="shared" si="63"/>
        <v>140.33249999999998</v>
      </c>
      <c r="F638" s="38">
        <v>133.1</v>
      </c>
      <c r="G638">
        <v>5</v>
      </c>
      <c r="H638" s="57">
        <f t="shared" si="64"/>
        <v>84.518500000000003</v>
      </c>
      <c r="I638" s="40">
        <v>64</v>
      </c>
      <c r="J638" s="5">
        <v>153.65</v>
      </c>
      <c r="K638" s="42">
        <f t="shared" si="65"/>
        <v>148.51850000000002</v>
      </c>
      <c r="L638" s="42">
        <f t="shared" si="66"/>
        <v>-2.9924885695623544</v>
      </c>
      <c r="M638" s="42">
        <f t="shared" si="67"/>
        <v>-4.8281342773745166</v>
      </c>
      <c r="N638" s="52">
        <f t="shared" si="68"/>
        <v>146.23157168281406</v>
      </c>
      <c r="O638" s="42">
        <f t="shared" si="69"/>
        <v>1.9202533065804044</v>
      </c>
    </row>
    <row r="639" spans="1:15" ht="16.5" thickBot="1">
      <c r="A639" s="50">
        <v>2000</v>
      </c>
      <c r="B639" s="49">
        <v>2</v>
      </c>
      <c r="D639" s="36">
        <v>169.1</v>
      </c>
      <c r="E639" s="56">
        <f t="shared" si="63"/>
        <v>165.5325</v>
      </c>
      <c r="F639" s="38">
        <v>165.7</v>
      </c>
      <c r="H639" s="57">
        <f t="shared" si="64"/>
        <v>105.2195</v>
      </c>
      <c r="I639" s="40">
        <v>64</v>
      </c>
      <c r="J639" s="5">
        <v>168.64</v>
      </c>
      <c r="K639" s="42">
        <f t="shared" si="65"/>
        <v>169.21949999999998</v>
      </c>
      <c r="L639" s="42">
        <f t="shared" si="66"/>
        <v>7.0668243642813877E-2</v>
      </c>
      <c r="M639" s="42">
        <f t="shared" si="67"/>
        <v>-0.65875853779434124</v>
      </c>
      <c r="N639" s="52">
        <f t="shared" si="68"/>
        <v>167.52906960186363</v>
      </c>
      <c r="O639" s="42">
        <f t="shared" si="69"/>
        <v>1.9570749625608588</v>
      </c>
    </row>
    <row r="640" spans="1:15" ht="16.5" thickBot="1">
      <c r="A640" s="50">
        <v>2000</v>
      </c>
      <c r="B640" s="49">
        <v>3</v>
      </c>
      <c r="D640" s="36">
        <v>206.1</v>
      </c>
      <c r="E640" s="56">
        <f t="shared" si="63"/>
        <v>223.80749999999998</v>
      </c>
      <c r="F640" s="38">
        <v>217.7</v>
      </c>
      <c r="H640" s="57">
        <f t="shared" si="64"/>
        <v>138.23949999999999</v>
      </c>
      <c r="I640" s="40">
        <v>64</v>
      </c>
      <c r="J640" s="5">
        <v>206.77</v>
      </c>
      <c r="K640" s="42">
        <f t="shared" si="65"/>
        <v>202.23949999999999</v>
      </c>
      <c r="L640" s="42">
        <f t="shared" si="66"/>
        <v>-1.8731198447355695</v>
      </c>
      <c r="M640" s="42">
        <f t="shared" si="67"/>
        <v>-2.8411127389741893</v>
      </c>
      <c r="N640" s="52">
        <f t="shared" si="68"/>
        <v>200.89543118962308</v>
      </c>
      <c r="O640" s="42">
        <f t="shared" si="69"/>
        <v>1.9840181248184552</v>
      </c>
    </row>
    <row r="641" spans="1:15" ht="16.5" thickBot="1">
      <c r="A641" s="50">
        <v>2000</v>
      </c>
      <c r="B641" s="49">
        <v>4</v>
      </c>
      <c r="D641" s="36">
        <v>185.5</v>
      </c>
      <c r="E641" s="56">
        <f t="shared" si="63"/>
        <v>191.36249999999998</v>
      </c>
      <c r="F641" s="38">
        <v>191.5</v>
      </c>
      <c r="H641" s="57">
        <f t="shared" si="64"/>
        <v>121.60250000000001</v>
      </c>
      <c r="I641" s="40">
        <v>64</v>
      </c>
      <c r="J641" s="5">
        <v>185.49</v>
      </c>
      <c r="K641" s="42">
        <f t="shared" si="65"/>
        <v>185.60250000000002</v>
      </c>
      <c r="L641" s="42">
        <f t="shared" si="66"/>
        <v>5.525606469004174E-2</v>
      </c>
      <c r="M641" s="42">
        <f t="shared" si="67"/>
        <v>-0.71206526458490771</v>
      </c>
      <c r="N641" s="52">
        <f t="shared" si="68"/>
        <v>184.16919014072147</v>
      </c>
      <c r="O641" s="42">
        <f t="shared" si="69"/>
        <v>1.9737082479697041</v>
      </c>
    </row>
    <row r="642" spans="1:15" ht="16.5" thickBot="1">
      <c r="A642" s="50">
        <v>2000</v>
      </c>
      <c r="B642" s="49">
        <v>5</v>
      </c>
      <c r="D642" s="36">
        <v>188.7</v>
      </c>
      <c r="E642" s="56">
        <f t="shared" si="63"/>
        <v>196.40249999999997</v>
      </c>
      <c r="F642" s="38">
        <v>165.9</v>
      </c>
      <c r="H642" s="57">
        <f t="shared" si="64"/>
        <v>105.34650000000001</v>
      </c>
      <c r="I642" s="40">
        <v>64</v>
      </c>
      <c r="J642" s="5">
        <v>195.38</v>
      </c>
      <c r="K642" s="42">
        <f t="shared" si="65"/>
        <v>169.34649999999999</v>
      </c>
      <c r="L642" s="42">
        <f t="shared" si="66"/>
        <v>-10.25622681505034</v>
      </c>
      <c r="M642" s="42">
        <f t="shared" si="67"/>
        <v>-14.188360538667354</v>
      </c>
      <c r="N642" s="52">
        <f t="shared" si="68"/>
        <v>167.65878117955171</v>
      </c>
      <c r="O642" s="42">
        <f t="shared" si="69"/>
        <v>1.9572377681765485</v>
      </c>
    </row>
    <row r="643" spans="1:15" ht="16.5" thickBot="1">
      <c r="A643" s="50">
        <v>2000</v>
      </c>
      <c r="B643" s="49">
        <v>6</v>
      </c>
      <c r="D643" s="36">
        <v>185.5</v>
      </c>
      <c r="E643" s="56">
        <f t="shared" si="63"/>
        <v>191.36249999999998</v>
      </c>
      <c r="F643" s="38">
        <v>188</v>
      </c>
      <c r="H643" s="57">
        <f t="shared" si="64"/>
        <v>119.38</v>
      </c>
      <c r="I643" s="40">
        <v>64</v>
      </c>
      <c r="J643" s="5">
        <v>186.07</v>
      </c>
      <c r="K643" s="42">
        <f t="shared" si="65"/>
        <v>183.38</v>
      </c>
      <c r="L643" s="42">
        <f t="shared" si="66"/>
        <v>-1.1428571428571388</v>
      </c>
      <c r="M643" s="42">
        <f t="shared" si="67"/>
        <v>-2.2290775438503658</v>
      </c>
      <c r="N643" s="52">
        <f t="shared" si="68"/>
        <v>181.92235541415761</v>
      </c>
      <c r="O643" s="42">
        <f t="shared" si="69"/>
        <v>1.9719004017528756</v>
      </c>
    </row>
    <row r="644" spans="1:15" ht="16.5" thickBot="1">
      <c r="A644" s="50">
        <v>2000</v>
      </c>
      <c r="B644" s="49">
        <v>7</v>
      </c>
      <c r="D644" s="36">
        <v>211.4</v>
      </c>
      <c r="E644" s="56">
        <f t="shared" si="63"/>
        <v>232.155</v>
      </c>
      <c r="F644" s="39">
        <v>244.3</v>
      </c>
      <c r="H644" s="57">
        <f t="shared" si="64"/>
        <v>155.13050000000001</v>
      </c>
      <c r="I644" s="40">
        <v>64</v>
      </c>
      <c r="J644" s="5">
        <v>212.21</v>
      </c>
      <c r="K644" s="42">
        <f t="shared" si="65"/>
        <v>219.13050000000001</v>
      </c>
      <c r="L644" s="42">
        <f t="shared" si="66"/>
        <v>3.6568117313150452</v>
      </c>
      <c r="M644" s="42">
        <f t="shared" si="67"/>
        <v>2.6039469959919757</v>
      </c>
      <c r="N644" s="52">
        <f t="shared" si="68"/>
        <v>217.7358359201946</v>
      </c>
      <c r="O644" s="42">
        <f t="shared" si="69"/>
        <v>1.9903587065109607</v>
      </c>
    </row>
    <row r="645" spans="1:15" ht="16.5" thickBot="1">
      <c r="A645" s="50">
        <v>2000</v>
      </c>
      <c r="B645" s="49">
        <v>8</v>
      </c>
      <c r="D645" s="36">
        <v>167.2</v>
      </c>
      <c r="E645" s="56">
        <f t="shared" ref="E645:E708" si="70">(D645-64)*1.575</f>
        <v>162.53999999999996</v>
      </c>
      <c r="F645" s="38">
        <v>180.5</v>
      </c>
      <c r="H645" s="57">
        <f t="shared" ref="H645:H708" si="71">F645*0.635</f>
        <v>114.61750000000001</v>
      </c>
      <c r="I645" s="40">
        <v>64</v>
      </c>
      <c r="J645" s="5">
        <v>167.63</v>
      </c>
      <c r="K645" s="42">
        <f t="shared" ref="K645:K708" si="72">(H645+I645)</f>
        <v>178.61750000000001</v>
      </c>
      <c r="L645" s="42">
        <f t="shared" ref="L645:L708" si="73">K645/D645*100-100</f>
        <v>6.8286483253588557</v>
      </c>
      <c r="M645" s="42">
        <f t="shared" ref="M645:M708" si="74">N645/J645*100-100</f>
        <v>5.6474869634625975</v>
      </c>
      <c r="N645" s="52">
        <f t="shared" ref="N645:N708" si="75">O645*0.31*F645+67</f>
        <v>177.09688239685235</v>
      </c>
      <c r="O645" s="42">
        <f t="shared" ref="O645:O708" si="76">(2-EXP(-0.019*F645))</f>
        <v>1.967596861707664</v>
      </c>
    </row>
    <row r="646" spans="1:15" ht="16.5" thickBot="1">
      <c r="A646" s="50">
        <v>2000</v>
      </c>
      <c r="B646" s="49">
        <v>9</v>
      </c>
      <c r="D646" s="36">
        <v>183.8</v>
      </c>
      <c r="E646" s="56">
        <f t="shared" si="70"/>
        <v>188.685</v>
      </c>
      <c r="F646" s="38">
        <v>156</v>
      </c>
      <c r="H646" s="57">
        <f t="shared" si="71"/>
        <v>99.06</v>
      </c>
      <c r="I646" s="40">
        <v>64</v>
      </c>
      <c r="J646" s="5">
        <v>184.56</v>
      </c>
      <c r="K646" s="42">
        <f t="shared" si="72"/>
        <v>163.06</v>
      </c>
      <c r="L646" s="42">
        <f t="shared" si="73"/>
        <v>-11.284004352557133</v>
      </c>
      <c r="M646" s="42">
        <f t="shared" si="74"/>
        <v>-12.644104358546954</v>
      </c>
      <c r="N646" s="52">
        <f t="shared" si="75"/>
        <v>161.22404099586575</v>
      </c>
      <c r="O646" s="42">
        <f t="shared" si="76"/>
        <v>1.9483879444968104</v>
      </c>
    </row>
    <row r="647" spans="1:15" ht="16.5" thickBot="1">
      <c r="A647" s="50">
        <v>2000</v>
      </c>
      <c r="B647" s="49">
        <v>10</v>
      </c>
      <c r="D647" s="36">
        <v>166.6</v>
      </c>
      <c r="E647" s="56">
        <f t="shared" si="70"/>
        <v>161.595</v>
      </c>
      <c r="F647" s="38">
        <v>141.6</v>
      </c>
      <c r="H647" s="57">
        <f t="shared" si="71"/>
        <v>89.915999999999997</v>
      </c>
      <c r="I647" s="40">
        <v>64</v>
      </c>
      <c r="J647" s="5">
        <v>167.07</v>
      </c>
      <c r="K647" s="42">
        <f t="shared" si="72"/>
        <v>153.916</v>
      </c>
      <c r="L647" s="42">
        <f t="shared" si="73"/>
        <v>-7.613445378151269</v>
      </c>
      <c r="M647" s="42">
        <f t="shared" si="74"/>
        <v>-9.1318070702827185</v>
      </c>
      <c r="N647" s="52">
        <f t="shared" si="75"/>
        <v>151.81348992767866</v>
      </c>
      <c r="O647" s="42">
        <f t="shared" si="76"/>
        <v>1.9321462075742362</v>
      </c>
    </row>
    <row r="648" spans="1:15" ht="16.5" thickBot="1">
      <c r="A648" s="50">
        <v>2000</v>
      </c>
      <c r="B648" s="49">
        <v>11</v>
      </c>
      <c r="D648" s="36">
        <v>174.9</v>
      </c>
      <c r="E648" s="56">
        <f t="shared" si="70"/>
        <v>174.66750000000002</v>
      </c>
      <c r="F648" s="38">
        <v>158.1</v>
      </c>
      <c r="H648" s="57">
        <f t="shared" si="71"/>
        <v>100.3935</v>
      </c>
      <c r="I648" s="40">
        <v>64</v>
      </c>
      <c r="J648" s="5">
        <v>176.64</v>
      </c>
      <c r="K648" s="42">
        <f t="shared" si="72"/>
        <v>164.39350000000002</v>
      </c>
      <c r="L648" s="42">
        <f t="shared" si="73"/>
        <v>-6.0071469411091982</v>
      </c>
      <c r="M648" s="42">
        <f t="shared" si="74"/>
        <v>-7.9532473370207128</v>
      </c>
      <c r="N648" s="52">
        <f t="shared" si="75"/>
        <v>162.59138390388659</v>
      </c>
      <c r="O648" s="42">
        <f t="shared" si="76"/>
        <v>1.9504067230598561</v>
      </c>
    </row>
    <row r="649" spans="1:15" ht="16.5" thickBot="1">
      <c r="A649" s="50">
        <v>2000</v>
      </c>
      <c r="B649" s="49">
        <v>12</v>
      </c>
      <c r="D649" s="36">
        <v>168.2</v>
      </c>
      <c r="E649" s="56">
        <f t="shared" si="70"/>
        <v>164.11499999999998</v>
      </c>
      <c r="F649" s="38">
        <v>143.30000000000001</v>
      </c>
      <c r="H649" s="57">
        <f t="shared" si="71"/>
        <v>90.995500000000007</v>
      </c>
      <c r="I649" s="40">
        <v>64</v>
      </c>
      <c r="J649" s="5">
        <v>168.28</v>
      </c>
      <c r="K649" s="42">
        <f t="shared" si="72"/>
        <v>154.99549999999999</v>
      </c>
      <c r="L649" s="42">
        <f t="shared" si="73"/>
        <v>-7.8504756242568305</v>
      </c>
      <c r="M649" s="42">
        <f t="shared" si="74"/>
        <v>-9.1231659831642986</v>
      </c>
      <c r="N649" s="52">
        <f t="shared" si="75"/>
        <v>152.92753628353111</v>
      </c>
      <c r="O649" s="42">
        <f t="shared" si="76"/>
        <v>1.9343028675130247</v>
      </c>
    </row>
    <row r="650" spans="1:15" ht="16.5" thickBot="1">
      <c r="A650" s="50">
        <v>2001</v>
      </c>
      <c r="B650" s="49">
        <v>1</v>
      </c>
      <c r="D650" s="36">
        <v>161.30000000000001</v>
      </c>
      <c r="E650" s="56">
        <f t="shared" si="70"/>
        <v>153.2475</v>
      </c>
      <c r="F650" s="38">
        <v>142.6</v>
      </c>
      <c r="H650" s="57">
        <f t="shared" si="71"/>
        <v>90.551000000000002</v>
      </c>
      <c r="I650" s="40">
        <v>64</v>
      </c>
      <c r="J650" s="5">
        <v>162.16</v>
      </c>
      <c r="K650" s="42">
        <f t="shared" si="72"/>
        <v>154.55099999999999</v>
      </c>
      <c r="L650" s="42">
        <f t="shared" si="73"/>
        <v>-4.1841289522628813</v>
      </c>
      <c r="M650" s="42">
        <f t="shared" si="74"/>
        <v>-5.9762527151179086</v>
      </c>
      <c r="N650" s="52">
        <f t="shared" si="75"/>
        <v>152.46890859716478</v>
      </c>
      <c r="O650" s="42">
        <f t="shared" si="76"/>
        <v>1.9334232592219331</v>
      </c>
    </row>
    <row r="651" spans="1:15" ht="16.5" thickBot="1">
      <c r="A651" s="50">
        <v>2001</v>
      </c>
      <c r="B651" s="49">
        <v>2</v>
      </c>
      <c r="D651" s="36">
        <v>143.1</v>
      </c>
      <c r="E651" s="56">
        <f t="shared" si="70"/>
        <v>124.58249999999998</v>
      </c>
      <c r="F651" s="38">
        <v>121.5</v>
      </c>
      <c r="H651" s="57">
        <f t="shared" si="71"/>
        <v>77.152500000000003</v>
      </c>
      <c r="I651" s="40">
        <v>64</v>
      </c>
      <c r="J651" s="5">
        <v>143.18</v>
      </c>
      <c r="K651" s="42">
        <f t="shared" si="72"/>
        <v>141.1525</v>
      </c>
      <c r="L651" s="42">
        <f t="shared" si="73"/>
        <v>-1.3609364081062125</v>
      </c>
      <c r="M651" s="42">
        <f t="shared" si="74"/>
        <v>-3.2087493090286756</v>
      </c>
      <c r="N651" s="52">
        <f t="shared" si="75"/>
        <v>138.58571273933273</v>
      </c>
      <c r="O651" s="42">
        <f t="shared" si="76"/>
        <v>1.9005897448382514</v>
      </c>
    </row>
    <row r="652" spans="1:15" ht="16.5" thickBot="1">
      <c r="A652" s="50">
        <v>2001</v>
      </c>
      <c r="B652" s="49">
        <v>3</v>
      </c>
      <c r="D652" s="36">
        <v>176.1</v>
      </c>
      <c r="E652" s="56">
        <f t="shared" si="70"/>
        <v>176.55749999999998</v>
      </c>
      <c r="F652" s="38">
        <v>165.8</v>
      </c>
      <c r="H652" s="57">
        <f t="shared" si="71"/>
        <v>105.28300000000002</v>
      </c>
      <c r="I652" s="40">
        <v>64</v>
      </c>
      <c r="J652" s="5">
        <v>176.57</v>
      </c>
      <c r="K652" s="42">
        <f t="shared" si="72"/>
        <v>169.28300000000002</v>
      </c>
      <c r="L652" s="42">
        <f t="shared" si="73"/>
        <v>-3.8710959681998816</v>
      </c>
      <c r="M652" s="42">
        <f t="shared" si="74"/>
        <v>-5.0835777074452722</v>
      </c>
      <c r="N652" s="52">
        <f t="shared" si="75"/>
        <v>167.59392684196388</v>
      </c>
      <c r="O652" s="42">
        <f t="shared" si="76"/>
        <v>1.9571564427013479</v>
      </c>
    </row>
    <row r="653" spans="1:15" ht="16.5" thickBot="1">
      <c r="A653" s="50">
        <v>2001</v>
      </c>
      <c r="B653" s="49">
        <v>4</v>
      </c>
      <c r="D653" s="36">
        <v>179.3</v>
      </c>
      <c r="E653" s="56">
        <f t="shared" si="70"/>
        <v>181.59750000000003</v>
      </c>
      <c r="F653" s="38">
        <v>161.69999999999999</v>
      </c>
      <c r="H653" s="57">
        <f t="shared" si="71"/>
        <v>102.67949999999999</v>
      </c>
      <c r="I653" s="40">
        <v>64</v>
      </c>
      <c r="J653" s="5">
        <v>193.73</v>
      </c>
      <c r="K653" s="42">
        <f t="shared" si="72"/>
        <v>166.67949999999999</v>
      </c>
      <c r="L653" s="42">
        <f t="shared" si="73"/>
        <v>-7.0387618516453045</v>
      </c>
      <c r="M653" s="42">
        <f t="shared" si="74"/>
        <v>-14.864815664680663</v>
      </c>
      <c r="N653" s="52">
        <f t="shared" si="75"/>
        <v>164.93239261281414</v>
      </c>
      <c r="O653" s="42">
        <f t="shared" si="76"/>
        <v>1.9536854911088666</v>
      </c>
    </row>
    <row r="654" spans="1:15" ht="16.5" thickBot="1">
      <c r="A654" s="50">
        <v>2001</v>
      </c>
      <c r="B654" s="49">
        <v>5</v>
      </c>
      <c r="D654" s="36">
        <v>152</v>
      </c>
      <c r="E654" s="56">
        <f t="shared" si="70"/>
        <v>138.6</v>
      </c>
      <c r="F654" s="38">
        <v>142.1</v>
      </c>
      <c r="H654" s="57">
        <f t="shared" si="71"/>
        <v>90.233499999999992</v>
      </c>
      <c r="I654" s="40">
        <v>64</v>
      </c>
      <c r="J654" s="5">
        <v>150.79</v>
      </c>
      <c r="K654" s="42">
        <f t="shared" si="72"/>
        <v>154.23349999999999</v>
      </c>
      <c r="L654" s="42">
        <f t="shared" si="73"/>
        <v>1.4694078947368467</v>
      </c>
      <c r="M654" s="42">
        <f t="shared" si="74"/>
        <v>0.89610312122441371</v>
      </c>
      <c r="N654" s="52">
        <f t="shared" si="75"/>
        <v>152.14123389649427</v>
      </c>
      <c r="O654" s="42">
        <f t="shared" si="76"/>
        <v>1.9327877663729376</v>
      </c>
    </row>
    <row r="655" spans="1:15" ht="16.5" thickBot="1">
      <c r="A655" s="50">
        <v>2001</v>
      </c>
      <c r="B655" s="49">
        <v>6</v>
      </c>
      <c r="D655" s="36">
        <v>179.2</v>
      </c>
      <c r="E655" s="56">
        <f t="shared" si="70"/>
        <v>181.43999999999997</v>
      </c>
      <c r="F655" s="38">
        <v>202.9</v>
      </c>
      <c r="H655" s="57">
        <f t="shared" si="71"/>
        <v>128.8415</v>
      </c>
      <c r="I655" s="40">
        <v>64</v>
      </c>
      <c r="J655" s="5">
        <v>179.64</v>
      </c>
      <c r="K655" s="42">
        <f t="shared" si="72"/>
        <v>192.8415</v>
      </c>
      <c r="L655" s="42">
        <f t="shared" si="73"/>
        <v>7.6124441964285694</v>
      </c>
      <c r="M655" s="42">
        <f t="shared" si="74"/>
        <v>6.5833526489566481</v>
      </c>
      <c r="N655" s="52">
        <f t="shared" si="75"/>
        <v>191.46633469858568</v>
      </c>
      <c r="O655" s="42">
        <f t="shared" si="76"/>
        <v>1.97882851394435</v>
      </c>
    </row>
    <row r="656" spans="1:15" ht="16.5" thickBot="1">
      <c r="A656" s="50">
        <v>2001</v>
      </c>
      <c r="B656" s="49">
        <v>7</v>
      </c>
      <c r="D656" s="36">
        <v>135.6</v>
      </c>
      <c r="E656" s="56">
        <f t="shared" si="70"/>
        <v>112.76999999999998</v>
      </c>
      <c r="F656" s="38">
        <v>123</v>
      </c>
      <c r="H656" s="57">
        <f t="shared" si="71"/>
        <v>78.105000000000004</v>
      </c>
      <c r="I656" s="40">
        <v>64</v>
      </c>
      <c r="J656" s="5">
        <v>136.01</v>
      </c>
      <c r="K656" s="42">
        <f t="shared" si="72"/>
        <v>142.10500000000002</v>
      </c>
      <c r="L656" s="42">
        <f t="shared" si="73"/>
        <v>4.7971976401180143</v>
      </c>
      <c r="M656" s="42">
        <f t="shared" si="74"/>
        <v>2.621859930016555</v>
      </c>
      <c r="N656" s="52">
        <f t="shared" si="75"/>
        <v>139.5759916908155</v>
      </c>
      <c r="O656" s="42">
        <f t="shared" si="76"/>
        <v>1.9033829449466437</v>
      </c>
    </row>
    <row r="657" spans="1:15" ht="16.5" thickBot="1">
      <c r="A657" s="50">
        <v>2001</v>
      </c>
      <c r="B657" s="49">
        <v>8</v>
      </c>
      <c r="D657" s="36">
        <v>167.1</v>
      </c>
      <c r="E657" s="56">
        <f t="shared" si="70"/>
        <v>162.38249999999999</v>
      </c>
      <c r="F657" s="38">
        <v>161.5</v>
      </c>
      <c r="H657" s="57">
        <f t="shared" si="71"/>
        <v>102.55249999999999</v>
      </c>
      <c r="I657" s="40">
        <v>64</v>
      </c>
      <c r="J657" s="5">
        <v>170.92</v>
      </c>
      <c r="K657" s="42">
        <f t="shared" si="72"/>
        <v>166.55250000000001</v>
      </c>
      <c r="L657" s="42">
        <f t="shared" si="73"/>
        <v>-0.32764811490125112</v>
      </c>
      <c r="M657" s="42">
        <f t="shared" si="74"/>
        <v>-3.5791971954753734</v>
      </c>
      <c r="N657" s="52">
        <f t="shared" si="75"/>
        <v>164.80243615349349</v>
      </c>
      <c r="O657" s="42">
        <f t="shared" si="76"/>
        <v>1.9535091611603617</v>
      </c>
    </row>
    <row r="658" spans="1:15" ht="16.5" thickBot="1">
      <c r="A658" s="50">
        <v>2001</v>
      </c>
      <c r="B658" s="49">
        <v>9</v>
      </c>
      <c r="D658" s="36">
        <v>236.2</v>
      </c>
      <c r="E658" s="56">
        <f t="shared" si="70"/>
        <v>271.21499999999997</v>
      </c>
      <c r="F658" s="38">
        <v>238.2</v>
      </c>
      <c r="H658" s="57">
        <f t="shared" si="71"/>
        <v>151.25700000000001</v>
      </c>
      <c r="I658" s="40">
        <v>64</v>
      </c>
      <c r="J658" s="5">
        <v>236.47</v>
      </c>
      <c r="K658" s="42">
        <f t="shared" si="72"/>
        <v>215.25700000000001</v>
      </c>
      <c r="L658" s="42">
        <f t="shared" si="73"/>
        <v>-8.8666384419983046</v>
      </c>
      <c r="M658" s="42">
        <f t="shared" si="74"/>
        <v>-9.5510708308785723</v>
      </c>
      <c r="N658" s="52">
        <f t="shared" si="75"/>
        <v>213.88458280622143</v>
      </c>
      <c r="O658" s="42">
        <f t="shared" si="76"/>
        <v>1.9891739498689287</v>
      </c>
    </row>
    <row r="659" spans="1:15" ht="16.5" thickBot="1">
      <c r="A659" s="50">
        <v>2001</v>
      </c>
      <c r="B659" s="49">
        <v>10</v>
      </c>
      <c r="D659" s="36">
        <v>206.6</v>
      </c>
      <c r="E659" s="56">
        <f t="shared" si="70"/>
        <v>224.595</v>
      </c>
      <c r="F659" s="38">
        <v>194.1</v>
      </c>
      <c r="H659" s="57">
        <f t="shared" si="71"/>
        <v>123.2535</v>
      </c>
      <c r="I659" s="40">
        <v>64</v>
      </c>
      <c r="J659" s="5">
        <v>209.06</v>
      </c>
      <c r="K659" s="42">
        <f t="shared" si="72"/>
        <v>187.2535</v>
      </c>
      <c r="L659" s="42">
        <f t="shared" si="73"/>
        <v>-9.3642303969022151</v>
      </c>
      <c r="M659" s="42">
        <f t="shared" si="74"/>
        <v>-11.108652583048524</v>
      </c>
      <c r="N659" s="52">
        <f t="shared" si="75"/>
        <v>185.83625090987877</v>
      </c>
      <c r="O659" s="42">
        <f t="shared" si="76"/>
        <v>1.974975501651606</v>
      </c>
    </row>
    <row r="660" spans="1:15" ht="16.5" thickBot="1">
      <c r="A660" s="50">
        <v>2001</v>
      </c>
      <c r="B660" s="49">
        <v>11</v>
      </c>
      <c r="D660" s="36">
        <v>208.1</v>
      </c>
      <c r="E660" s="56">
        <f t="shared" si="70"/>
        <v>226.95749999999998</v>
      </c>
      <c r="F660" s="38">
        <v>176.6</v>
      </c>
      <c r="H660" s="57">
        <f t="shared" si="71"/>
        <v>112.14099999999999</v>
      </c>
      <c r="I660" s="40">
        <v>64</v>
      </c>
      <c r="J660" s="5">
        <v>209.93</v>
      </c>
      <c r="K660" s="42">
        <f t="shared" si="72"/>
        <v>176.14099999999999</v>
      </c>
      <c r="L660" s="42">
        <f t="shared" si="73"/>
        <v>-15.35752042287362</v>
      </c>
      <c r="M660" s="42">
        <f t="shared" si="74"/>
        <v>-16.838176569338515</v>
      </c>
      <c r="N660" s="52">
        <f t="shared" si="75"/>
        <v>174.58161592798766</v>
      </c>
      <c r="O660" s="42">
        <f t="shared" si="76"/>
        <v>1.9651045908009288</v>
      </c>
    </row>
    <row r="661" spans="1:15" ht="16.5" thickBot="1">
      <c r="A661" s="50">
        <v>2001</v>
      </c>
      <c r="B661" s="49">
        <v>12</v>
      </c>
      <c r="D661" s="36">
        <v>228.2</v>
      </c>
      <c r="E661" s="56">
        <f t="shared" si="70"/>
        <v>258.61499999999995</v>
      </c>
      <c r="F661" s="38">
        <v>213.4</v>
      </c>
      <c r="H661" s="57">
        <f t="shared" si="71"/>
        <v>135.50900000000001</v>
      </c>
      <c r="I661" s="40">
        <v>64</v>
      </c>
      <c r="J661" s="5">
        <v>233.62</v>
      </c>
      <c r="K661" s="42">
        <f t="shared" si="72"/>
        <v>199.50900000000001</v>
      </c>
      <c r="L661" s="42">
        <f t="shared" si="73"/>
        <v>-12.57274320771252</v>
      </c>
      <c r="M661" s="42">
        <f t="shared" si="74"/>
        <v>-15.178182592396453</v>
      </c>
      <c r="N661" s="52">
        <f t="shared" si="75"/>
        <v>198.16072982764342</v>
      </c>
      <c r="O661" s="42">
        <f t="shared" si="76"/>
        <v>1.9826575842374372</v>
      </c>
    </row>
    <row r="662" spans="1:15" ht="16.5" thickBot="1">
      <c r="A662" s="50">
        <v>2002</v>
      </c>
      <c r="B662" s="49">
        <v>1</v>
      </c>
      <c r="D662" s="36">
        <v>220.1</v>
      </c>
      <c r="E662" s="56">
        <f t="shared" si="70"/>
        <v>245.85749999999999</v>
      </c>
      <c r="F662" s="38">
        <v>184.6</v>
      </c>
      <c r="H662" s="57">
        <f t="shared" si="71"/>
        <v>117.221</v>
      </c>
      <c r="I662" s="40">
        <v>64</v>
      </c>
      <c r="J662" s="5">
        <v>220.38</v>
      </c>
      <c r="K662" s="42">
        <f t="shared" si="72"/>
        <v>181.221</v>
      </c>
      <c r="L662" s="42">
        <f t="shared" si="73"/>
        <v>-17.664243525670145</v>
      </c>
      <c r="M662" s="42">
        <f t="shared" si="74"/>
        <v>-18.44238810395963</v>
      </c>
      <c r="N662" s="52">
        <f t="shared" si="75"/>
        <v>179.73666509649377</v>
      </c>
      <c r="O662" s="42">
        <f t="shared" si="76"/>
        <v>1.970025252446332</v>
      </c>
    </row>
    <row r="663" spans="1:15" ht="16.5" thickBot="1">
      <c r="A663" s="50">
        <v>2002</v>
      </c>
      <c r="B663" s="49">
        <v>2</v>
      </c>
      <c r="D663" s="36">
        <v>200.1</v>
      </c>
      <c r="E663" s="56">
        <f t="shared" si="70"/>
        <v>214.35749999999999</v>
      </c>
      <c r="F663" s="38">
        <v>170.2</v>
      </c>
      <c r="H663" s="57">
        <f t="shared" si="71"/>
        <v>108.077</v>
      </c>
      <c r="I663" s="40">
        <v>64</v>
      </c>
      <c r="J663" s="5">
        <v>200.27</v>
      </c>
      <c r="K663" s="42">
        <f t="shared" si="72"/>
        <v>172.077</v>
      </c>
      <c r="L663" s="42">
        <f t="shared" si="73"/>
        <v>-14.004497751124433</v>
      </c>
      <c r="M663" s="42">
        <f t="shared" si="74"/>
        <v>-14.892503468641564</v>
      </c>
      <c r="N663" s="52">
        <f t="shared" si="75"/>
        <v>170.44478330335153</v>
      </c>
      <c r="O663" s="42">
        <f t="shared" si="76"/>
        <v>1.9605925344632791</v>
      </c>
    </row>
    <row r="664" spans="1:15" ht="16.5" thickBot="1">
      <c r="A664" s="50">
        <v>2002</v>
      </c>
      <c r="B664" s="49">
        <v>3</v>
      </c>
      <c r="D664" s="36">
        <v>178.4</v>
      </c>
      <c r="E664" s="56">
        <f t="shared" si="70"/>
        <v>180.18</v>
      </c>
      <c r="F664" s="38">
        <v>147.1</v>
      </c>
      <c r="H664" s="57">
        <f t="shared" si="71"/>
        <v>93.408500000000004</v>
      </c>
      <c r="I664" s="40">
        <v>64</v>
      </c>
      <c r="J664" s="5">
        <v>178.88</v>
      </c>
      <c r="K664" s="42">
        <f t="shared" si="72"/>
        <v>157.4085</v>
      </c>
      <c r="L664" s="42">
        <f t="shared" si="73"/>
        <v>-11.766535874439469</v>
      </c>
      <c r="M664" s="42">
        <f t="shared" si="74"/>
        <v>-13.11783211556002</v>
      </c>
      <c r="N664" s="52">
        <f t="shared" si="75"/>
        <v>155.41482191168623</v>
      </c>
      <c r="O664" s="42">
        <f t="shared" si="76"/>
        <v>1.9388790138743939</v>
      </c>
    </row>
    <row r="665" spans="1:15" ht="16.5" thickBot="1">
      <c r="A665" s="50">
        <v>2002</v>
      </c>
      <c r="B665" s="49">
        <v>4</v>
      </c>
      <c r="D665" s="36">
        <v>191.1</v>
      </c>
      <c r="E665" s="56">
        <f t="shared" si="70"/>
        <v>200.18249999999998</v>
      </c>
      <c r="F665" s="38">
        <v>186.9</v>
      </c>
      <c r="H665" s="57">
        <f t="shared" si="71"/>
        <v>118.6815</v>
      </c>
      <c r="I665" s="40">
        <v>64</v>
      </c>
      <c r="J665" s="5">
        <v>191.41</v>
      </c>
      <c r="K665" s="42">
        <f t="shared" si="72"/>
        <v>182.6815</v>
      </c>
      <c r="L665" s="42">
        <f t="shared" si="73"/>
        <v>-4.4052851909994786</v>
      </c>
      <c r="M665" s="42">
        <f t="shared" si="74"/>
        <v>-5.3259741909298413</v>
      </c>
      <c r="N665" s="52">
        <f t="shared" si="75"/>
        <v>181.2155528011412</v>
      </c>
      <c r="O665" s="42">
        <f t="shared" si="76"/>
        <v>1.9713069400773435</v>
      </c>
    </row>
    <row r="666" spans="1:15" ht="16.5" thickBot="1">
      <c r="A666" s="50">
        <v>2002</v>
      </c>
      <c r="B666" s="49">
        <v>5</v>
      </c>
      <c r="D666" s="36">
        <v>182.4</v>
      </c>
      <c r="E666" s="56">
        <f t="shared" si="70"/>
        <v>186.48</v>
      </c>
      <c r="F666" s="38">
        <v>187.5</v>
      </c>
      <c r="H666" s="57">
        <f t="shared" si="71"/>
        <v>119.0625</v>
      </c>
      <c r="I666" s="40">
        <v>64</v>
      </c>
      <c r="J666" s="5">
        <v>183.45</v>
      </c>
      <c r="K666" s="42">
        <f t="shared" si="72"/>
        <v>183.0625</v>
      </c>
      <c r="L666" s="42">
        <f t="shared" si="73"/>
        <v>0.36321271929824661</v>
      </c>
      <c r="M666" s="42">
        <f t="shared" si="74"/>
        <v>-1.0078382835320667</v>
      </c>
      <c r="N666" s="52">
        <f t="shared" si="75"/>
        <v>181.6011206688604</v>
      </c>
      <c r="O666" s="42">
        <f t="shared" si="76"/>
        <v>1.9716321835502868</v>
      </c>
    </row>
    <row r="667" spans="1:15" ht="16.5" thickBot="1">
      <c r="A667" s="50">
        <v>2002</v>
      </c>
      <c r="B667" s="49">
        <v>6</v>
      </c>
      <c r="D667" s="36">
        <v>153.4</v>
      </c>
      <c r="E667" s="56">
        <f t="shared" si="70"/>
        <v>140.80500000000001</v>
      </c>
      <c r="F667" s="38">
        <v>128.80000000000001</v>
      </c>
      <c r="H667" s="57">
        <f t="shared" si="71"/>
        <v>81.788000000000011</v>
      </c>
      <c r="I667" s="40">
        <v>64</v>
      </c>
      <c r="J667" s="5">
        <v>154.09</v>
      </c>
      <c r="K667" s="42">
        <f t="shared" si="72"/>
        <v>145.78800000000001</v>
      </c>
      <c r="L667" s="42">
        <f t="shared" si="73"/>
        <v>-4.9621903520208548</v>
      </c>
      <c r="M667" s="42">
        <f t="shared" si="74"/>
        <v>-6.9369792496213165</v>
      </c>
      <c r="N667" s="52">
        <f t="shared" si="75"/>
        <v>143.40080867425851</v>
      </c>
      <c r="O667" s="42">
        <f t="shared" si="76"/>
        <v>1.9134644528716316</v>
      </c>
    </row>
    <row r="668" spans="1:15" ht="16.5" thickBot="1">
      <c r="A668" s="50">
        <v>2002</v>
      </c>
      <c r="B668" s="49">
        <v>7</v>
      </c>
      <c r="D668" s="36">
        <v>179.2</v>
      </c>
      <c r="E668" s="56">
        <f t="shared" si="70"/>
        <v>181.43999999999997</v>
      </c>
      <c r="F668" s="38">
        <v>161</v>
      </c>
      <c r="H668" s="57">
        <f t="shared" si="71"/>
        <v>102.235</v>
      </c>
      <c r="I668" s="40">
        <v>64</v>
      </c>
      <c r="J668" s="5">
        <v>182.42</v>
      </c>
      <c r="K668" s="42">
        <f t="shared" si="72"/>
        <v>166.23500000000001</v>
      </c>
      <c r="L668" s="42">
        <f t="shared" si="73"/>
        <v>-7.2349330357142776</v>
      </c>
      <c r="M668" s="42">
        <f t="shared" si="74"/>
        <v>-9.8358218417775305</v>
      </c>
      <c r="N668" s="52">
        <f t="shared" si="75"/>
        <v>164.4774937962294</v>
      </c>
      <c r="O668" s="42">
        <f t="shared" si="76"/>
        <v>1.9530653936331273</v>
      </c>
    </row>
    <row r="669" spans="1:15" ht="16.5" thickBot="1">
      <c r="A669" s="50">
        <v>2002</v>
      </c>
      <c r="B669" s="49">
        <v>8</v>
      </c>
      <c r="D669" s="36">
        <v>188.4</v>
      </c>
      <c r="E669" s="56">
        <f t="shared" si="70"/>
        <v>195.93</v>
      </c>
      <c r="F669" s="38">
        <v>175.6</v>
      </c>
      <c r="H669" s="57">
        <f t="shared" si="71"/>
        <v>111.506</v>
      </c>
      <c r="I669" s="40">
        <v>64</v>
      </c>
      <c r="J669" s="5">
        <v>188.15</v>
      </c>
      <c r="K669" s="42">
        <f t="shared" si="72"/>
        <v>175.506</v>
      </c>
      <c r="L669" s="42">
        <f t="shared" si="73"/>
        <v>-6.8439490445859974</v>
      </c>
      <c r="M669" s="42">
        <f t="shared" si="74"/>
        <v>-7.5546124433676596</v>
      </c>
      <c r="N669" s="52">
        <f t="shared" si="75"/>
        <v>173.93599668780377</v>
      </c>
      <c r="O669" s="42">
        <f t="shared" si="76"/>
        <v>1.9644352393233115</v>
      </c>
    </row>
    <row r="670" spans="1:15" ht="16.5" thickBot="1">
      <c r="A670" s="50">
        <v>2002</v>
      </c>
      <c r="B670" s="49">
        <v>9</v>
      </c>
      <c r="D670" s="36">
        <v>177.8</v>
      </c>
      <c r="E670" s="56">
        <f t="shared" si="70"/>
        <v>179.23500000000001</v>
      </c>
      <c r="F670" s="38">
        <v>187.9</v>
      </c>
      <c r="H670" s="57">
        <f t="shared" si="71"/>
        <v>119.3165</v>
      </c>
      <c r="I670" s="40">
        <v>64</v>
      </c>
      <c r="J670" s="5">
        <v>178.27</v>
      </c>
      <c r="K670" s="42">
        <f t="shared" si="72"/>
        <v>183.31650000000002</v>
      </c>
      <c r="L670" s="42">
        <f t="shared" si="73"/>
        <v>3.1026434195725585</v>
      </c>
      <c r="M670" s="42">
        <f t="shared" si="74"/>
        <v>2.012741165540092</v>
      </c>
      <c r="N670" s="52">
        <f t="shared" si="75"/>
        <v>181.85811367580834</v>
      </c>
      <c r="O670" s="42">
        <f t="shared" si="76"/>
        <v>1.9718469617642933</v>
      </c>
    </row>
    <row r="671" spans="1:15" ht="16.5" thickBot="1">
      <c r="A671" s="50">
        <v>2002</v>
      </c>
      <c r="B671" s="49">
        <v>10</v>
      </c>
      <c r="D671" s="36">
        <v>165.9</v>
      </c>
      <c r="E671" s="56">
        <f t="shared" si="70"/>
        <v>160.49250000000001</v>
      </c>
      <c r="F671" s="38">
        <v>151.19999999999999</v>
      </c>
      <c r="H671" s="57">
        <f t="shared" si="71"/>
        <v>96.012</v>
      </c>
      <c r="I671" s="40">
        <v>64</v>
      </c>
      <c r="J671" s="5">
        <v>166.78</v>
      </c>
      <c r="K671" s="42">
        <f t="shared" si="72"/>
        <v>160.012</v>
      </c>
      <c r="L671" s="42">
        <f t="shared" si="73"/>
        <v>-3.5491259795057317</v>
      </c>
      <c r="M671" s="42">
        <f t="shared" si="74"/>
        <v>-5.2081551965778061</v>
      </c>
      <c r="N671" s="52">
        <f t="shared" si="75"/>
        <v>158.09383876314752</v>
      </c>
      <c r="O671" s="42">
        <f t="shared" si="76"/>
        <v>1.9434596083620819</v>
      </c>
    </row>
    <row r="672" spans="1:15" ht="16.5" thickBot="1">
      <c r="A672" s="50">
        <v>2002</v>
      </c>
      <c r="B672" s="49">
        <v>11</v>
      </c>
      <c r="D672" s="36">
        <v>165.1</v>
      </c>
      <c r="E672" s="56">
        <f t="shared" si="70"/>
        <v>159.23249999999999</v>
      </c>
      <c r="F672" s="38">
        <v>147.19999999999999</v>
      </c>
      <c r="H672" s="57">
        <f t="shared" si="71"/>
        <v>93.471999999999994</v>
      </c>
      <c r="I672" s="40">
        <v>64</v>
      </c>
      <c r="J672" s="5">
        <v>165.74</v>
      </c>
      <c r="K672" s="42">
        <f t="shared" si="72"/>
        <v>157.47199999999998</v>
      </c>
      <c r="L672" s="42">
        <f t="shared" si="73"/>
        <v>-4.6202301635372578</v>
      </c>
      <c r="M672" s="42">
        <f t="shared" si="74"/>
        <v>-6.1902851644620682</v>
      </c>
      <c r="N672" s="52">
        <f t="shared" si="75"/>
        <v>155.48022136842059</v>
      </c>
      <c r="O672" s="42">
        <f t="shared" si="76"/>
        <v>1.9389950334944908</v>
      </c>
    </row>
    <row r="673" spans="1:15" ht="16.5" thickBot="1">
      <c r="A673" s="50">
        <v>2002</v>
      </c>
      <c r="B673" s="49">
        <v>12</v>
      </c>
      <c r="D673" s="36">
        <v>152.30000000000001</v>
      </c>
      <c r="E673" s="56">
        <f t="shared" si="70"/>
        <v>139.07250000000002</v>
      </c>
      <c r="F673" s="38">
        <v>135.30000000000001</v>
      </c>
      <c r="H673" s="57">
        <f t="shared" si="71"/>
        <v>85.915500000000009</v>
      </c>
      <c r="I673" s="40">
        <v>64</v>
      </c>
      <c r="J673" s="5">
        <v>152.59</v>
      </c>
      <c r="K673" s="42">
        <f t="shared" si="72"/>
        <v>149.91550000000001</v>
      </c>
      <c r="L673" s="42">
        <f t="shared" si="73"/>
        <v>-1.5656598818122092</v>
      </c>
      <c r="M673" s="42">
        <f t="shared" si="74"/>
        <v>-3.2190078489719838</v>
      </c>
      <c r="N673" s="52">
        <f t="shared" si="75"/>
        <v>147.67811592325364</v>
      </c>
      <c r="O673" s="42">
        <f t="shared" si="76"/>
        <v>1.9235180107110512</v>
      </c>
    </row>
    <row r="674" spans="1:15" ht="16.5" thickBot="1">
      <c r="A674" s="50">
        <v>2003</v>
      </c>
      <c r="B674" s="49">
        <v>1</v>
      </c>
      <c r="D674" s="36">
        <v>139.4</v>
      </c>
      <c r="E674" s="56">
        <f t="shared" si="70"/>
        <v>118.75500000000001</v>
      </c>
      <c r="F674" s="38">
        <v>133.5</v>
      </c>
      <c r="H674" s="57">
        <f t="shared" si="71"/>
        <v>84.772500000000008</v>
      </c>
      <c r="I674" s="40">
        <v>64</v>
      </c>
      <c r="J674" s="5">
        <v>139.13</v>
      </c>
      <c r="K674" s="42">
        <f t="shared" si="72"/>
        <v>148.77250000000001</v>
      </c>
      <c r="L674" s="42">
        <f t="shared" si="73"/>
        <v>6.7234576757532238</v>
      </c>
      <c r="M674" s="42">
        <f t="shared" si="74"/>
        <v>5.2933734127608432</v>
      </c>
      <c r="N674" s="52">
        <f t="shared" si="75"/>
        <v>146.49467042917416</v>
      </c>
      <c r="O674" s="42">
        <f t="shared" si="76"/>
        <v>1.9208570841892993</v>
      </c>
    </row>
    <row r="675" spans="1:15" ht="16.5" thickBot="1">
      <c r="A675" s="50">
        <v>2003</v>
      </c>
      <c r="B675" s="49">
        <v>2</v>
      </c>
      <c r="D675" s="36">
        <v>121.4</v>
      </c>
      <c r="E675" s="56">
        <f t="shared" si="70"/>
        <v>90.405000000000001</v>
      </c>
      <c r="F675" s="38">
        <v>75.7</v>
      </c>
      <c r="H675" s="57">
        <f t="shared" si="71"/>
        <v>48.069500000000005</v>
      </c>
      <c r="I675" s="40">
        <v>64</v>
      </c>
      <c r="J675" s="5">
        <v>121.54</v>
      </c>
      <c r="K675" s="42">
        <f t="shared" si="72"/>
        <v>112.06950000000001</v>
      </c>
      <c r="L675" s="42">
        <f t="shared" si="73"/>
        <v>-7.6857495881383926</v>
      </c>
      <c r="M675" s="42">
        <f t="shared" si="74"/>
        <v>-10.840417742337138</v>
      </c>
      <c r="N675" s="52">
        <f t="shared" si="75"/>
        <v>108.36455627596345</v>
      </c>
      <c r="O675" s="42">
        <f t="shared" si="76"/>
        <v>1.7626691215734205</v>
      </c>
    </row>
    <row r="676" spans="1:15" ht="16.5" thickBot="1">
      <c r="A676" s="50">
        <v>2003</v>
      </c>
      <c r="B676" s="49">
        <v>3</v>
      </c>
      <c r="D676" s="36">
        <v>130.80000000000001</v>
      </c>
      <c r="E676" s="56">
        <f t="shared" si="70"/>
        <v>105.21000000000001</v>
      </c>
      <c r="F676" s="38">
        <v>100.7</v>
      </c>
      <c r="H676" s="57">
        <f t="shared" si="71"/>
        <v>63.944500000000005</v>
      </c>
      <c r="I676" s="40">
        <v>64</v>
      </c>
      <c r="J676" s="5">
        <v>130.9</v>
      </c>
      <c r="K676" s="42">
        <f t="shared" si="72"/>
        <v>127.94450000000001</v>
      </c>
      <c r="L676" s="42">
        <f t="shared" si="73"/>
        <v>-2.1831039755351753</v>
      </c>
      <c r="M676" s="42">
        <f t="shared" si="74"/>
        <v>-4.6397218540626994</v>
      </c>
      <c r="N676" s="52">
        <f t="shared" si="75"/>
        <v>124.82660409303193</v>
      </c>
      <c r="O676" s="42">
        <f t="shared" si="76"/>
        <v>1.8524074732687938</v>
      </c>
    </row>
    <row r="677" spans="1:15" ht="16.5" thickBot="1">
      <c r="A677" s="50">
        <v>2003</v>
      </c>
      <c r="B677" s="49">
        <v>4</v>
      </c>
      <c r="D677" s="36">
        <v>127.2</v>
      </c>
      <c r="E677" s="56">
        <f t="shared" si="70"/>
        <v>99.54</v>
      </c>
      <c r="F677" s="38">
        <v>97.9</v>
      </c>
      <c r="H677" s="57">
        <f t="shared" si="71"/>
        <v>62.166500000000006</v>
      </c>
      <c r="I677" s="40">
        <v>64</v>
      </c>
      <c r="J677" s="5">
        <v>122.4</v>
      </c>
      <c r="K677" s="42">
        <f t="shared" si="72"/>
        <v>126.16650000000001</v>
      </c>
      <c r="L677" s="42">
        <f t="shared" si="73"/>
        <v>-0.8125</v>
      </c>
      <c r="M677" s="42">
        <f t="shared" si="74"/>
        <v>0.46892464722697014</v>
      </c>
      <c r="N677" s="52">
        <f t="shared" si="75"/>
        <v>122.97396376820581</v>
      </c>
      <c r="O677" s="42">
        <f t="shared" si="76"/>
        <v>1.8443429361167023</v>
      </c>
    </row>
    <row r="678" spans="1:15" ht="16.5" thickBot="1">
      <c r="A678" s="50">
        <v>2003</v>
      </c>
      <c r="B678" s="49">
        <v>5</v>
      </c>
      <c r="D678" s="36">
        <v>118.7</v>
      </c>
      <c r="E678" s="56">
        <f t="shared" si="70"/>
        <v>86.152500000000003</v>
      </c>
      <c r="F678" s="38">
        <v>86.8</v>
      </c>
      <c r="H678" s="57">
        <f t="shared" si="71"/>
        <v>55.118000000000002</v>
      </c>
      <c r="I678" s="40">
        <v>64</v>
      </c>
      <c r="J678" s="5">
        <v>126.46</v>
      </c>
      <c r="K678" s="42">
        <f t="shared" si="72"/>
        <v>119.11799999999999</v>
      </c>
      <c r="L678" s="42">
        <f t="shared" si="73"/>
        <v>0.35214827295702378</v>
      </c>
      <c r="M678" s="42">
        <f t="shared" si="74"/>
        <v>-8.552755605265304</v>
      </c>
      <c r="N678" s="52">
        <f t="shared" si="75"/>
        <v>115.64418526158148</v>
      </c>
      <c r="O678" s="42">
        <f t="shared" si="76"/>
        <v>1.8077963899799869</v>
      </c>
    </row>
    <row r="679" spans="1:15" ht="16.5" thickBot="1">
      <c r="A679" s="50">
        <v>2003</v>
      </c>
      <c r="B679" s="49">
        <v>6</v>
      </c>
      <c r="D679" s="36">
        <v>133.4</v>
      </c>
      <c r="E679" s="56">
        <f t="shared" si="70"/>
        <v>109.30500000000001</v>
      </c>
      <c r="F679" s="38">
        <v>118.7</v>
      </c>
      <c r="H679" s="57">
        <f t="shared" si="71"/>
        <v>75.374499999999998</v>
      </c>
      <c r="I679" s="40">
        <v>64</v>
      </c>
      <c r="J679" s="5">
        <v>137.09</v>
      </c>
      <c r="K679" s="42">
        <f t="shared" si="72"/>
        <v>139.37450000000001</v>
      </c>
      <c r="L679" s="42">
        <f t="shared" si="73"/>
        <v>4.4786356821589095</v>
      </c>
      <c r="M679" s="42">
        <f t="shared" si="74"/>
        <v>-0.25813279813739598</v>
      </c>
      <c r="N679" s="52">
        <f t="shared" si="75"/>
        <v>136.73612574703344</v>
      </c>
      <c r="O679" s="42">
        <f t="shared" si="76"/>
        <v>1.8951579136079963</v>
      </c>
    </row>
    <row r="680" spans="1:15" ht="16.5" thickBot="1">
      <c r="A680" s="50">
        <v>2003</v>
      </c>
      <c r="B680" s="49">
        <v>7</v>
      </c>
      <c r="D680" s="36">
        <v>131.9</v>
      </c>
      <c r="E680" s="56">
        <f t="shared" si="70"/>
        <v>106.94250000000001</v>
      </c>
      <c r="F680" s="38">
        <v>128.30000000000001</v>
      </c>
      <c r="H680" s="57">
        <f t="shared" si="71"/>
        <v>81.470500000000015</v>
      </c>
      <c r="I680" s="40">
        <v>64</v>
      </c>
      <c r="J680" s="5">
        <v>132.22</v>
      </c>
      <c r="K680" s="42">
        <f t="shared" si="72"/>
        <v>145.47050000000002</v>
      </c>
      <c r="L680" s="42">
        <f t="shared" si="73"/>
        <v>10.288476118271419</v>
      </c>
      <c r="M680" s="42">
        <f t="shared" si="74"/>
        <v>8.2070556548399907</v>
      </c>
      <c r="N680" s="52">
        <f t="shared" si="75"/>
        <v>143.07136898682944</v>
      </c>
      <c r="O680" s="42">
        <f t="shared" si="76"/>
        <v>1.9126384478623546</v>
      </c>
    </row>
    <row r="681" spans="1:15" ht="16.5" thickBot="1">
      <c r="A681" s="50">
        <v>2003</v>
      </c>
      <c r="B681" s="49">
        <v>8</v>
      </c>
      <c r="D681" s="36">
        <v>125.2</v>
      </c>
      <c r="E681" s="56">
        <f t="shared" si="70"/>
        <v>96.39</v>
      </c>
      <c r="F681" s="38">
        <v>115.4</v>
      </c>
      <c r="H681" s="57">
        <f t="shared" si="71"/>
        <v>73.279000000000011</v>
      </c>
      <c r="I681" s="40">
        <v>64</v>
      </c>
      <c r="J681" s="5">
        <v>125.24</v>
      </c>
      <c r="K681" s="42">
        <f t="shared" si="72"/>
        <v>137.279</v>
      </c>
      <c r="L681" s="42">
        <f t="shared" si="73"/>
        <v>9.6477635782747484</v>
      </c>
      <c r="M681" s="42">
        <f t="shared" si="74"/>
        <v>7.4374691468654959</v>
      </c>
      <c r="N681" s="52">
        <f t="shared" si="75"/>
        <v>134.55468635953434</v>
      </c>
      <c r="O681" s="42">
        <f t="shared" si="76"/>
        <v>1.8883738569780943</v>
      </c>
    </row>
    <row r="682" spans="1:15" ht="16.5" thickBot="1">
      <c r="A682" s="50">
        <v>2003</v>
      </c>
      <c r="B682" s="49">
        <v>9</v>
      </c>
      <c r="D682" s="36">
        <v>113.4</v>
      </c>
      <c r="E682" s="56">
        <f t="shared" si="70"/>
        <v>77.805000000000007</v>
      </c>
      <c r="F682" s="38">
        <v>78.5</v>
      </c>
      <c r="H682" s="57">
        <f t="shared" si="71"/>
        <v>49.847500000000004</v>
      </c>
      <c r="I682" s="40">
        <v>64</v>
      </c>
      <c r="J682" s="5">
        <v>113.84</v>
      </c>
      <c r="K682" s="42">
        <f t="shared" si="72"/>
        <v>113.8475</v>
      </c>
      <c r="L682" s="42">
        <f t="shared" si="73"/>
        <v>0.39462081128746718</v>
      </c>
      <c r="M682" s="42">
        <f t="shared" si="74"/>
        <v>-3.2029366427517658</v>
      </c>
      <c r="N682" s="52">
        <f t="shared" si="75"/>
        <v>110.1937769258914</v>
      </c>
      <c r="O682" s="42">
        <f t="shared" si="76"/>
        <v>1.7749651500263575</v>
      </c>
    </row>
    <row r="683" spans="1:15" ht="16.5" thickBot="1">
      <c r="A683" s="50">
        <v>2003</v>
      </c>
      <c r="B683" s="49">
        <v>10</v>
      </c>
      <c r="D683" s="36">
        <v>150.1</v>
      </c>
      <c r="E683" s="56">
        <f t="shared" si="70"/>
        <v>135.60749999999999</v>
      </c>
      <c r="F683" s="38">
        <v>97.8</v>
      </c>
      <c r="H683" s="57">
        <f t="shared" si="71"/>
        <v>62.103000000000002</v>
      </c>
      <c r="I683" s="40">
        <v>64</v>
      </c>
      <c r="J683" s="5">
        <v>155.43</v>
      </c>
      <c r="K683" s="42">
        <f t="shared" si="72"/>
        <v>126.10300000000001</v>
      </c>
      <c r="L683" s="42">
        <f t="shared" si="73"/>
        <v>-15.987341772151893</v>
      </c>
      <c r="M683" s="42">
        <f t="shared" si="74"/>
        <v>-20.924008162533738</v>
      </c>
      <c r="N683" s="52">
        <f t="shared" si="75"/>
        <v>122.90781411297382</v>
      </c>
      <c r="O683" s="42">
        <f t="shared" si="76"/>
        <v>1.8440469065562972</v>
      </c>
    </row>
    <row r="684" spans="1:15" ht="16.5" thickBot="1">
      <c r="A684" s="50">
        <v>2003</v>
      </c>
      <c r="B684" s="49">
        <v>11</v>
      </c>
      <c r="D684" s="36">
        <v>137.69999999999999</v>
      </c>
      <c r="E684" s="56">
        <f t="shared" si="70"/>
        <v>116.07749999999997</v>
      </c>
      <c r="F684" s="38">
        <v>82.9</v>
      </c>
      <c r="H684" s="57">
        <f t="shared" si="71"/>
        <v>52.641500000000008</v>
      </c>
      <c r="I684" s="40">
        <v>64</v>
      </c>
      <c r="J684" s="5">
        <v>145.63999999999999</v>
      </c>
      <c r="K684" s="42">
        <f t="shared" si="72"/>
        <v>116.64150000000001</v>
      </c>
      <c r="L684" s="42">
        <f t="shared" si="73"/>
        <v>-15.293028322440065</v>
      </c>
      <c r="M684" s="42">
        <f t="shared" si="74"/>
        <v>-22.357425936721938</v>
      </c>
      <c r="N684" s="52">
        <f t="shared" si="75"/>
        <v>113.07864486575815</v>
      </c>
      <c r="O684" s="42">
        <f t="shared" si="76"/>
        <v>1.7930131470391122</v>
      </c>
    </row>
    <row r="685" spans="1:15" ht="16.5" thickBot="1">
      <c r="A685" s="50">
        <v>2003</v>
      </c>
      <c r="B685" s="49">
        <v>12</v>
      </c>
      <c r="D685" s="36">
        <v>111.4</v>
      </c>
      <c r="E685" s="56">
        <f t="shared" si="70"/>
        <v>74.655000000000001</v>
      </c>
      <c r="F685" s="38">
        <v>72.2</v>
      </c>
      <c r="H685" s="57">
        <f t="shared" si="71"/>
        <v>45.847000000000001</v>
      </c>
      <c r="I685" s="40">
        <v>64</v>
      </c>
      <c r="J685" s="5">
        <v>111.88</v>
      </c>
      <c r="K685" s="42">
        <f t="shared" si="72"/>
        <v>109.84700000000001</v>
      </c>
      <c r="L685" s="42">
        <f t="shared" si="73"/>
        <v>-1.3940754039497278</v>
      </c>
      <c r="M685" s="42">
        <f t="shared" si="74"/>
        <v>-5.1780423822532953</v>
      </c>
      <c r="N685" s="52">
        <f t="shared" si="75"/>
        <v>106.086806182735</v>
      </c>
      <c r="O685" s="42">
        <f t="shared" si="76"/>
        <v>1.7463500215680012</v>
      </c>
    </row>
    <row r="686" spans="1:15" ht="16.5" thickBot="1">
      <c r="A686" s="50">
        <v>2004</v>
      </c>
      <c r="B686" s="49">
        <v>1</v>
      </c>
      <c r="D686" s="36">
        <v>110.4</v>
      </c>
      <c r="E686" s="56">
        <f t="shared" si="70"/>
        <v>73.080000000000013</v>
      </c>
      <c r="F686" s="38">
        <v>60.6</v>
      </c>
      <c r="H686" s="57">
        <f t="shared" si="71"/>
        <v>38.481000000000002</v>
      </c>
      <c r="I686" s="40">
        <v>64</v>
      </c>
      <c r="J686" s="5">
        <v>110.24</v>
      </c>
      <c r="K686" s="42">
        <f t="shared" si="72"/>
        <v>102.48099999999999</v>
      </c>
      <c r="L686" s="42">
        <f t="shared" si="73"/>
        <v>-7.1730072463768124</v>
      </c>
      <c r="M686" s="42">
        <f t="shared" si="74"/>
        <v>-10.529768235230108</v>
      </c>
      <c r="N686" s="52">
        <f t="shared" si="75"/>
        <v>98.631983497482324</v>
      </c>
      <c r="O686" s="42">
        <f t="shared" si="76"/>
        <v>1.6838062119388013</v>
      </c>
    </row>
    <row r="687" spans="1:15" ht="16.5" thickBot="1">
      <c r="A687" s="50">
        <v>2004</v>
      </c>
      <c r="B687" s="49">
        <v>2</v>
      </c>
      <c r="D687" s="36">
        <v>104.4</v>
      </c>
      <c r="E687" s="56">
        <f t="shared" si="70"/>
        <v>63.63000000000001</v>
      </c>
      <c r="F687" s="38">
        <v>74.599999999999994</v>
      </c>
      <c r="H687" s="57">
        <f t="shared" si="71"/>
        <v>47.370999999999995</v>
      </c>
      <c r="I687" s="40">
        <v>64</v>
      </c>
      <c r="J687" s="5">
        <v>104.44</v>
      </c>
      <c r="K687" s="42">
        <f t="shared" si="72"/>
        <v>111.371</v>
      </c>
      <c r="L687" s="42">
        <f t="shared" si="73"/>
        <v>6.6772030651340799</v>
      </c>
      <c r="M687" s="42">
        <f t="shared" si="74"/>
        <v>3.0712074409638745</v>
      </c>
      <c r="N687" s="52">
        <f t="shared" si="75"/>
        <v>107.64756905134266</v>
      </c>
      <c r="O687" s="42">
        <f t="shared" si="76"/>
        <v>1.7576567089571327</v>
      </c>
    </row>
    <row r="688" spans="1:15" ht="16.5" thickBot="1">
      <c r="A688" s="50">
        <v>2004</v>
      </c>
      <c r="B688" s="49">
        <v>3</v>
      </c>
      <c r="D688" s="36">
        <v>111</v>
      </c>
      <c r="E688" s="56">
        <f t="shared" si="70"/>
        <v>74.024999999999991</v>
      </c>
      <c r="F688" s="38">
        <v>74.8</v>
      </c>
      <c r="H688" s="57">
        <f t="shared" si="71"/>
        <v>47.497999999999998</v>
      </c>
      <c r="I688" s="40">
        <v>64</v>
      </c>
      <c r="J688" s="5">
        <v>111.21</v>
      </c>
      <c r="K688" s="42">
        <f t="shared" si="72"/>
        <v>111.49799999999999</v>
      </c>
      <c r="L688" s="42">
        <f t="shared" si="73"/>
        <v>0.44864864864864273</v>
      </c>
      <c r="M688" s="42">
        <f t="shared" si="74"/>
        <v>-3.086181836299545</v>
      </c>
      <c r="N688" s="52">
        <f t="shared" si="75"/>
        <v>107.77785717985128</v>
      </c>
      <c r="O688" s="42">
        <f t="shared" si="76"/>
        <v>1.7585758659587407</v>
      </c>
    </row>
    <row r="689" spans="1:15" ht="16.5" thickBot="1">
      <c r="A689" s="50">
        <v>2004</v>
      </c>
      <c r="B689" s="49">
        <v>4</v>
      </c>
      <c r="D689" s="36">
        <v>101.9</v>
      </c>
      <c r="E689" s="56">
        <f t="shared" si="70"/>
        <v>59.69250000000001</v>
      </c>
      <c r="F689" s="38">
        <v>59.2</v>
      </c>
      <c r="H689" s="57">
        <f t="shared" si="71"/>
        <v>37.592000000000006</v>
      </c>
      <c r="I689" s="40">
        <v>64</v>
      </c>
      <c r="J689" s="5">
        <v>101.81</v>
      </c>
      <c r="K689" s="42">
        <f t="shared" si="72"/>
        <v>101.59200000000001</v>
      </c>
      <c r="L689" s="42">
        <f t="shared" si="73"/>
        <v>-0.30225711481844542</v>
      </c>
      <c r="M689" s="42">
        <f t="shared" si="74"/>
        <v>-3.9929415622679585</v>
      </c>
      <c r="N689" s="52">
        <f t="shared" si="75"/>
        <v>97.744786195454992</v>
      </c>
      <c r="O689" s="42">
        <f t="shared" si="76"/>
        <v>1.6752825956546964</v>
      </c>
    </row>
    <row r="690" spans="1:15" ht="16.5" thickBot="1">
      <c r="A690" s="50">
        <v>2004</v>
      </c>
      <c r="B690" s="49">
        <v>5</v>
      </c>
      <c r="D690" s="36">
        <v>102.1</v>
      </c>
      <c r="E690" s="56">
        <f t="shared" si="70"/>
        <v>60.007499999999986</v>
      </c>
      <c r="F690" s="38">
        <v>72.8</v>
      </c>
      <c r="H690" s="57">
        <f t="shared" si="71"/>
        <v>46.228000000000002</v>
      </c>
      <c r="I690" s="40">
        <v>64</v>
      </c>
      <c r="J690" s="5">
        <v>102.29</v>
      </c>
      <c r="K690" s="42">
        <f t="shared" si="72"/>
        <v>110.22800000000001</v>
      </c>
      <c r="L690" s="42">
        <f t="shared" si="73"/>
        <v>7.9608227228207653</v>
      </c>
      <c r="M690" s="42">
        <f t="shared" si="74"/>
        <v>4.0927896914699176</v>
      </c>
      <c r="N690" s="52">
        <f t="shared" si="75"/>
        <v>106.47651457540458</v>
      </c>
      <c r="O690" s="42">
        <f t="shared" si="76"/>
        <v>1.749225211600699</v>
      </c>
    </row>
    <row r="691" spans="1:15" ht="16.5" thickBot="1">
      <c r="A691" s="50">
        <v>2004</v>
      </c>
      <c r="B691" s="49">
        <v>6</v>
      </c>
      <c r="D691" s="36">
        <v>100.5</v>
      </c>
      <c r="E691" s="56">
        <f t="shared" si="70"/>
        <v>57.487499999999997</v>
      </c>
      <c r="F691" s="38">
        <v>66.5</v>
      </c>
      <c r="H691" s="57">
        <f t="shared" si="71"/>
        <v>42.227499999999999</v>
      </c>
      <c r="I691" s="40">
        <v>64</v>
      </c>
      <c r="J691" s="5">
        <v>100.1</v>
      </c>
      <c r="K691" s="42">
        <f t="shared" si="72"/>
        <v>106.22749999999999</v>
      </c>
      <c r="L691" s="42">
        <f t="shared" si="73"/>
        <v>5.6990049751243674</v>
      </c>
      <c r="M691" s="42">
        <f t="shared" si="74"/>
        <v>2.3006022142813833</v>
      </c>
      <c r="N691" s="52">
        <f t="shared" si="75"/>
        <v>102.40290281649567</v>
      </c>
      <c r="O691" s="42">
        <f t="shared" si="76"/>
        <v>1.7173370272372386</v>
      </c>
    </row>
    <row r="692" spans="1:15" ht="16.5" thickBot="1">
      <c r="A692" s="50">
        <v>2004</v>
      </c>
      <c r="B692" s="49">
        <v>7</v>
      </c>
      <c r="D692" s="36">
        <v>122.4</v>
      </c>
      <c r="E692" s="56">
        <f t="shared" si="70"/>
        <v>91.98</v>
      </c>
      <c r="F692" s="38">
        <v>83.8</v>
      </c>
      <c r="H692" s="57">
        <f t="shared" si="71"/>
        <v>53.213000000000001</v>
      </c>
      <c r="I692" s="40">
        <v>64</v>
      </c>
      <c r="J692" s="5">
        <v>124.14</v>
      </c>
      <c r="K692" s="42">
        <f t="shared" si="72"/>
        <v>117.21299999999999</v>
      </c>
      <c r="L692" s="42">
        <f t="shared" si="73"/>
        <v>-4.2377450980392268</v>
      </c>
      <c r="M692" s="42">
        <f t="shared" si="74"/>
        <v>-8.4339758960738038</v>
      </c>
      <c r="N692" s="52">
        <f t="shared" si="75"/>
        <v>113.67006232261397</v>
      </c>
      <c r="O692" s="42">
        <f t="shared" si="76"/>
        <v>1.7965225314733224</v>
      </c>
    </row>
    <row r="693" spans="1:15" ht="16.5" thickBot="1">
      <c r="A693" s="50">
        <v>2004</v>
      </c>
      <c r="B693" s="49">
        <v>8</v>
      </c>
      <c r="D693" s="36">
        <v>112.7</v>
      </c>
      <c r="E693" s="56">
        <f t="shared" si="70"/>
        <v>76.702500000000001</v>
      </c>
      <c r="F693" s="38">
        <v>69.7</v>
      </c>
      <c r="H693" s="57">
        <f t="shared" si="71"/>
        <v>44.259500000000003</v>
      </c>
      <c r="I693" s="40">
        <v>64</v>
      </c>
      <c r="J693" s="5">
        <v>112.45</v>
      </c>
      <c r="K693" s="42">
        <f t="shared" si="72"/>
        <v>108.2595</v>
      </c>
      <c r="L693" s="42">
        <f t="shared" si="73"/>
        <v>-3.9401064773735612</v>
      </c>
      <c r="M693" s="42">
        <f t="shared" si="74"/>
        <v>-7.0993563251434892</v>
      </c>
      <c r="N693" s="52">
        <f t="shared" si="75"/>
        <v>104.46677381237615</v>
      </c>
      <c r="O693" s="42">
        <f t="shared" si="76"/>
        <v>1.7340109137027886</v>
      </c>
    </row>
    <row r="694" spans="1:15" ht="16.5" thickBot="1">
      <c r="A694" s="50">
        <v>2004</v>
      </c>
      <c r="B694" s="49">
        <v>9</v>
      </c>
      <c r="D694" s="36">
        <v>104.1</v>
      </c>
      <c r="E694" s="56">
        <f t="shared" si="70"/>
        <v>63.157499999999992</v>
      </c>
      <c r="F694" s="38">
        <v>48.8</v>
      </c>
      <c r="H694" s="57">
        <f t="shared" si="71"/>
        <v>30.988</v>
      </c>
      <c r="I694" s="40">
        <v>64</v>
      </c>
      <c r="J694" s="5">
        <v>105.55</v>
      </c>
      <c r="K694" s="42">
        <f t="shared" si="72"/>
        <v>94.988</v>
      </c>
      <c r="L694" s="42">
        <f t="shared" si="73"/>
        <v>-8.7531219980787682</v>
      </c>
      <c r="M694" s="42">
        <f t="shared" si="74"/>
        <v>-13.528701671217064</v>
      </c>
      <c r="N694" s="52">
        <f t="shared" si="75"/>
        <v>91.270455386030392</v>
      </c>
      <c r="O694" s="42">
        <f t="shared" si="76"/>
        <v>1.6043399911442622</v>
      </c>
    </row>
    <row r="695" spans="1:15" ht="16.5" thickBot="1">
      <c r="A695" s="50">
        <v>2004</v>
      </c>
      <c r="B695" s="49">
        <v>10</v>
      </c>
      <c r="D695" s="36">
        <v>105.1</v>
      </c>
      <c r="E695" s="56">
        <f t="shared" si="70"/>
        <v>64.732499999999987</v>
      </c>
      <c r="F695" s="38">
        <v>74.2</v>
      </c>
      <c r="H695" s="57">
        <f t="shared" si="71"/>
        <v>47.117000000000004</v>
      </c>
      <c r="I695" s="40">
        <v>64</v>
      </c>
      <c r="J695" s="5">
        <v>105.15</v>
      </c>
      <c r="K695" s="42">
        <f t="shared" si="72"/>
        <v>111.117</v>
      </c>
      <c r="L695" s="42">
        <f t="shared" si="73"/>
        <v>5.7250237868696559</v>
      </c>
      <c r="M695" s="42">
        <f t="shared" si="74"/>
        <v>2.127525375008716</v>
      </c>
      <c r="N695" s="52">
        <f t="shared" si="75"/>
        <v>107.38709293182166</v>
      </c>
      <c r="O695" s="42">
        <f t="shared" si="76"/>
        <v>1.755807883306741</v>
      </c>
    </row>
    <row r="696" spans="1:15" ht="16.5" thickBot="1">
      <c r="A696" s="50">
        <v>2004</v>
      </c>
      <c r="B696" s="49">
        <v>11</v>
      </c>
      <c r="D696" s="36">
        <v>111.2</v>
      </c>
      <c r="E696" s="56">
        <f t="shared" si="70"/>
        <v>74.34</v>
      </c>
      <c r="F696" s="38">
        <v>70.099999999999994</v>
      </c>
      <c r="H696" s="57">
        <f t="shared" si="71"/>
        <v>44.513500000000001</v>
      </c>
      <c r="I696" s="40">
        <v>64</v>
      </c>
      <c r="J696" s="5">
        <v>113.33</v>
      </c>
      <c r="K696" s="42">
        <f t="shared" si="72"/>
        <v>108.51349999999999</v>
      </c>
      <c r="L696" s="42">
        <f t="shared" si="73"/>
        <v>-2.4159172661870656</v>
      </c>
      <c r="M696" s="42">
        <f t="shared" si="74"/>
        <v>-7.5923813266758629</v>
      </c>
      <c r="N696" s="52">
        <f t="shared" si="75"/>
        <v>104.72555424247824</v>
      </c>
      <c r="O696" s="42">
        <f t="shared" si="76"/>
        <v>1.7360247684173871</v>
      </c>
    </row>
    <row r="697" spans="1:15" ht="16.5" thickBot="1">
      <c r="A697" s="50">
        <v>2004</v>
      </c>
      <c r="B697" s="49">
        <v>12</v>
      </c>
      <c r="D697" s="36">
        <v>92.1</v>
      </c>
      <c r="E697" s="56">
        <f t="shared" si="70"/>
        <v>44.257499999999993</v>
      </c>
      <c r="F697" s="38">
        <v>28.9</v>
      </c>
      <c r="H697" s="57">
        <f t="shared" si="71"/>
        <v>18.351499999999998</v>
      </c>
      <c r="I697" s="40">
        <v>64</v>
      </c>
      <c r="J697" s="5">
        <v>92.28</v>
      </c>
      <c r="K697" s="42">
        <f t="shared" si="72"/>
        <v>82.351500000000001</v>
      </c>
      <c r="L697" s="42">
        <f t="shared" si="73"/>
        <v>-10.584690553745929</v>
      </c>
      <c r="M697" s="42">
        <f t="shared" si="74"/>
        <v>-13.584251678852226</v>
      </c>
      <c r="N697" s="52">
        <f t="shared" si="75"/>
        <v>79.74445255075517</v>
      </c>
      <c r="O697" s="42">
        <f t="shared" si="76"/>
        <v>1.4225307010553825</v>
      </c>
    </row>
    <row r="698" spans="1:15" ht="16.5" thickBot="1">
      <c r="A698" s="50">
        <v>2005</v>
      </c>
      <c r="B698" s="49">
        <v>1</v>
      </c>
      <c r="D698" s="36">
        <v>99</v>
      </c>
      <c r="E698" s="56">
        <f t="shared" si="70"/>
        <v>55.125</v>
      </c>
      <c r="F698" s="38">
        <v>48.1</v>
      </c>
      <c r="H698" s="57">
        <f t="shared" si="71"/>
        <v>30.543500000000002</v>
      </c>
      <c r="I698" s="40">
        <v>64</v>
      </c>
      <c r="J698" s="5">
        <v>99.59</v>
      </c>
      <c r="K698" s="42">
        <f t="shared" si="72"/>
        <v>94.543499999999995</v>
      </c>
      <c r="L698" s="42">
        <f t="shared" si="73"/>
        <v>-4.5015151515151501</v>
      </c>
      <c r="M698" s="42">
        <f t="shared" si="74"/>
        <v>-8.7826853497748232</v>
      </c>
      <c r="N698" s="52">
        <f t="shared" si="75"/>
        <v>90.843323660159257</v>
      </c>
      <c r="O698" s="42">
        <f t="shared" si="76"/>
        <v>1.5990425632190501</v>
      </c>
    </row>
    <row r="699" spans="1:15" ht="16.5" thickBot="1">
      <c r="A699" s="50">
        <v>2005</v>
      </c>
      <c r="B699" s="49">
        <v>2</v>
      </c>
      <c r="D699" s="36">
        <v>94.9</v>
      </c>
      <c r="E699" s="56">
        <f t="shared" si="70"/>
        <v>48.667500000000011</v>
      </c>
      <c r="F699" s="38">
        <v>43.5</v>
      </c>
      <c r="H699" s="57">
        <f t="shared" si="71"/>
        <v>27.622499999999999</v>
      </c>
      <c r="I699" s="40">
        <v>64</v>
      </c>
      <c r="J699" s="5">
        <v>94.95</v>
      </c>
      <c r="K699" s="42">
        <f t="shared" si="72"/>
        <v>91.622500000000002</v>
      </c>
      <c r="L699" s="42">
        <f t="shared" si="73"/>
        <v>-3.453635405690207</v>
      </c>
      <c r="M699" s="42">
        <f t="shared" si="74"/>
        <v>-7.2466994418700352</v>
      </c>
      <c r="N699" s="52">
        <f t="shared" si="75"/>
        <v>88.069258879944414</v>
      </c>
      <c r="O699" s="42">
        <f t="shared" si="76"/>
        <v>1.5624218672557966</v>
      </c>
    </row>
    <row r="700" spans="1:15" ht="16.5" thickBot="1">
      <c r="A700" s="50">
        <v>2005</v>
      </c>
      <c r="B700" s="49">
        <v>3</v>
      </c>
      <c r="D700" s="36">
        <v>89</v>
      </c>
      <c r="E700" s="56">
        <f t="shared" si="70"/>
        <v>39.375</v>
      </c>
      <c r="F700" s="38">
        <v>39.6</v>
      </c>
      <c r="H700" s="57">
        <f t="shared" si="71"/>
        <v>25.146000000000001</v>
      </c>
      <c r="I700" s="40">
        <v>64</v>
      </c>
      <c r="J700" s="5">
        <v>89.14</v>
      </c>
      <c r="K700" s="42">
        <f t="shared" si="72"/>
        <v>89.146000000000001</v>
      </c>
      <c r="L700" s="42">
        <f t="shared" si="73"/>
        <v>0.16404494382022961</v>
      </c>
      <c r="M700" s="42">
        <f t="shared" si="74"/>
        <v>-3.7837911557501229</v>
      </c>
      <c r="N700" s="52">
        <f t="shared" si="75"/>
        <v>85.767128563764345</v>
      </c>
      <c r="O700" s="42">
        <f t="shared" si="76"/>
        <v>1.5287657676575717</v>
      </c>
    </row>
    <row r="701" spans="1:15" ht="16.5" thickBot="1">
      <c r="A701" s="50">
        <v>2005</v>
      </c>
      <c r="B701" s="49">
        <v>4</v>
      </c>
      <c r="D701" s="36">
        <v>86.6</v>
      </c>
      <c r="E701" s="56">
        <f t="shared" si="70"/>
        <v>35.594999999999992</v>
      </c>
      <c r="F701" s="38">
        <v>38.700000000000003</v>
      </c>
      <c r="H701" s="57">
        <f t="shared" si="71"/>
        <v>24.5745</v>
      </c>
      <c r="I701" s="40">
        <v>64</v>
      </c>
      <c r="J701" s="5">
        <v>86.55</v>
      </c>
      <c r="K701" s="42">
        <f t="shared" si="72"/>
        <v>88.5745</v>
      </c>
      <c r="L701" s="42">
        <f t="shared" si="73"/>
        <v>2.2800230946882181</v>
      </c>
      <c r="M701" s="42">
        <f t="shared" si="74"/>
        <v>-1.5099959122665894</v>
      </c>
      <c r="N701" s="52">
        <f t="shared" si="75"/>
        <v>85.243098537933264</v>
      </c>
      <c r="O701" s="42">
        <f t="shared" si="76"/>
        <v>1.5206383710872104</v>
      </c>
    </row>
    <row r="702" spans="1:15" ht="16.5" thickBot="1">
      <c r="A702" s="50">
        <v>2005</v>
      </c>
      <c r="B702" s="49">
        <v>5</v>
      </c>
      <c r="D702" s="36">
        <v>101.7</v>
      </c>
      <c r="E702" s="56">
        <f t="shared" si="70"/>
        <v>59.377500000000005</v>
      </c>
      <c r="F702" s="38">
        <v>61.9</v>
      </c>
      <c r="H702" s="57">
        <f t="shared" si="71"/>
        <v>39.3065</v>
      </c>
      <c r="I702" s="40">
        <v>64</v>
      </c>
      <c r="J702" s="5">
        <v>103.9</v>
      </c>
      <c r="K702" s="42">
        <f t="shared" si="72"/>
        <v>103.3065</v>
      </c>
      <c r="L702" s="42">
        <f t="shared" si="73"/>
        <v>1.5796460176991047</v>
      </c>
      <c r="M702" s="42">
        <f t="shared" si="74"/>
        <v>-4.2746991963079211</v>
      </c>
      <c r="N702" s="52">
        <f t="shared" si="75"/>
        <v>99.458587535036074</v>
      </c>
      <c r="O702" s="42">
        <f t="shared" si="76"/>
        <v>1.6915205344226418</v>
      </c>
    </row>
    <row r="703" spans="1:15" ht="16.5" thickBot="1">
      <c r="A703" s="50">
        <v>2005</v>
      </c>
      <c r="B703" s="49">
        <v>6</v>
      </c>
      <c r="D703" s="36">
        <v>96.6</v>
      </c>
      <c r="E703" s="56">
        <f t="shared" si="70"/>
        <v>51.344999999999992</v>
      </c>
      <c r="F703" s="38">
        <v>56.8</v>
      </c>
      <c r="H703" s="57">
        <f t="shared" si="71"/>
        <v>36.067999999999998</v>
      </c>
      <c r="I703" s="40">
        <v>64</v>
      </c>
      <c r="J703" s="5">
        <v>97.06</v>
      </c>
      <c r="K703" s="42">
        <f t="shared" si="72"/>
        <v>100.068</v>
      </c>
      <c r="L703" s="42">
        <f t="shared" si="73"/>
        <v>3.5900621118012452</v>
      </c>
      <c r="M703" s="42">
        <f t="shared" si="74"/>
        <v>-0.85347579636334103</v>
      </c>
      <c r="N703" s="52">
        <f t="shared" si="75"/>
        <v>96.231616392049744</v>
      </c>
      <c r="O703" s="42">
        <f t="shared" si="76"/>
        <v>1.6601326892349921</v>
      </c>
    </row>
    <row r="704" spans="1:15" ht="16.5" thickBot="1">
      <c r="A704" s="50">
        <v>2005</v>
      </c>
      <c r="B704" s="49">
        <v>7</v>
      </c>
      <c r="D704" s="36">
        <v>99.6</v>
      </c>
      <c r="E704" s="56">
        <f t="shared" si="70"/>
        <v>56.069999999999986</v>
      </c>
      <c r="F704" s="38">
        <v>62.4</v>
      </c>
      <c r="H704" s="57">
        <f t="shared" si="71"/>
        <v>39.624000000000002</v>
      </c>
      <c r="I704" s="40">
        <v>64</v>
      </c>
      <c r="J704" s="5">
        <v>103.93</v>
      </c>
      <c r="K704" s="42">
        <f t="shared" si="72"/>
        <v>103.624</v>
      </c>
      <c r="L704" s="42">
        <f t="shared" si="73"/>
        <v>4.0401606425702852</v>
      </c>
      <c r="M704" s="42">
        <f t="shared" si="74"/>
        <v>-3.9957726817436736</v>
      </c>
      <c r="N704" s="52">
        <f t="shared" si="75"/>
        <v>99.777193451863809</v>
      </c>
      <c r="O704" s="42">
        <f t="shared" si="76"/>
        <v>1.6944372131856804</v>
      </c>
    </row>
    <row r="705" spans="1:15" ht="16.5" thickBot="1">
      <c r="A705" s="50">
        <v>2005</v>
      </c>
      <c r="B705" s="49">
        <v>8</v>
      </c>
      <c r="D705" s="36">
        <v>92.8</v>
      </c>
      <c r="E705" s="56">
        <f t="shared" si="70"/>
        <v>45.359999999999992</v>
      </c>
      <c r="F705" s="38">
        <v>60.5</v>
      </c>
      <c r="H705" s="57">
        <f t="shared" si="71"/>
        <v>38.417500000000004</v>
      </c>
      <c r="I705" s="40">
        <v>64</v>
      </c>
      <c r="J705" s="5">
        <v>100.66</v>
      </c>
      <c r="K705" s="42">
        <f t="shared" si="72"/>
        <v>102.4175</v>
      </c>
      <c r="L705" s="42">
        <f t="shared" si="73"/>
        <v>10.363685344827587</v>
      </c>
      <c r="M705" s="42">
        <f t="shared" si="74"/>
        <v>-2.0777792702643154</v>
      </c>
      <c r="N705" s="52">
        <f t="shared" si="75"/>
        <v>98.568507386551943</v>
      </c>
      <c r="O705" s="42">
        <f t="shared" si="76"/>
        <v>1.6832048726500637</v>
      </c>
    </row>
    <row r="706" spans="1:15" ht="16.5" thickBot="1">
      <c r="A706" s="50">
        <v>2005</v>
      </c>
      <c r="B706" s="49">
        <v>9</v>
      </c>
      <c r="D706" s="36">
        <v>92.1</v>
      </c>
      <c r="E706" s="56">
        <f t="shared" si="70"/>
        <v>44.257499999999993</v>
      </c>
      <c r="F706" s="38">
        <v>37.200000000000003</v>
      </c>
      <c r="H706" s="57">
        <f t="shared" si="71"/>
        <v>23.622000000000003</v>
      </c>
      <c r="I706" s="40">
        <v>64</v>
      </c>
      <c r="J706" s="5">
        <v>110.77</v>
      </c>
      <c r="K706" s="42">
        <f t="shared" si="72"/>
        <v>87.622</v>
      </c>
      <c r="L706" s="42">
        <f t="shared" si="73"/>
        <v>-4.8621064060803434</v>
      </c>
      <c r="M706" s="42">
        <f t="shared" si="74"/>
        <v>-23.827582193285309</v>
      </c>
      <c r="N706" s="52">
        <f t="shared" si="75"/>
        <v>84.376187204497853</v>
      </c>
      <c r="O706" s="42">
        <f t="shared" si="76"/>
        <v>1.5067800212016866</v>
      </c>
    </row>
    <row r="707" spans="1:15" ht="16.5" thickBot="1">
      <c r="A707" s="50">
        <v>2005</v>
      </c>
      <c r="B707" s="49">
        <v>10</v>
      </c>
      <c r="D707" s="36">
        <v>76.099999999999994</v>
      </c>
      <c r="E707" s="56">
        <f t="shared" si="70"/>
        <v>19.05749999999999</v>
      </c>
      <c r="F707" s="38">
        <v>13.2</v>
      </c>
      <c r="H707" s="57">
        <f t="shared" si="71"/>
        <v>8.3819999999999997</v>
      </c>
      <c r="I707" s="40">
        <v>64</v>
      </c>
      <c r="J707" s="5">
        <v>76.209999999999994</v>
      </c>
      <c r="K707" s="42">
        <f t="shared" si="72"/>
        <v>72.382000000000005</v>
      </c>
      <c r="L707" s="42">
        <f t="shared" si="73"/>
        <v>-4.8856767411300694</v>
      </c>
      <c r="M707" s="42">
        <f t="shared" si="74"/>
        <v>-5.5246087673608741</v>
      </c>
      <c r="N707" s="52">
        <f t="shared" si="75"/>
        <v>71.999695658394273</v>
      </c>
      <c r="O707" s="42">
        <f t="shared" si="76"/>
        <v>1.221822008405246</v>
      </c>
    </row>
    <row r="708" spans="1:15" ht="16.5" thickBot="1">
      <c r="A708" s="50">
        <v>2005</v>
      </c>
      <c r="B708" s="49">
        <v>11</v>
      </c>
      <c r="D708" s="36">
        <v>84.4</v>
      </c>
      <c r="E708" s="56">
        <f t="shared" si="70"/>
        <v>32.13000000000001</v>
      </c>
      <c r="F708" s="38">
        <v>27.5</v>
      </c>
      <c r="H708" s="57">
        <f t="shared" si="71"/>
        <v>17.462499999999999</v>
      </c>
      <c r="I708" s="40">
        <v>64</v>
      </c>
      <c r="J708" s="5">
        <v>84.47</v>
      </c>
      <c r="K708" s="42">
        <f t="shared" si="72"/>
        <v>81.462500000000006</v>
      </c>
      <c r="L708" s="42">
        <f t="shared" si="73"/>
        <v>-3.4804502369668313</v>
      </c>
      <c r="M708" s="42">
        <f t="shared" si="74"/>
        <v>-6.4823402124728773</v>
      </c>
      <c r="N708" s="52">
        <f t="shared" si="75"/>
        <v>78.994367222524161</v>
      </c>
      <c r="O708" s="42">
        <f t="shared" si="76"/>
        <v>1.4069638970702822</v>
      </c>
    </row>
    <row r="709" spans="1:15" ht="16.5" thickBot="1">
      <c r="A709" s="50">
        <v>2005</v>
      </c>
      <c r="B709" s="49">
        <v>12</v>
      </c>
      <c r="D709" s="36">
        <v>87.9</v>
      </c>
      <c r="E709" s="56">
        <f t="shared" ref="E709:E772" si="77">(D709-64)*1.575</f>
        <v>37.642500000000005</v>
      </c>
      <c r="F709" s="38">
        <v>59.3</v>
      </c>
      <c r="H709" s="57">
        <f t="shared" ref="H709:H772" si="78">F709*0.635</f>
        <v>37.655499999999996</v>
      </c>
      <c r="I709" s="40">
        <v>64</v>
      </c>
      <c r="J709" s="5">
        <v>88.01</v>
      </c>
      <c r="K709" s="42">
        <f t="shared" ref="K709:K772" si="79">(H709+I709)</f>
        <v>101.65549999999999</v>
      </c>
      <c r="L709" s="42">
        <f t="shared" ref="L709:L772" si="80">K709/D709*100-100</f>
        <v>15.649032992036396</v>
      </c>
      <c r="M709" s="42">
        <f t="shared" ref="M709:M772" si="81">N709/J709*100-100</f>
        <v>11.132883558998046</v>
      </c>
      <c r="N709" s="52">
        <f t="shared" ref="N709:N772" si="82">O709*0.31*F709+67</f>
        <v>97.80805082027419</v>
      </c>
      <c r="O709" s="42">
        <f t="shared" ref="O709:O772" si="83">(2-EXP(-0.019*F709))</f>
        <v>1.6758989729790674</v>
      </c>
    </row>
    <row r="710" spans="1:15" ht="16.5" thickBot="1">
      <c r="A710" s="50">
        <v>2006</v>
      </c>
      <c r="B710" s="49">
        <v>1</v>
      </c>
      <c r="D710" s="36">
        <v>80.8</v>
      </c>
      <c r="E710" s="56">
        <f t="shared" si="77"/>
        <v>26.459999999999994</v>
      </c>
      <c r="F710" s="38">
        <v>20.9</v>
      </c>
      <c r="H710" s="57">
        <f t="shared" si="78"/>
        <v>13.2715</v>
      </c>
      <c r="I710" s="40">
        <v>64</v>
      </c>
      <c r="J710" s="5">
        <v>80.67</v>
      </c>
      <c r="K710" s="42">
        <f t="shared" si="79"/>
        <v>77.271500000000003</v>
      </c>
      <c r="L710" s="42">
        <f t="shared" si="80"/>
        <v>-4.3669554455445478</v>
      </c>
      <c r="M710" s="42">
        <f t="shared" si="81"/>
        <v>-6.2819097169187046</v>
      </c>
      <c r="N710" s="52">
        <f t="shared" si="82"/>
        <v>75.602383431361687</v>
      </c>
      <c r="O710" s="42">
        <f t="shared" si="83"/>
        <v>1.3277332044083479</v>
      </c>
    </row>
    <row r="711" spans="1:15" ht="16.5" thickBot="1">
      <c r="A711" s="50">
        <v>2006</v>
      </c>
      <c r="B711" s="49">
        <v>2</v>
      </c>
      <c r="D711" s="36">
        <v>74.7</v>
      </c>
      <c r="E711" s="56">
        <f t="shared" si="77"/>
        <v>16.852500000000003</v>
      </c>
      <c r="F711" s="38">
        <v>5.7</v>
      </c>
      <c r="H711" s="57">
        <f t="shared" si="78"/>
        <v>3.6195000000000004</v>
      </c>
      <c r="I711" s="40">
        <v>64</v>
      </c>
      <c r="J711" s="5">
        <v>74.67</v>
      </c>
      <c r="K711" s="42">
        <f t="shared" si="79"/>
        <v>67.619500000000002</v>
      </c>
      <c r="L711" s="42">
        <f t="shared" si="80"/>
        <v>-9.4785809906291831</v>
      </c>
      <c r="M711" s="42">
        <f t="shared" si="81"/>
        <v>-7.6625581918728187</v>
      </c>
      <c r="N711" s="52">
        <f t="shared" si="82"/>
        <v>68.948367798128572</v>
      </c>
      <c r="O711" s="42">
        <f t="shared" si="83"/>
        <v>1.1026416514592916</v>
      </c>
    </row>
    <row r="712" spans="1:15" ht="16.5" thickBot="1">
      <c r="A712" s="50">
        <v>2006</v>
      </c>
      <c r="B712" s="49">
        <v>3</v>
      </c>
      <c r="D712" s="36">
        <v>74.7</v>
      </c>
      <c r="E712" s="56">
        <f t="shared" si="77"/>
        <v>16.852500000000003</v>
      </c>
      <c r="F712" s="38">
        <v>17.3</v>
      </c>
      <c r="H712" s="57">
        <f t="shared" si="78"/>
        <v>10.9855</v>
      </c>
      <c r="I712" s="40">
        <v>64</v>
      </c>
      <c r="J712" s="5">
        <v>74.75</v>
      </c>
      <c r="K712" s="42">
        <f t="shared" si="79"/>
        <v>74.985500000000002</v>
      </c>
      <c r="L712" s="42">
        <f t="shared" si="80"/>
        <v>0.38219544846049303</v>
      </c>
      <c r="M712" s="42">
        <f t="shared" si="81"/>
        <v>-1.183416061747991</v>
      </c>
      <c r="N712" s="52">
        <f t="shared" si="82"/>
        <v>73.865396493843377</v>
      </c>
      <c r="O712" s="42">
        <f t="shared" si="83"/>
        <v>1.280141057960726</v>
      </c>
    </row>
    <row r="713" spans="1:15" ht="16.5" thickBot="1">
      <c r="A713" s="50">
        <v>2006</v>
      </c>
      <c r="B713" s="49">
        <v>4</v>
      </c>
      <c r="D713" s="36">
        <v>89.6</v>
      </c>
      <c r="E713" s="56">
        <f t="shared" si="77"/>
        <v>40.319999999999993</v>
      </c>
      <c r="F713" s="38">
        <v>50.3</v>
      </c>
      <c r="H713" s="57">
        <f t="shared" si="78"/>
        <v>31.9405</v>
      </c>
      <c r="I713" s="40">
        <v>64</v>
      </c>
      <c r="J713" s="5">
        <v>89.9</v>
      </c>
      <c r="K713" s="42">
        <f t="shared" si="79"/>
        <v>95.9405</v>
      </c>
      <c r="L713" s="42">
        <f t="shared" si="80"/>
        <v>7.076450892857153</v>
      </c>
      <c r="M713" s="42">
        <f t="shared" si="81"/>
        <v>2.5470778901838713</v>
      </c>
      <c r="N713" s="52">
        <f t="shared" si="82"/>
        <v>92.189823023275309</v>
      </c>
      <c r="O713" s="42">
        <f t="shared" si="83"/>
        <v>1.6154571296912277</v>
      </c>
    </row>
    <row r="714" spans="1:15" ht="16.5" thickBot="1">
      <c r="A714" s="50">
        <v>2006</v>
      </c>
      <c r="B714" s="49">
        <v>5</v>
      </c>
      <c r="D714" s="36">
        <v>82.7</v>
      </c>
      <c r="E714" s="56">
        <f t="shared" si="77"/>
        <v>29.452500000000004</v>
      </c>
      <c r="F714" s="38">
        <v>37.200000000000003</v>
      </c>
      <c r="H714" s="57">
        <f t="shared" si="78"/>
        <v>23.622000000000003</v>
      </c>
      <c r="I714" s="40">
        <v>64</v>
      </c>
      <c r="J714" s="5">
        <v>82.62</v>
      </c>
      <c r="K714" s="42">
        <f t="shared" si="79"/>
        <v>87.622</v>
      </c>
      <c r="L714" s="42">
        <f t="shared" si="80"/>
        <v>5.9516324062877715</v>
      </c>
      <c r="M714" s="42">
        <f t="shared" si="81"/>
        <v>2.1256199521881456</v>
      </c>
      <c r="N714" s="52">
        <f t="shared" si="82"/>
        <v>84.376187204497853</v>
      </c>
      <c r="O714" s="42">
        <f t="shared" si="83"/>
        <v>1.5067800212016866</v>
      </c>
    </row>
    <row r="715" spans="1:15" ht="16.5" thickBot="1">
      <c r="A715" s="50">
        <v>2006</v>
      </c>
      <c r="B715" s="49">
        <v>6</v>
      </c>
      <c r="D715" s="36">
        <v>79</v>
      </c>
      <c r="E715" s="56">
        <f t="shared" si="77"/>
        <v>23.625</v>
      </c>
      <c r="F715" s="38">
        <v>24.5</v>
      </c>
      <c r="H715" s="57">
        <f t="shared" si="78"/>
        <v>15.557500000000001</v>
      </c>
      <c r="I715" s="40">
        <v>64</v>
      </c>
      <c r="J715" s="5">
        <v>79.099999999999994</v>
      </c>
      <c r="K715" s="42">
        <f t="shared" si="79"/>
        <v>79.557500000000005</v>
      </c>
      <c r="L715" s="42">
        <f t="shared" si="80"/>
        <v>0.70569620253164089</v>
      </c>
      <c r="M715" s="42">
        <f t="shared" si="81"/>
        <v>-2.1217463680022206</v>
      </c>
      <c r="N715" s="52">
        <f t="shared" si="82"/>
        <v>77.421698622910242</v>
      </c>
      <c r="O715" s="42">
        <f t="shared" si="83"/>
        <v>1.3721788838591502</v>
      </c>
    </row>
    <row r="716" spans="1:15" ht="16.5" thickBot="1">
      <c r="A716" s="50">
        <v>2006</v>
      </c>
      <c r="B716" s="49">
        <v>7</v>
      </c>
      <c r="D716" s="36">
        <v>78.3</v>
      </c>
      <c r="E716" s="56">
        <f t="shared" si="77"/>
        <v>22.522499999999994</v>
      </c>
      <c r="F716" s="38">
        <v>22.2</v>
      </c>
      <c r="H716" s="57">
        <f t="shared" si="78"/>
        <v>14.097</v>
      </c>
      <c r="I716" s="40">
        <v>64</v>
      </c>
      <c r="J716" s="5">
        <v>78.36</v>
      </c>
      <c r="K716" s="42">
        <f t="shared" si="79"/>
        <v>78.096999999999994</v>
      </c>
      <c r="L716" s="42">
        <f t="shared" si="80"/>
        <v>-0.25925925925925242</v>
      </c>
      <c r="M716" s="42">
        <f t="shared" si="81"/>
        <v>-2.6922719521423488</v>
      </c>
      <c r="N716" s="52">
        <f t="shared" si="82"/>
        <v>76.250335698301257</v>
      </c>
      <c r="O716" s="42">
        <f t="shared" si="83"/>
        <v>1.3441348006831244</v>
      </c>
    </row>
    <row r="717" spans="1:15" ht="16.5" thickBot="1">
      <c r="A717" s="50">
        <v>2006</v>
      </c>
      <c r="B717" s="49">
        <v>8</v>
      </c>
      <c r="D717" s="36">
        <v>81.400000000000006</v>
      </c>
      <c r="E717" s="56">
        <f t="shared" si="77"/>
        <v>27.405000000000008</v>
      </c>
      <c r="F717" s="38">
        <v>20.8</v>
      </c>
      <c r="H717" s="57">
        <f t="shared" si="78"/>
        <v>13.208</v>
      </c>
      <c r="I717" s="40">
        <v>64</v>
      </c>
      <c r="J717" s="5">
        <v>81.58</v>
      </c>
      <c r="K717" s="42">
        <f t="shared" si="79"/>
        <v>77.207999999999998</v>
      </c>
      <c r="L717" s="42">
        <f t="shared" si="80"/>
        <v>-5.1498771498771561</v>
      </c>
      <c r="M717" s="42">
        <f t="shared" si="81"/>
        <v>-7.387864920532067</v>
      </c>
      <c r="N717" s="52">
        <f t="shared" si="82"/>
        <v>75.552979797829934</v>
      </c>
      <c r="O717" s="42">
        <f t="shared" si="83"/>
        <v>1.3264546832862796</v>
      </c>
    </row>
    <row r="718" spans="1:15" ht="16.5" thickBot="1">
      <c r="A718" s="50">
        <v>2006</v>
      </c>
      <c r="B718" s="49">
        <v>9</v>
      </c>
      <c r="D718" s="36">
        <v>78.599999999999994</v>
      </c>
      <c r="E718" s="56">
        <f t="shared" si="77"/>
        <v>22.99499999999999</v>
      </c>
      <c r="F718" s="38">
        <v>23.7</v>
      </c>
      <c r="H718" s="57">
        <f t="shared" si="78"/>
        <v>15.0495</v>
      </c>
      <c r="I718" s="40">
        <v>64</v>
      </c>
      <c r="J718" s="5">
        <v>78.87</v>
      </c>
      <c r="K718" s="42">
        <f t="shared" si="79"/>
        <v>79.049499999999995</v>
      </c>
      <c r="L718" s="42">
        <f t="shared" si="80"/>
        <v>0.57188295165393299</v>
      </c>
      <c r="M718" s="42">
        <f t="shared" si="81"/>
        <v>-2.3573587479961162</v>
      </c>
      <c r="N718" s="52">
        <f t="shared" si="82"/>
        <v>77.010751155455466</v>
      </c>
      <c r="O718" s="42">
        <f t="shared" si="83"/>
        <v>1.3625631081333154</v>
      </c>
    </row>
    <row r="719" spans="1:15" ht="16.5" thickBot="1">
      <c r="A719" s="50">
        <v>2006</v>
      </c>
      <c r="B719" s="49">
        <v>10</v>
      </c>
      <c r="D719" s="36">
        <v>73.8</v>
      </c>
      <c r="E719" s="56">
        <f t="shared" si="77"/>
        <v>15.434999999999995</v>
      </c>
      <c r="F719" s="38">
        <v>14.9</v>
      </c>
      <c r="H719" s="57">
        <f t="shared" si="78"/>
        <v>9.4615000000000009</v>
      </c>
      <c r="I719" s="40">
        <v>64</v>
      </c>
      <c r="J719" s="5">
        <v>73.95</v>
      </c>
      <c r="K719" s="42">
        <f t="shared" si="79"/>
        <v>73.461500000000001</v>
      </c>
      <c r="L719" s="42">
        <f t="shared" si="80"/>
        <v>-0.45867208672085269</v>
      </c>
      <c r="M719" s="42">
        <f t="shared" si="81"/>
        <v>-1.6121161145855041</v>
      </c>
      <c r="N719" s="52">
        <f t="shared" si="82"/>
        <v>72.757840133264025</v>
      </c>
      <c r="O719" s="42">
        <f t="shared" si="83"/>
        <v>1.2465555603515954</v>
      </c>
    </row>
    <row r="720" spans="1:15" ht="16.5" thickBot="1">
      <c r="A720" s="50">
        <v>2006</v>
      </c>
      <c r="B720" s="49">
        <v>11</v>
      </c>
      <c r="D720" s="36">
        <v>84.4</v>
      </c>
      <c r="E720" s="56">
        <f t="shared" si="77"/>
        <v>32.13000000000001</v>
      </c>
      <c r="F720" s="38">
        <v>35.700000000000003</v>
      </c>
      <c r="H720" s="57">
        <f t="shared" si="78"/>
        <v>22.669500000000003</v>
      </c>
      <c r="I720" s="40">
        <v>64</v>
      </c>
      <c r="J720" s="5">
        <v>84.56</v>
      </c>
      <c r="K720" s="42">
        <f t="shared" si="79"/>
        <v>86.669499999999999</v>
      </c>
      <c r="L720" s="42">
        <f t="shared" si="80"/>
        <v>2.6889810426540208</v>
      </c>
      <c r="M720" s="42">
        <f t="shared" si="81"/>
        <v>-1.2325801824276112</v>
      </c>
      <c r="N720" s="52">
        <f t="shared" si="82"/>
        <v>83.517730197739212</v>
      </c>
      <c r="O720" s="42">
        <f t="shared" si="83"/>
        <v>1.4925210262708237</v>
      </c>
    </row>
    <row r="721" spans="1:15" ht="16.5" thickBot="1">
      <c r="A721" s="50">
        <v>2006</v>
      </c>
      <c r="B721" s="49">
        <v>12</v>
      </c>
      <c r="D721" s="36">
        <v>81.900000000000006</v>
      </c>
      <c r="E721" s="56">
        <f t="shared" si="77"/>
        <v>28.19250000000001</v>
      </c>
      <c r="F721" s="38">
        <v>22.3</v>
      </c>
      <c r="H721" s="57">
        <f t="shared" si="78"/>
        <v>14.160500000000001</v>
      </c>
      <c r="I721" s="40">
        <v>64</v>
      </c>
      <c r="J721" s="5">
        <v>87.58</v>
      </c>
      <c r="K721" s="42">
        <f t="shared" si="79"/>
        <v>78.160499999999999</v>
      </c>
      <c r="L721" s="42">
        <f t="shared" si="80"/>
        <v>-4.5659340659340728</v>
      </c>
      <c r="M721" s="42">
        <f t="shared" si="81"/>
        <v>-12.878956050384161</v>
      </c>
      <c r="N721" s="52">
        <f t="shared" si="82"/>
        <v>76.300610291073554</v>
      </c>
      <c r="O721" s="42">
        <f t="shared" si="83"/>
        <v>1.3453797614745491</v>
      </c>
    </row>
    <row r="722" spans="1:15" ht="16.5" thickBot="1">
      <c r="A722" s="50">
        <v>2007</v>
      </c>
      <c r="B722" s="49">
        <v>1</v>
      </c>
      <c r="D722" s="36">
        <v>80.8</v>
      </c>
      <c r="E722" s="56">
        <f t="shared" si="77"/>
        <v>26.459999999999994</v>
      </c>
      <c r="F722" s="38">
        <v>29.3</v>
      </c>
      <c r="H722" s="57">
        <f t="shared" si="78"/>
        <v>18.605499999999999</v>
      </c>
      <c r="I722" s="40">
        <v>64</v>
      </c>
      <c r="J722" s="5">
        <v>81.09</v>
      </c>
      <c r="K722" s="42">
        <f t="shared" si="79"/>
        <v>82.605500000000006</v>
      </c>
      <c r="L722" s="42">
        <f t="shared" si="80"/>
        <v>2.2345297029703062</v>
      </c>
      <c r="M722" s="42">
        <f t="shared" si="81"/>
        <v>-1.3928247276460297</v>
      </c>
      <c r="N722" s="52">
        <f t="shared" si="82"/>
        <v>79.960558428351845</v>
      </c>
      <c r="O722" s="42">
        <f t="shared" si="83"/>
        <v>1.4269028325830502</v>
      </c>
    </row>
    <row r="723" spans="1:15" ht="16.5" thickBot="1">
      <c r="A723" s="50">
        <v>2007</v>
      </c>
      <c r="B723" s="49">
        <v>2</v>
      </c>
      <c r="D723" s="36">
        <v>75.8</v>
      </c>
      <c r="E723" s="56">
        <f t="shared" si="77"/>
        <v>18.584999999999994</v>
      </c>
      <c r="F723" s="38">
        <v>18.399999999999999</v>
      </c>
      <c r="H723" s="57">
        <f t="shared" si="78"/>
        <v>11.683999999999999</v>
      </c>
      <c r="I723" s="40">
        <v>64</v>
      </c>
      <c r="J723" s="5">
        <v>75.760000000000005</v>
      </c>
      <c r="K723" s="42">
        <f t="shared" si="79"/>
        <v>75.683999999999997</v>
      </c>
      <c r="L723" s="42">
        <f t="shared" si="80"/>
        <v>-0.15303430079156044</v>
      </c>
      <c r="M723" s="42">
        <f t="shared" si="81"/>
        <v>-1.8124986822956686</v>
      </c>
      <c r="N723" s="52">
        <f t="shared" si="82"/>
        <v>74.3868509982928</v>
      </c>
      <c r="O723" s="42">
        <f t="shared" si="83"/>
        <v>1.2950299786628343</v>
      </c>
    </row>
    <row r="724" spans="1:15" ht="16.5" thickBot="1">
      <c r="A724" s="50">
        <v>2007</v>
      </c>
      <c r="B724" s="49">
        <v>3</v>
      </c>
      <c r="D724" s="36">
        <v>71.5</v>
      </c>
      <c r="E724" s="56">
        <f t="shared" si="77"/>
        <v>11.8125</v>
      </c>
      <c r="F724" s="38">
        <v>7.2</v>
      </c>
      <c r="H724" s="57">
        <f t="shared" si="78"/>
        <v>4.5720000000000001</v>
      </c>
      <c r="I724" s="40">
        <v>64</v>
      </c>
      <c r="J724" s="5">
        <v>71.5</v>
      </c>
      <c r="K724" s="42">
        <f t="shared" si="79"/>
        <v>68.572000000000003</v>
      </c>
      <c r="L724" s="42">
        <f t="shared" si="80"/>
        <v>-4.0951048951048961</v>
      </c>
      <c r="M724" s="42">
        <f t="shared" si="81"/>
        <v>-2.7729046589694519</v>
      </c>
      <c r="N724" s="52">
        <f t="shared" si="82"/>
        <v>69.517373168836841</v>
      </c>
      <c r="O724" s="42">
        <f t="shared" si="83"/>
        <v>1.127855362382097</v>
      </c>
    </row>
    <row r="725" spans="1:15" ht="16.5" thickBot="1">
      <c r="A725" s="50">
        <v>2007</v>
      </c>
      <c r="B725" s="49">
        <v>4</v>
      </c>
      <c r="D725" s="36">
        <v>72.900000000000006</v>
      </c>
      <c r="E725" s="56">
        <f t="shared" si="77"/>
        <v>14.017500000000009</v>
      </c>
      <c r="F725" s="38">
        <v>5.4</v>
      </c>
      <c r="H725" s="57">
        <f t="shared" si="78"/>
        <v>3.4290000000000003</v>
      </c>
      <c r="I725" s="40">
        <v>64</v>
      </c>
      <c r="J725" s="5">
        <v>72.87</v>
      </c>
      <c r="K725" s="42">
        <f t="shared" si="79"/>
        <v>67.429000000000002</v>
      </c>
      <c r="L725" s="42">
        <f t="shared" si="80"/>
        <v>-7.5048010973936954</v>
      </c>
      <c r="M725" s="42">
        <f t="shared" si="81"/>
        <v>-5.5341906664724263</v>
      </c>
      <c r="N725" s="52">
        <f t="shared" si="82"/>
        <v>68.837235261341547</v>
      </c>
      <c r="O725" s="42">
        <f t="shared" si="83"/>
        <v>1.0975121035493094</v>
      </c>
    </row>
    <row r="726" spans="1:15" ht="16.5" thickBot="1">
      <c r="A726" s="50">
        <v>2007</v>
      </c>
      <c r="B726" s="49">
        <v>5</v>
      </c>
      <c r="D726" s="36">
        <v>76</v>
      </c>
      <c r="E726" s="56">
        <f t="shared" si="77"/>
        <v>18.899999999999999</v>
      </c>
      <c r="F726" s="38">
        <v>19.5</v>
      </c>
      <c r="H726" s="57">
        <f t="shared" si="78"/>
        <v>12.3825</v>
      </c>
      <c r="I726" s="40">
        <v>64</v>
      </c>
      <c r="J726" s="5">
        <v>75.98</v>
      </c>
      <c r="K726" s="42">
        <f t="shared" si="79"/>
        <v>76.382499999999993</v>
      </c>
      <c r="L726" s="42">
        <f t="shared" si="80"/>
        <v>0.50328947368420529</v>
      </c>
      <c r="M726" s="42">
        <f t="shared" si="81"/>
        <v>-1.3995812135267442</v>
      </c>
      <c r="N726" s="52">
        <f t="shared" si="82"/>
        <v>74.916598193962386</v>
      </c>
      <c r="O726" s="42">
        <f t="shared" si="83"/>
        <v>1.3096109502005611</v>
      </c>
    </row>
    <row r="727" spans="1:15" ht="16.5" thickBot="1">
      <c r="A727" s="50">
        <v>2007</v>
      </c>
      <c r="B727" s="49">
        <v>6</v>
      </c>
      <c r="D727" s="36">
        <v>76</v>
      </c>
      <c r="E727" s="56">
        <f t="shared" si="77"/>
        <v>18.899999999999999</v>
      </c>
      <c r="F727" s="38">
        <v>21.3</v>
      </c>
      <c r="H727" s="57">
        <f t="shared" si="78"/>
        <v>13.525500000000001</v>
      </c>
      <c r="I727" s="40">
        <v>64</v>
      </c>
      <c r="J727" s="5">
        <v>76.39</v>
      </c>
      <c r="K727" s="42">
        <f t="shared" si="79"/>
        <v>77.525499999999994</v>
      </c>
      <c r="L727" s="42">
        <f t="shared" si="80"/>
        <v>2.0072368421052715</v>
      </c>
      <c r="M727" s="42">
        <f t="shared" si="81"/>
        <v>-0.77152676353593108</v>
      </c>
      <c r="N727" s="52">
        <f t="shared" si="82"/>
        <v>75.800630705334896</v>
      </c>
      <c r="O727" s="42">
        <f t="shared" si="83"/>
        <v>1.3328230660813101</v>
      </c>
    </row>
    <row r="728" spans="1:15" ht="16.5" thickBot="1">
      <c r="A728" s="50">
        <v>2007</v>
      </c>
      <c r="B728" s="49">
        <v>7</v>
      </c>
      <c r="D728" s="36">
        <v>74</v>
      </c>
      <c r="E728" s="56">
        <f t="shared" si="77"/>
        <v>15.75</v>
      </c>
      <c r="F728" s="38">
        <v>15.1</v>
      </c>
      <c r="H728" s="57">
        <f t="shared" si="78"/>
        <v>9.5884999999999998</v>
      </c>
      <c r="I728" s="40">
        <v>64</v>
      </c>
      <c r="J728" s="5">
        <v>73.83</v>
      </c>
      <c r="K728" s="42">
        <f t="shared" si="79"/>
        <v>73.588499999999996</v>
      </c>
      <c r="L728" s="42">
        <f t="shared" si="80"/>
        <v>-0.55608108108108922</v>
      </c>
      <c r="M728" s="42">
        <f t="shared" si="81"/>
        <v>-1.329400968160499</v>
      </c>
      <c r="N728" s="52">
        <f t="shared" si="82"/>
        <v>72.8485032652071</v>
      </c>
      <c r="O728" s="42">
        <f t="shared" si="83"/>
        <v>1.2494132162373646</v>
      </c>
    </row>
    <row r="729" spans="1:15" ht="16.5" thickBot="1">
      <c r="A729" s="50">
        <v>2007</v>
      </c>
      <c r="B729" s="49">
        <v>8</v>
      </c>
      <c r="D729" s="36">
        <v>70.900000000000006</v>
      </c>
      <c r="E729" s="56">
        <f t="shared" si="77"/>
        <v>10.867500000000009</v>
      </c>
      <c r="F729" s="38">
        <v>9.8000000000000007</v>
      </c>
      <c r="H729" s="57">
        <f t="shared" si="78"/>
        <v>6.2230000000000008</v>
      </c>
      <c r="I729" s="40">
        <v>64</v>
      </c>
      <c r="J729" s="5">
        <v>70.760000000000005</v>
      </c>
      <c r="K729" s="42">
        <f t="shared" si="79"/>
        <v>70.222999999999999</v>
      </c>
      <c r="L729" s="42">
        <f t="shared" si="80"/>
        <v>-0.95486600846263059</v>
      </c>
      <c r="M729" s="42">
        <f t="shared" si="81"/>
        <v>-0.29093662770330297</v>
      </c>
      <c r="N729" s="52">
        <f t="shared" si="82"/>
        <v>70.554133242237143</v>
      </c>
      <c r="O729" s="42">
        <f t="shared" si="83"/>
        <v>1.1698924431326989</v>
      </c>
    </row>
    <row r="730" spans="1:15" ht="16.5" thickBot="1">
      <c r="A730" s="50">
        <v>2007</v>
      </c>
      <c r="B730" s="49">
        <v>9</v>
      </c>
      <c r="D730" s="36">
        <v>67.8</v>
      </c>
      <c r="E730" s="56">
        <f t="shared" si="77"/>
        <v>5.984999999999995</v>
      </c>
      <c r="F730" s="38">
        <v>4</v>
      </c>
      <c r="H730" s="57">
        <f t="shared" si="78"/>
        <v>2.54</v>
      </c>
      <c r="I730" s="40">
        <v>64</v>
      </c>
      <c r="J730" s="5">
        <v>67.709999999999994</v>
      </c>
      <c r="K730" s="42">
        <f t="shared" si="79"/>
        <v>66.540000000000006</v>
      </c>
      <c r="L730" s="42">
        <f t="shared" si="80"/>
        <v>-1.8584070796460139</v>
      </c>
      <c r="M730" s="42">
        <f t="shared" si="81"/>
        <v>0.91677433741894276</v>
      </c>
      <c r="N730" s="52">
        <f t="shared" si="82"/>
        <v>68.330747903866367</v>
      </c>
      <c r="O730" s="42">
        <f t="shared" si="83"/>
        <v>1.0731837934406179</v>
      </c>
    </row>
    <row r="731" spans="1:15" ht="16.5" thickBot="1">
      <c r="A731" s="50">
        <v>2007</v>
      </c>
      <c r="B731" s="49">
        <v>10</v>
      </c>
      <c r="D731" s="36">
        <v>67.099999999999994</v>
      </c>
      <c r="E731" s="56">
        <f t="shared" si="77"/>
        <v>4.8824999999999905</v>
      </c>
      <c r="F731" s="38">
        <v>1.5</v>
      </c>
      <c r="H731" s="57">
        <f t="shared" si="78"/>
        <v>0.95250000000000001</v>
      </c>
      <c r="I731" s="40">
        <v>64</v>
      </c>
      <c r="J731" s="5">
        <v>67.27</v>
      </c>
      <c r="K731" s="42">
        <f t="shared" si="79"/>
        <v>64.952500000000001</v>
      </c>
      <c r="L731" s="42">
        <f t="shared" si="80"/>
        <v>-3.2004470938897072</v>
      </c>
      <c r="M731" s="42">
        <f t="shared" si="81"/>
        <v>0.30929899393792937</v>
      </c>
      <c r="N731" s="52">
        <f t="shared" si="82"/>
        <v>67.478065433222042</v>
      </c>
      <c r="O731" s="42">
        <f t="shared" si="83"/>
        <v>1.0280977058538634</v>
      </c>
    </row>
    <row r="732" spans="1:15" ht="16.5" thickBot="1">
      <c r="A732" s="50">
        <v>2007</v>
      </c>
      <c r="B732" s="49">
        <v>11</v>
      </c>
      <c r="D732" s="36">
        <v>68.099999999999994</v>
      </c>
      <c r="E732" s="56">
        <f t="shared" si="77"/>
        <v>6.4574999999999907</v>
      </c>
      <c r="F732" s="38">
        <v>2.8</v>
      </c>
      <c r="H732" s="57">
        <f t="shared" si="78"/>
        <v>1.7779999999999998</v>
      </c>
      <c r="I732" s="40">
        <v>64</v>
      </c>
      <c r="J732" s="5">
        <v>67.88</v>
      </c>
      <c r="K732" s="42">
        <f t="shared" si="79"/>
        <v>65.778000000000006</v>
      </c>
      <c r="L732" s="42">
        <f t="shared" si="80"/>
        <v>-3.4096916299559297</v>
      </c>
      <c r="M732" s="42">
        <f t="shared" si="81"/>
        <v>4.8572144184959143E-2</v>
      </c>
      <c r="N732" s="52">
        <f t="shared" si="82"/>
        <v>67.912970771472757</v>
      </c>
      <c r="O732" s="42">
        <f t="shared" si="83"/>
        <v>1.0518096445538625</v>
      </c>
    </row>
    <row r="733" spans="1:15" ht="16.5" thickBot="1">
      <c r="A733" s="50">
        <v>2007</v>
      </c>
      <c r="B733" s="49">
        <v>12</v>
      </c>
      <c r="D733" s="36">
        <v>76.099999999999994</v>
      </c>
      <c r="E733" s="56">
        <f t="shared" si="77"/>
        <v>19.05749999999999</v>
      </c>
      <c r="F733" s="38">
        <v>17.3</v>
      </c>
      <c r="H733" s="57">
        <f t="shared" si="78"/>
        <v>10.9855</v>
      </c>
      <c r="I733" s="40">
        <v>64</v>
      </c>
      <c r="J733" s="5">
        <v>75.77</v>
      </c>
      <c r="K733" s="42">
        <f t="shared" si="79"/>
        <v>74.985500000000002</v>
      </c>
      <c r="L733" s="42">
        <f t="shared" si="80"/>
        <v>-1.4645203679369132</v>
      </c>
      <c r="M733" s="42">
        <f t="shared" si="81"/>
        <v>-2.5136643871672391</v>
      </c>
      <c r="N733" s="52">
        <f t="shared" si="82"/>
        <v>73.865396493843377</v>
      </c>
      <c r="O733" s="42">
        <f t="shared" si="83"/>
        <v>1.280141057960726</v>
      </c>
    </row>
    <row r="734" spans="1:15" ht="16.5" thickBot="1">
      <c r="A734" s="50">
        <v>2008</v>
      </c>
      <c r="B734" s="49">
        <v>1</v>
      </c>
      <c r="D734" s="36">
        <v>71.900000000000006</v>
      </c>
      <c r="E734" s="56">
        <f t="shared" si="77"/>
        <v>12.442500000000008</v>
      </c>
      <c r="F734" s="38">
        <v>4.0999999999999996</v>
      </c>
      <c r="H734" s="57">
        <f t="shared" si="78"/>
        <v>2.6034999999999999</v>
      </c>
      <c r="I734" s="40">
        <v>64</v>
      </c>
      <c r="J734" s="5">
        <v>71.66</v>
      </c>
      <c r="K734" s="42">
        <f t="shared" si="79"/>
        <v>66.603499999999997</v>
      </c>
      <c r="L734" s="42">
        <f t="shared" si="80"/>
        <v>-7.366481223922122</v>
      </c>
      <c r="M734" s="42">
        <f t="shared" si="81"/>
        <v>-4.5963541096759712</v>
      </c>
      <c r="N734" s="52">
        <f t="shared" si="82"/>
        <v>68.366252645006199</v>
      </c>
      <c r="O734" s="42">
        <f t="shared" si="83"/>
        <v>1.07494307238883</v>
      </c>
    </row>
    <row r="735" spans="1:15" ht="16.5" thickBot="1">
      <c r="A735" s="50">
        <v>2008</v>
      </c>
      <c r="B735" s="49">
        <v>2</v>
      </c>
      <c r="D735" s="36">
        <v>69.400000000000006</v>
      </c>
      <c r="E735" s="56">
        <f t="shared" si="77"/>
        <v>8.5050000000000079</v>
      </c>
      <c r="F735" s="38">
        <v>2.9</v>
      </c>
      <c r="H735" s="57">
        <f t="shared" si="78"/>
        <v>1.8414999999999999</v>
      </c>
      <c r="I735" s="40">
        <v>64</v>
      </c>
      <c r="J735" s="5">
        <v>69.33</v>
      </c>
      <c r="K735" s="42">
        <f t="shared" si="79"/>
        <v>65.841499999999996</v>
      </c>
      <c r="L735" s="42">
        <f t="shared" si="80"/>
        <v>-5.1275216138328688</v>
      </c>
      <c r="M735" s="42">
        <f t="shared" si="81"/>
        <v>-1.9945262703731288</v>
      </c>
      <c r="N735" s="52">
        <f t="shared" si="82"/>
        <v>67.947194936750307</v>
      </c>
      <c r="O735" s="42">
        <f t="shared" si="83"/>
        <v>1.0536094958290434</v>
      </c>
    </row>
    <row r="736" spans="1:15" ht="16.5" thickBot="1">
      <c r="A736" s="50">
        <v>2008</v>
      </c>
      <c r="B736" s="49">
        <v>3</v>
      </c>
      <c r="D736" s="36">
        <v>72.2</v>
      </c>
      <c r="E736" s="56">
        <f t="shared" si="77"/>
        <v>12.915000000000004</v>
      </c>
      <c r="F736" s="38">
        <v>15.5</v>
      </c>
      <c r="H736" s="57">
        <f t="shared" si="78"/>
        <v>9.8424999999999994</v>
      </c>
      <c r="I736" s="40">
        <v>64</v>
      </c>
      <c r="J736" s="5">
        <v>72.3</v>
      </c>
      <c r="K736" s="42">
        <f t="shared" si="79"/>
        <v>73.842500000000001</v>
      </c>
      <c r="L736" s="42">
        <f t="shared" si="80"/>
        <v>2.2749307479224399</v>
      </c>
      <c r="M736" s="42">
        <f t="shared" si="81"/>
        <v>1.0107006055720404</v>
      </c>
      <c r="N736" s="52">
        <f t="shared" si="82"/>
        <v>73.030736537828588</v>
      </c>
      <c r="O736" s="42">
        <f t="shared" si="83"/>
        <v>1.2550960536583964</v>
      </c>
    </row>
    <row r="737" spans="1:15" ht="16.5" thickBot="1">
      <c r="A737" s="50">
        <v>2008</v>
      </c>
      <c r="B737" s="49">
        <v>4</v>
      </c>
      <c r="D737" s="36">
        <v>70.7</v>
      </c>
      <c r="E737" s="56">
        <f t="shared" si="77"/>
        <v>10.552500000000004</v>
      </c>
      <c r="F737" s="38">
        <v>3.6</v>
      </c>
      <c r="H737" s="57">
        <f t="shared" si="78"/>
        <v>2.286</v>
      </c>
      <c r="I737" s="40">
        <v>64</v>
      </c>
      <c r="J737" s="5">
        <v>70.650000000000006</v>
      </c>
      <c r="K737" s="42">
        <f t="shared" si="79"/>
        <v>66.286000000000001</v>
      </c>
      <c r="L737" s="42">
        <f t="shared" si="80"/>
        <v>-6.2432814710042521</v>
      </c>
      <c r="M737" s="42">
        <f t="shared" si="81"/>
        <v>-3.4822614551117255</v>
      </c>
      <c r="N737" s="52">
        <f t="shared" si="82"/>
        <v>68.189782281963573</v>
      </c>
      <c r="O737" s="42">
        <f t="shared" si="83"/>
        <v>1.0661131558813439</v>
      </c>
    </row>
    <row r="738" spans="1:15" ht="16.5" thickBot="1">
      <c r="A738" s="50">
        <v>2008</v>
      </c>
      <c r="B738" s="49">
        <v>5</v>
      </c>
      <c r="D738" s="36">
        <v>69.900000000000006</v>
      </c>
      <c r="E738" s="56">
        <f t="shared" si="77"/>
        <v>9.2925000000000093</v>
      </c>
      <c r="F738" s="38">
        <v>4.5999999999999996</v>
      </c>
      <c r="H738" s="57">
        <f t="shared" si="78"/>
        <v>2.9209999999999998</v>
      </c>
      <c r="I738" s="40">
        <v>64</v>
      </c>
      <c r="J738" s="5">
        <v>69.86</v>
      </c>
      <c r="K738" s="42">
        <f t="shared" si="79"/>
        <v>66.921000000000006</v>
      </c>
      <c r="L738" s="42">
        <f t="shared" si="80"/>
        <v>-4.2618025751072963</v>
      </c>
      <c r="M738" s="42">
        <f t="shared" si="81"/>
        <v>-1.8818476529031045</v>
      </c>
      <c r="N738" s="52">
        <f t="shared" si="82"/>
        <v>68.545341229681895</v>
      </c>
      <c r="O738" s="42">
        <f t="shared" si="83"/>
        <v>1.0836895018807102</v>
      </c>
    </row>
    <row r="739" spans="1:15" ht="16.5" thickBot="1">
      <c r="A739" s="50">
        <v>2008</v>
      </c>
      <c r="B739" s="49">
        <v>6</v>
      </c>
      <c r="D739" s="36">
        <v>68</v>
      </c>
      <c r="E739" s="56">
        <f t="shared" si="77"/>
        <v>6.3</v>
      </c>
      <c r="F739" s="38">
        <v>5.2</v>
      </c>
      <c r="H739" s="57">
        <f t="shared" si="78"/>
        <v>3.302</v>
      </c>
      <c r="I739" s="40">
        <v>64</v>
      </c>
      <c r="J739" s="5">
        <v>67.94</v>
      </c>
      <c r="K739" s="42">
        <f t="shared" si="79"/>
        <v>67.302000000000007</v>
      </c>
      <c r="L739" s="42">
        <f t="shared" si="80"/>
        <v>-1.0264705882352843</v>
      </c>
      <c r="M739" s="42">
        <f t="shared" si="81"/>
        <v>1.2123207447952211</v>
      </c>
      <c r="N739" s="52">
        <f t="shared" si="82"/>
        <v>68.763650714013878</v>
      </c>
      <c r="O739" s="42">
        <f t="shared" si="83"/>
        <v>1.094076125318785</v>
      </c>
    </row>
    <row r="740" spans="1:15" ht="16.5" thickBot="1">
      <c r="A740" s="50">
        <v>2008</v>
      </c>
      <c r="B740" s="49">
        <v>7</v>
      </c>
      <c r="D740" s="36">
        <v>67.8</v>
      </c>
      <c r="E740" s="56">
        <f t="shared" si="77"/>
        <v>5.984999999999995</v>
      </c>
      <c r="F740" s="38">
        <v>0.6</v>
      </c>
      <c r="H740" s="57">
        <f t="shared" si="78"/>
        <v>0.38100000000000001</v>
      </c>
      <c r="I740" s="40">
        <v>64</v>
      </c>
      <c r="J740" s="5">
        <v>67.819999999999993</v>
      </c>
      <c r="K740" s="42">
        <f t="shared" si="79"/>
        <v>64.381</v>
      </c>
      <c r="L740" s="42">
        <f t="shared" si="80"/>
        <v>-5.0427728613569229</v>
      </c>
      <c r="M740" s="42">
        <f t="shared" si="81"/>
        <v>-0.93171872675128498</v>
      </c>
      <c r="N740" s="52">
        <f t="shared" si="82"/>
        <v>67.188108359517273</v>
      </c>
      <c r="O740" s="42">
        <f t="shared" si="83"/>
        <v>1.011335266221868</v>
      </c>
    </row>
    <row r="741" spans="1:15" ht="16.5" thickBot="1">
      <c r="A741" s="50">
        <v>2008</v>
      </c>
      <c r="B741" s="49">
        <v>8</v>
      </c>
      <c r="D741" s="36">
        <v>68</v>
      </c>
      <c r="E741" s="56">
        <f t="shared" si="77"/>
        <v>6.3</v>
      </c>
      <c r="F741" s="38">
        <v>0.3</v>
      </c>
      <c r="H741" s="57">
        <f t="shared" si="78"/>
        <v>0.1905</v>
      </c>
      <c r="I741" s="40">
        <v>64</v>
      </c>
      <c r="J741" s="5">
        <v>67.81</v>
      </c>
      <c r="K741" s="42">
        <f t="shared" si="79"/>
        <v>64.1905</v>
      </c>
      <c r="L741" s="42">
        <f t="shared" si="80"/>
        <v>-5.6022058823529335</v>
      </c>
      <c r="M741" s="42">
        <f t="shared" si="81"/>
        <v>-1.056586650816385</v>
      </c>
      <c r="N741" s="52">
        <f t="shared" si="82"/>
        <v>67.093528592081412</v>
      </c>
      <c r="O741" s="42">
        <f t="shared" si="83"/>
        <v>1.0056837858215668</v>
      </c>
    </row>
    <row r="742" spans="1:15" ht="16.5" thickBot="1">
      <c r="A742" s="50">
        <v>2008</v>
      </c>
      <c r="B742" s="49">
        <v>9</v>
      </c>
      <c r="D742" s="36">
        <v>67.8</v>
      </c>
      <c r="E742" s="56">
        <f t="shared" si="77"/>
        <v>5.984999999999995</v>
      </c>
      <c r="F742" s="38">
        <v>1.2</v>
      </c>
      <c r="H742" s="57">
        <f t="shared" si="78"/>
        <v>0.76200000000000001</v>
      </c>
      <c r="I742" s="40">
        <v>64</v>
      </c>
      <c r="J742" s="5">
        <v>67.7</v>
      </c>
      <c r="K742" s="42">
        <f t="shared" si="79"/>
        <v>64.762</v>
      </c>
      <c r="L742" s="42">
        <f t="shared" si="80"/>
        <v>-4.4808259587020558</v>
      </c>
      <c r="M742" s="42">
        <f t="shared" si="81"/>
        <v>-0.47210392845461513</v>
      </c>
      <c r="N742" s="52">
        <f t="shared" si="82"/>
        <v>67.380385640436231</v>
      </c>
      <c r="O742" s="42">
        <f t="shared" si="83"/>
        <v>1.0225420441834157</v>
      </c>
    </row>
    <row r="743" spans="1:15" ht="16.5" thickBot="1">
      <c r="A743" s="50">
        <v>2008</v>
      </c>
      <c r="B743" s="49">
        <v>10</v>
      </c>
      <c r="D743" s="36">
        <v>67.8</v>
      </c>
      <c r="E743" s="56">
        <f t="shared" si="77"/>
        <v>5.984999999999995</v>
      </c>
      <c r="F743" s="38">
        <v>4.2</v>
      </c>
      <c r="H743" s="57">
        <f t="shared" si="78"/>
        <v>2.6670000000000003</v>
      </c>
      <c r="I743" s="40">
        <v>64</v>
      </c>
      <c r="J743" s="5">
        <v>67.75</v>
      </c>
      <c r="K743" s="42">
        <f t="shared" si="79"/>
        <v>66.667000000000002</v>
      </c>
      <c r="L743" s="42">
        <f t="shared" si="80"/>
        <v>-1.6710914454277201</v>
      </c>
      <c r="M743" s="42">
        <f t="shared" si="81"/>
        <v>0.96215810106043875</v>
      </c>
      <c r="N743" s="52">
        <f t="shared" si="82"/>
        <v>68.401862113468454</v>
      </c>
      <c r="O743" s="42">
        <f t="shared" si="83"/>
        <v>1.0766990118805291</v>
      </c>
    </row>
    <row r="744" spans="1:15" ht="16.5" thickBot="1">
      <c r="A744" s="50">
        <v>2008</v>
      </c>
      <c r="B744" s="49">
        <v>11</v>
      </c>
      <c r="D744" s="36">
        <v>67.099999999999994</v>
      </c>
      <c r="E744" s="56">
        <f t="shared" si="77"/>
        <v>4.8824999999999905</v>
      </c>
      <c r="F744" s="38">
        <v>6.6</v>
      </c>
      <c r="H744" s="57">
        <f t="shared" si="78"/>
        <v>4.1909999999999998</v>
      </c>
      <c r="I744" s="40">
        <v>64</v>
      </c>
      <c r="J744" s="5">
        <v>67.02</v>
      </c>
      <c r="K744" s="42">
        <f t="shared" si="79"/>
        <v>68.191000000000003</v>
      </c>
      <c r="L744" s="42">
        <f t="shared" si="80"/>
        <v>1.6259314456035838</v>
      </c>
      <c r="M744" s="42">
        <f t="shared" si="81"/>
        <v>3.3827714538184921</v>
      </c>
      <c r="N744" s="52">
        <f t="shared" si="82"/>
        <v>69.287133428349151</v>
      </c>
      <c r="O744" s="42">
        <f t="shared" si="83"/>
        <v>1.1178560255860985</v>
      </c>
    </row>
    <row r="745" spans="1:15" ht="16.5" thickBot="1">
      <c r="A745" s="50">
        <v>2008</v>
      </c>
      <c r="B745" s="49">
        <v>12</v>
      </c>
      <c r="D745" s="36">
        <v>67</v>
      </c>
      <c r="E745" s="56">
        <f t="shared" si="77"/>
        <v>4.7249999999999996</v>
      </c>
      <c r="F745" s="38">
        <v>1</v>
      </c>
      <c r="H745" s="57">
        <f t="shared" si="78"/>
        <v>0.63500000000000001</v>
      </c>
      <c r="I745" s="40">
        <v>64</v>
      </c>
      <c r="J745" s="5">
        <v>66.89</v>
      </c>
      <c r="K745" s="42">
        <f t="shared" si="79"/>
        <v>64.635000000000005</v>
      </c>
      <c r="L745" s="42">
        <f t="shared" si="80"/>
        <v>-3.5298507462686501</v>
      </c>
      <c r="M745" s="42">
        <f t="shared" si="81"/>
        <v>0.63661892316449098</v>
      </c>
      <c r="N745" s="52">
        <f t="shared" si="82"/>
        <v>67.315834397704734</v>
      </c>
      <c r="O745" s="42">
        <f t="shared" si="83"/>
        <v>1.018820637757194</v>
      </c>
    </row>
    <row r="746" spans="1:15" ht="16.5" thickBot="1">
      <c r="A746" s="50">
        <v>2009</v>
      </c>
      <c r="B746" s="49">
        <v>1</v>
      </c>
      <c r="D746" s="36">
        <v>67.599999999999994</v>
      </c>
      <c r="E746" s="56">
        <f t="shared" si="77"/>
        <v>5.669999999999991</v>
      </c>
      <c r="F746" s="38">
        <v>1.3</v>
      </c>
      <c r="H746" s="57">
        <f t="shared" si="78"/>
        <v>0.82550000000000001</v>
      </c>
      <c r="I746" s="40">
        <v>64</v>
      </c>
      <c r="J746" s="5">
        <v>67.48</v>
      </c>
      <c r="K746" s="42">
        <f t="shared" si="79"/>
        <v>64.825500000000005</v>
      </c>
      <c r="L746" s="42">
        <f t="shared" si="80"/>
        <v>-4.1042899408283802</v>
      </c>
      <c r="M746" s="42">
        <f t="shared" si="81"/>
        <v>-9.9537384713684673E-2</v>
      </c>
      <c r="N746" s="52">
        <f t="shared" si="82"/>
        <v>67.412832172795206</v>
      </c>
      <c r="O746" s="42">
        <f t="shared" si="83"/>
        <v>1.0243974511047236</v>
      </c>
    </row>
    <row r="747" spans="1:15" ht="16.5" thickBot="1">
      <c r="A747" s="50">
        <v>2009</v>
      </c>
      <c r="B747" s="49">
        <v>2</v>
      </c>
      <c r="D747" s="36">
        <v>68.3</v>
      </c>
      <c r="E747" s="56">
        <f t="shared" si="77"/>
        <v>6.7724999999999955</v>
      </c>
      <c r="F747" s="38">
        <v>1.2</v>
      </c>
      <c r="H747" s="57">
        <f t="shared" si="78"/>
        <v>0.76200000000000001</v>
      </c>
      <c r="I747" s="40">
        <v>64</v>
      </c>
      <c r="J747" s="5">
        <v>68.17</v>
      </c>
      <c r="K747" s="42">
        <f t="shared" si="79"/>
        <v>64.762</v>
      </c>
      <c r="L747" s="42">
        <f t="shared" si="80"/>
        <v>-5.1800878477305901</v>
      </c>
      <c r="M747" s="42">
        <f t="shared" si="81"/>
        <v>-1.1583018330112509</v>
      </c>
      <c r="N747" s="52">
        <f t="shared" si="82"/>
        <v>67.380385640436231</v>
      </c>
      <c r="O747" s="42">
        <f t="shared" si="83"/>
        <v>1.0225420441834157</v>
      </c>
    </row>
    <row r="748" spans="1:15" ht="16.5" thickBot="1">
      <c r="A748" s="50">
        <v>2009</v>
      </c>
      <c r="B748" s="49">
        <v>3</v>
      </c>
      <c r="D748" s="36">
        <v>68.599999999999994</v>
      </c>
      <c r="E748" s="56">
        <f t="shared" si="77"/>
        <v>7.2449999999999912</v>
      </c>
      <c r="F748" s="38">
        <v>0.6</v>
      </c>
      <c r="H748" s="57">
        <f t="shared" si="78"/>
        <v>0.38100000000000001</v>
      </c>
      <c r="I748" s="40">
        <v>64</v>
      </c>
      <c r="J748" s="5">
        <v>68.42</v>
      </c>
      <c r="K748" s="42">
        <f t="shared" si="79"/>
        <v>64.381</v>
      </c>
      <c r="L748" s="42">
        <f t="shared" si="80"/>
        <v>-6.1501457725947404</v>
      </c>
      <c r="M748" s="42">
        <f t="shared" si="81"/>
        <v>-1.8004847127780295</v>
      </c>
      <c r="N748" s="52">
        <f t="shared" si="82"/>
        <v>67.188108359517273</v>
      </c>
      <c r="O748" s="42">
        <f t="shared" si="83"/>
        <v>1.011335266221868</v>
      </c>
    </row>
    <row r="749" spans="1:15" ht="16.5" thickBot="1">
      <c r="A749" s="50">
        <v>2009</v>
      </c>
      <c r="B749" s="49">
        <v>4</v>
      </c>
      <c r="D749" s="36">
        <v>70.3</v>
      </c>
      <c r="E749" s="56">
        <f t="shared" si="77"/>
        <v>9.9224999999999959</v>
      </c>
      <c r="F749" s="38">
        <v>1.2</v>
      </c>
      <c r="H749" s="57">
        <f t="shared" si="78"/>
        <v>0.76200000000000001</v>
      </c>
      <c r="I749" s="40">
        <v>64</v>
      </c>
      <c r="J749" s="5">
        <v>70.11</v>
      </c>
      <c r="K749" s="42">
        <f t="shared" si="79"/>
        <v>64.762</v>
      </c>
      <c r="L749" s="42">
        <f t="shared" si="80"/>
        <v>-7.8776671408250252</v>
      </c>
      <c r="M749" s="42">
        <f t="shared" si="81"/>
        <v>-3.8933309935298439</v>
      </c>
      <c r="N749" s="52">
        <f t="shared" si="82"/>
        <v>67.380385640436231</v>
      </c>
      <c r="O749" s="42">
        <f t="shared" si="83"/>
        <v>1.0225420441834157</v>
      </c>
    </row>
    <row r="750" spans="1:15" ht="16.5" thickBot="1">
      <c r="A750" s="50">
        <v>2009</v>
      </c>
      <c r="B750" s="49">
        <v>5</v>
      </c>
      <c r="D750" s="36">
        <v>72.099999999999994</v>
      </c>
      <c r="E750" s="56">
        <f t="shared" si="77"/>
        <v>12.757499999999991</v>
      </c>
      <c r="F750" s="38">
        <v>2.9</v>
      </c>
      <c r="H750" s="57">
        <f t="shared" si="78"/>
        <v>1.8414999999999999</v>
      </c>
      <c r="I750" s="40">
        <v>64</v>
      </c>
      <c r="J750" s="5">
        <v>71.91</v>
      </c>
      <c r="K750" s="42">
        <f t="shared" si="79"/>
        <v>65.841499999999996</v>
      </c>
      <c r="L750" s="42">
        <f t="shared" si="80"/>
        <v>-8.6803051317614432</v>
      </c>
      <c r="M750" s="42">
        <f t="shared" si="81"/>
        <v>-5.5107844016822298</v>
      </c>
      <c r="N750" s="52">
        <f t="shared" si="82"/>
        <v>67.947194936750307</v>
      </c>
      <c r="O750" s="42">
        <f t="shared" si="83"/>
        <v>1.0536094958290434</v>
      </c>
    </row>
    <row r="751" spans="1:15" ht="16.5" thickBot="1">
      <c r="A751" s="50">
        <v>2009</v>
      </c>
      <c r="B751" s="49">
        <v>6</v>
      </c>
      <c r="D751" s="36">
        <v>70.8</v>
      </c>
      <c r="E751" s="56">
        <f t="shared" si="77"/>
        <v>10.709999999999996</v>
      </c>
      <c r="F751" s="38">
        <v>6.3</v>
      </c>
      <c r="H751" s="57">
        <f t="shared" si="78"/>
        <v>4.0004999999999997</v>
      </c>
      <c r="I751" s="40">
        <v>64</v>
      </c>
      <c r="J751" s="5">
        <v>70.739999999999995</v>
      </c>
      <c r="K751" s="42">
        <f t="shared" si="79"/>
        <v>68.000500000000002</v>
      </c>
      <c r="L751" s="42">
        <f t="shared" si="80"/>
        <v>-3.9540960451977298</v>
      </c>
      <c r="M751" s="42">
        <f t="shared" si="81"/>
        <v>-2.214695133654601</v>
      </c>
      <c r="N751" s="52">
        <f t="shared" si="82"/>
        <v>69.173324662452728</v>
      </c>
      <c r="O751" s="42">
        <f t="shared" si="83"/>
        <v>1.1128134472364164</v>
      </c>
    </row>
    <row r="752" spans="1:15" ht="16.5" thickBot="1">
      <c r="A752" s="50">
        <v>2009</v>
      </c>
      <c r="B752" s="49">
        <v>7</v>
      </c>
      <c r="D752" s="36">
        <v>70.400000000000006</v>
      </c>
      <c r="E752" s="56">
        <f t="shared" si="77"/>
        <v>10.080000000000009</v>
      </c>
      <c r="F752" s="38">
        <v>5.5</v>
      </c>
      <c r="H752" s="57">
        <f t="shared" si="78"/>
        <v>3.4925000000000002</v>
      </c>
      <c r="I752" s="40">
        <v>64</v>
      </c>
      <c r="J752" s="5">
        <v>70.41</v>
      </c>
      <c r="K752" s="42">
        <f t="shared" si="79"/>
        <v>67.492500000000007</v>
      </c>
      <c r="L752" s="42">
        <f t="shared" si="80"/>
        <v>-4.1299715909090935</v>
      </c>
      <c r="M752" s="42">
        <f t="shared" si="81"/>
        <v>-2.1812541252360802</v>
      </c>
      <c r="N752" s="52">
        <f t="shared" si="82"/>
        <v>68.874178970421269</v>
      </c>
      <c r="O752" s="42">
        <f t="shared" si="83"/>
        <v>1.0992252025931168</v>
      </c>
    </row>
    <row r="753" spans="1:15" ht="16.5" thickBot="1">
      <c r="A753" s="50">
        <v>2009</v>
      </c>
      <c r="B753" s="49">
        <v>8</v>
      </c>
      <c r="D753" s="36">
        <v>69</v>
      </c>
      <c r="E753" s="56">
        <f t="shared" si="77"/>
        <v>7.875</v>
      </c>
      <c r="F753" s="38">
        <v>0</v>
      </c>
      <c r="H753" s="57">
        <f t="shared" si="78"/>
        <v>0</v>
      </c>
      <c r="I753" s="40">
        <v>64</v>
      </c>
      <c r="J753" s="5">
        <v>69.040000000000006</v>
      </c>
      <c r="K753" s="42">
        <f t="shared" si="79"/>
        <v>64</v>
      </c>
      <c r="L753" s="42">
        <f t="shared" si="80"/>
        <v>-7.2463768115942031</v>
      </c>
      <c r="M753" s="42">
        <f t="shared" si="81"/>
        <v>-2.9548088064889981</v>
      </c>
      <c r="N753" s="52">
        <f t="shared" si="82"/>
        <v>67</v>
      </c>
      <c r="O753" s="42">
        <f t="shared" si="83"/>
        <v>1</v>
      </c>
    </row>
    <row r="754" spans="1:15" ht="16.5" thickBot="1">
      <c r="A754" s="50">
        <v>2009</v>
      </c>
      <c r="B754" s="49">
        <v>9</v>
      </c>
      <c r="D754" s="36">
        <v>71.2</v>
      </c>
      <c r="E754" s="56">
        <f t="shared" si="77"/>
        <v>11.340000000000003</v>
      </c>
      <c r="F754" s="38">
        <v>7.1</v>
      </c>
      <c r="H754" s="57">
        <f t="shared" si="78"/>
        <v>4.5084999999999997</v>
      </c>
      <c r="I754" s="40">
        <v>64</v>
      </c>
      <c r="J754" s="5">
        <v>71.05</v>
      </c>
      <c r="K754" s="42">
        <f t="shared" si="79"/>
        <v>68.508499999999998</v>
      </c>
      <c r="L754" s="42">
        <f t="shared" si="80"/>
        <v>-3.7801966292134921</v>
      </c>
      <c r="M754" s="42">
        <f t="shared" si="81"/>
        <v>-2.2114581789065397</v>
      </c>
      <c r="N754" s="52">
        <f t="shared" si="82"/>
        <v>69.478758963886904</v>
      </c>
      <c r="O754" s="42">
        <f t="shared" si="83"/>
        <v>1.1261967123520715</v>
      </c>
    </row>
    <row r="755" spans="1:15" ht="16.5" thickBot="1">
      <c r="A755" s="50">
        <v>2009</v>
      </c>
      <c r="B755" s="49">
        <v>10</v>
      </c>
      <c r="D755" s="36">
        <v>71.8</v>
      </c>
      <c r="E755" s="56">
        <f t="shared" si="77"/>
        <v>12.284999999999995</v>
      </c>
      <c r="F755" s="38">
        <v>7.7</v>
      </c>
      <c r="H755" s="57">
        <f t="shared" si="78"/>
        <v>4.8895</v>
      </c>
      <c r="I755" s="40">
        <v>64</v>
      </c>
      <c r="J755" s="5">
        <v>71.66</v>
      </c>
      <c r="K755" s="42">
        <f t="shared" si="79"/>
        <v>68.889499999999998</v>
      </c>
      <c r="L755" s="42">
        <f t="shared" si="80"/>
        <v>-4.0536211699164255</v>
      </c>
      <c r="M755" s="42">
        <f t="shared" si="81"/>
        <v>-2.7185678300093628</v>
      </c>
      <c r="N755" s="52">
        <f t="shared" si="82"/>
        <v>69.711874293015285</v>
      </c>
      <c r="O755" s="42">
        <f t="shared" si="83"/>
        <v>1.1361015052431043</v>
      </c>
    </row>
    <row r="756" spans="1:15" ht="16.5" thickBot="1">
      <c r="A756" s="50">
        <v>2009</v>
      </c>
      <c r="B756" s="49">
        <v>11</v>
      </c>
      <c r="D756" s="36">
        <v>72</v>
      </c>
      <c r="E756" s="56">
        <f t="shared" si="77"/>
        <v>12.6</v>
      </c>
      <c r="F756" s="38">
        <v>6.9</v>
      </c>
      <c r="H756" s="57">
        <f t="shared" si="78"/>
        <v>4.3815</v>
      </c>
      <c r="I756" s="40">
        <v>64</v>
      </c>
      <c r="J756" s="5">
        <v>72.05</v>
      </c>
      <c r="K756" s="42">
        <f t="shared" si="79"/>
        <v>68.381500000000003</v>
      </c>
      <c r="L756" s="42">
        <f t="shared" si="80"/>
        <v>-5.02569444444444</v>
      </c>
      <c r="M756" s="42">
        <f t="shared" si="81"/>
        <v>-3.6754770186287828</v>
      </c>
      <c r="N756" s="52">
        <f t="shared" si="82"/>
        <v>69.401818808077962</v>
      </c>
      <c r="O756" s="42">
        <f t="shared" si="83"/>
        <v>1.122869943000453</v>
      </c>
    </row>
    <row r="757" spans="1:15" ht="16.5" thickBot="1">
      <c r="A757" s="50">
        <v>2009</v>
      </c>
      <c r="B757" s="49">
        <v>12</v>
      </c>
      <c r="D757" s="36">
        <v>74.400000000000006</v>
      </c>
      <c r="E757" s="56">
        <f t="shared" si="77"/>
        <v>16.38000000000001</v>
      </c>
      <c r="F757" s="38">
        <v>16.3</v>
      </c>
      <c r="H757" s="57">
        <f t="shared" si="78"/>
        <v>10.3505</v>
      </c>
      <c r="I757" s="40">
        <v>64</v>
      </c>
      <c r="J757" s="5">
        <v>74.44</v>
      </c>
      <c r="K757" s="42">
        <f t="shared" si="79"/>
        <v>74.350499999999997</v>
      </c>
      <c r="L757" s="42">
        <f t="shared" si="80"/>
        <v>-6.6532258064526673E-2</v>
      </c>
      <c r="M757" s="42">
        <f t="shared" si="81"/>
        <v>-1.3987365244946091</v>
      </c>
      <c r="N757" s="52">
        <f t="shared" si="82"/>
        <v>73.39878053116621</v>
      </c>
      <c r="O757" s="42">
        <f t="shared" si="83"/>
        <v>1.2663329766804297</v>
      </c>
    </row>
    <row r="758" spans="1:15" ht="16.5" thickBot="1">
      <c r="A758" s="50">
        <v>2010</v>
      </c>
      <c r="B758" s="49">
        <v>1</v>
      </c>
      <c r="C758">
        <v>2010</v>
      </c>
      <c r="D758" s="36">
        <v>78.5</v>
      </c>
      <c r="E758" s="56">
        <f t="shared" si="77"/>
        <v>22.837499999999999</v>
      </c>
      <c r="F758" s="38">
        <v>19.5</v>
      </c>
      <c r="G758">
        <v>5</v>
      </c>
      <c r="H758" s="57">
        <f t="shared" si="78"/>
        <v>12.3825</v>
      </c>
      <c r="I758" s="40">
        <v>64</v>
      </c>
      <c r="J758" s="5">
        <v>78.709999999999994</v>
      </c>
      <c r="K758" s="42">
        <f t="shared" si="79"/>
        <v>76.382499999999993</v>
      </c>
      <c r="L758" s="42">
        <f t="shared" si="80"/>
        <v>-2.6974522292993726</v>
      </c>
      <c r="M758" s="42">
        <f t="shared" si="81"/>
        <v>-4.8194661492029098</v>
      </c>
      <c r="N758" s="52">
        <f t="shared" si="82"/>
        <v>74.916598193962386</v>
      </c>
      <c r="O758" s="42">
        <f t="shared" si="83"/>
        <v>1.3096109502005611</v>
      </c>
    </row>
    <row r="759" spans="1:15" ht="16.5" thickBot="1">
      <c r="A759" s="50">
        <v>2010</v>
      </c>
      <c r="B759" s="49">
        <v>2</v>
      </c>
      <c r="D759" s="36">
        <v>82.7</v>
      </c>
      <c r="E759" s="56">
        <f t="shared" si="77"/>
        <v>29.452500000000004</v>
      </c>
      <c r="F759" s="38">
        <v>28.5</v>
      </c>
      <c r="H759" s="57">
        <f t="shared" si="78"/>
        <v>18.0975</v>
      </c>
      <c r="I759" s="40">
        <v>64</v>
      </c>
      <c r="J759" s="5">
        <v>82.7</v>
      </c>
      <c r="K759" s="42">
        <f t="shared" si="79"/>
        <v>82.097499999999997</v>
      </c>
      <c r="L759" s="42">
        <f t="shared" si="80"/>
        <v>-0.72853688029020702</v>
      </c>
      <c r="M759" s="42">
        <f t="shared" si="81"/>
        <v>-3.8341762125369172</v>
      </c>
      <c r="N759" s="52">
        <f t="shared" si="82"/>
        <v>79.529136272231966</v>
      </c>
      <c r="O759" s="42">
        <f t="shared" si="83"/>
        <v>1.4181252147404604</v>
      </c>
    </row>
    <row r="760" spans="1:15" ht="16.5" thickBot="1">
      <c r="A760" s="50">
        <v>2010</v>
      </c>
      <c r="B760" s="49">
        <v>3</v>
      </c>
      <c r="D760" s="36">
        <v>82.5</v>
      </c>
      <c r="E760" s="56">
        <f t="shared" si="77"/>
        <v>29.137499999999999</v>
      </c>
      <c r="F760" s="38">
        <v>24</v>
      </c>
      <c r="H760" s="57">
        <f t="shared" si="78"/>
        <v>15.24</v>
      </c>
      <c r="I760" s="40">
        <v>64</v>
      </c>
      <c r="J760" s="5">
        <v>82.12</v>
      </c>
      <c r="K760" s="42">
        <f t="shared" si="79"/>
        <v>79.239999999999995</v>
      </c>
      <c r="L760" s="42">
        <f t="shared" si="80"/>
        <v>-3.9515151515151672</v>
      </c>
      <c r="M760" s="42">
        <f t="shared" si="81"/>
        <v>-6.0345530297286984</v>
      </c>
      <c r="N760" s="52">
        <f t="shared" si="82"/>
        <v>77.164425051986797</v>
      </c>
      <c r="O760" s="42">
        <f t="shared" si="83"/>
        <v>1.3661861629014509</v>
      </c>
    </row>
    <row r="761" spans="1:15" ht="16.5" thickBot="1">
      <c r="A761" s="50">
        <v>2010</v>
      </c>
      <c r="B761" s="49">
        <v>4</v>
      </c>
      <c r="D761" s="36">
        <v>76.5</v>
      </c>
      <c r="E761" s="56">
        <f t="shared" si="77"/>
        <v>19.6875</v>
      </c>
      <c r="F761" s="38">
        <v>10.4</v>
      </c>
      <c r="H761" s="57">
        <f t="shared" si="78"/>
        <v>6.6040000000000001</v>
      </c>
      <c r="I761" s="40">
        <v>64</v>
      </c>
      <c r="J761" s="5">
        <v>76.239999999999995</v>
      </c>
      <c r="K761" s="42">
        <f t="shared" si="79"/>
        <v>70.603999999999999</v>
      </c>
      <c r="L761" s="42">
        <f t="shared" si="80"/>
        <v>-7.7071895424836612</v>
      </c>
      <c r="M761" s="42">
        <f t="shared" si="81"/>
        <v>-7.132647648343351</v>
      </c>
      <c r="N761" s="52">
        <f t="shared" si="82"/>
        <v>70.802069432903025</v>
      </c>
      <c r="O761" s="42">
        <f t="shared" si="83"/>
        <v>1.179301933282574</v>
      </c>
    </row>
    <row r="762" spans="1:15" ht="16.5" thickBot="1">
      <c r="A762" s="50">
        <v>2010</v>
      </c>
      <c r="B762" s="49">
        <v>5</v>
      </c>
      <c r="D762" s="36">
        <v>75.400000000000006</v>
      </c>
      <c r="E762" s="56">
        <f t="shared" si="77"/>
        <v>17.955000000000009</v>
      </c>
      <c r="F762" s="38">
        <v>13.9</v>
      </c>
      <c r="H762" s="57">
        <f t="shared" si="78"/>
        <v>8.8265000000000011</v>
      </c>
      <c r="I762" s="40">
        <v>64</v>
      </c>
      <c r="J762" s="5">
        <v>75.260000000000005</v>
      </c>
      <c r="K762" s="42">
        <f t="shared" si="79"/>
        <v>72.826499999999996</v>
      </c>
      <c r="L762" s="42">
        <f t="shared" si="80"/>
        <v>-3.4131299734748097</v>
      </c>
      <c r="M762" s="42">
        <f t="shared" si="81"/>
        <v>-3.9208969959180706</v>
      </c>
      <c r="N762" s="52">
        <f t="shared" si="82"/>
        <v>72.309132920872059</v>
      </c>
      <c r="O762" s="42">
        <f t="shared" si="83"/>
        <v>1.2321032538575198</v>
      </c>
    </row>
    <row r="763" spans="1:15" ht="16.5" thickBot="1">
      <c r="A763" s="50">
        <v>2010</v>
      </c>
      <c r="B763" s="49">
        <v>6</v>
      </c>
      <c r="D763" s="36">
        <v>74.8</v>
      </c>
      <c r="E763" s="56">
        <f t="shared" si="77"/>
        <v>17.009999999999994</v>
      </c>
      <c r="F763" s="38">
        <v>18.8</v>
      </c>
      <c r="H763" s="57">
        <f t="shared" si="78"/>
        <v>11.938000000000001</v>
      </c>
      <c r="I763" s="40">
        <v>64</v>
      </c>
      <c r="J763" s="5">
        <v>74.67</v>
      </c>
      <c r="K763" s="42">
        <f t="shared" si="79"/>
        <v>75.938000000000002</v>
      </c>
      <c r="L763" s="42">
        <f t="shared" si="80"/>
        <v>1.5213903743315598</v>
      </c>
      <c r="M763" s="42">
        <f t="shared" si="81"/>
        <v>-0.1224836527842541</v>
      </c>
      <c r="N763" s="52">
        <f t="shared" si="82"/>
        <v>74.578541456465999</v>
      </c>
      <c r="O763" s="42">
        <f t="shared" si="83"/>
        <v>1.300367442770419</v>
      </c>
    </row>
    <row r="764" spans="1:15" ht="16.5" thickBot="1">
      <c r="A764" s="50">
        <v>2010</v>
      </c>
      <c r="B764" s="49">
        <v>7</v>
      </c>
      <c r="D764" s="36">
        <v>82.4</v>
      </c>
      <c r="E764" s="56">
        <f t="shared" si="77"/>
        <v>28.980000000000008</v>
      </c>
      <c r="F764" s="38">
        <v>25.2</v>
      </c>
      <c r="H764" s="57">
        <f t="shared" si="78"/>
        <v>16.001999999999999</v>
      </c>
      <c r="I764" s="40">
        <v>64</v>
      </c>
      <c r="J764" s="5">
        <v>82.2</v>
      </c>
      <c r="K764" s="42">
        <f t="shared" si="79"/>
        <v>80.001999999999995</v>
      </c>
      <c r="L764" s="42">
        <f t="shared" si="80"/>
        <v>-2.9101941747572937</v>
      </c>
      <c r="M764" s="42">
        <f t="shared" si="81"/>
        <v>-5.371946547012314</v>
      </c>
      <c r="N764" s="52">
        <f t="shared" si="82"/>
        <v>77.784259938355873</v>
      </c>
      <c r="O764" s="42">
        <f t="shared" si="83"/>
        <v>1.3804736224213867</v>
      </c>
    </row>
    <row r="765" spans="1:15" ht="16.5" thickBot="1">
      <c r="A765" s="50">
        <v>2010</v>
      </c>
      <c r="B765" s="49">
        <v>8</v>
      </c>
      <c r="D765" s="36">
        <v>81.5</v>
      </c>
      <c r="E765" s="56">
        <f t="shared" si="77"/>
        <v>27.5625</v>
      </c>
      <c r="F765" s="38">
        <v>29.6</v>
      </c>
      <c r="H765" s="57">
        <f t="shared" si="78"/>
        <v>18.796000000000003</v>
      </c>
      <c r="I765" s="40">
        <v>64</v>
      </c>
      <c r="J765" s="5">
        <v>81.150000000000006</v>
      </c>
      <c r="K765" s="42">
        <f t="shared" si="79"/>
        <v>82.796000000000006</v>
      </c>
      <c r="L765" s="42">
        <f t="shared" si="80"/>
        <v>1.5901840490797525</v>
      </c>
      <c r="M765" s="42">
        <f t="shared" si="81"/>
        <v>-1.2653728386856926</v>
      </c>
      <c r="N765" s="52">
        <f t="shared" si="82"/>
        <v>80.123149941406567</v>
      </c>
      <c r="O765" s="42">
        <f t="shared" si="83"/>
        <v>1.4301601941375948</v>
      </c>
    </row>
    <row r="766" spans="1:15" ht="16.5" thickBot="1">
      <c r="A766" s="50">
        <v>2010</v>
      </c>
      <c r="B766" s="49">
        <v>9</v>
      </c>
      <c r="D766" s="36">
        <v>81.900000000000006</v>
      </c>
      <c r="E766" s="56">
        <f t="shared" si="77"/>
        <v>28.19250000000001</v>
      </c>
      <c r="F766" s="38">
        <v>36.4</v>
      </c>
      <c r="H766" s="57">
        <f t="shared" si="78"/>
        <v>23.114000000000001</v>
      </c>
      <c r="I766" s="40">
        <v>64</v>
      </c>
      <c r="J766" s="5">
        <v>81.81</v>
      </c>
      <c r="K766" s="42">
        <f t="shared" si="79"/>
        <v>87.114000000000004</v>
      </c>
      <c r="L766" s="42">
        <f t="shared" si="80"/>
        <v>6.366300366300365</v>
      </c>
      <c r="M766" s="42">
        <f t="shared" si="81"/>
        <v>2.5758025314487156</v>
      </c>
      <c r="N766" s="52">
        <f t="shared" si="82"/>
        <v>83.91726405097819</v>
      </c>
      <c r="O766" s="42">
        <f t="shared" si="83"/>
        <v>1.4992258109693541</v>
      </c>
    </row>
    <row r="767" spans="1:15" ht="16.5" thickBot="1">
      <c r="A767" s="50">
        <v>2010</v>
      </c>
      <c r="B767" s="49">
        <v>10</v>
      </c>
      <c r="D767" s="36">
        <v>81.2</v>
      </c>
      <c r="E767" s="56">
        <f t="shared" si="77"/>
        <v>27.090000000000003</v>
      </c>
      <c r="F767" s="38">
        <v>33.6</v>
      </c>
      <c r="H767" s="57">
        <f t="shared" si="78"/>
        <v>21.336000000000002</v>
      </c>
      <c r="I767" s="40">
        <v>64</v>
      </c>
      <c r="J767" s="5">
        <v>80.89</v>
      </c>
      <c r="K767" s="42">
        <f t="shared" si="79"/>
        <v>85.335999999999999</v>
      </c>
      <c r="L767" s="42">
        <f t="shared" si="80"/>
        <v>5.0935960591133096</v>
      </c>
      <c r="M767" s="42">
        <f t="shared" si="81"/>
        <v>1.78134186262686</v>
      </c>
      <c r="N767" s="52">
        <f t="shared" si="82"/>
        <v>82.330927432678877</v>
      </c>
      <c r="O767" s="42">
        <f t="shared" si="83"/>
        <v>1.4718632327840708</v>
      </c>
    </row>
    <row r="768" spans="1:15" ht="16.5" thickBot="1">
      <c r="A768" s="50">
        <v>2010</v>
      </c>
      <c r="B768" s="49">
        <v>11</v>
      </c>
      <c r="D768" s="36">
        <v>80.7</v>
      </c>
      <c r="E768" s="56">
        <f t="shared" si="77"/>
        <v>26.302500000000002</v>
      </c>
      <c r="F768" s="38">
        <v>34.4</v>
      </c>
      <c r="H768" s="57">
        <f t="shared" si="78"/>
        <v>21.843999999999998</v>
      </c>
      <c r="I768" s="40">
        <v>64</v>
      </c>
      <c r="J768" s="5">
        <v>80.77</v>
      </c>
      <c r="K768" s="42">
        <f t="shared" si="79"/>
        <v>85.843999999999994</v>
      </c>
      <c r="L768" s="42">
        <f t="shared" si="80"/>
        <v>6.3742255266418653</v>
      </c>
      <c r="M768" s="42">
        <f t="shared" si="81"/>
        <v>2.4896735808794972</v>
      </c>
      <c r="N768" s="52">
        <f t="shared" si="82"/>
        <v>82.780909351276364</v>
      </c>
      <c r="O768" s="42">
        <f t="shared" si="83"/>
        <v>1.4798302092344673</v>
      </c>
    </row>
    <row r="769" spans="1:15" ht="16.5" thickBot="1">
      <c r="A769" s="50">
        <v>2010</v>
      </c>
      <c r="B769" s="49">
        <v>12</v>
      </c>
      <c r="D769" s="36">
        <v>81.599999999999994</v>
      </c>
      <c r="E769" s="56">
        <f t="shared" si="77"/>
        <v>27.719999999999992</v>
      </c>
      <c r="F769" s="38">
        <v>24.5</v>
      </c>
      <c r="H769" s="57">
        <f t="shared" si="78"/>
        <v>15.557500000000001</v>
      </c>
      <c r="I769" s="40">
        <v>64</v>
      </c>
      <c r="J769" s="5">
        <v>81.59</v>
      </c>
      <c r="K769" s="42">
        <f t="shared" si="79"/>
        <v>79.557500000000005</v>
      </c>
      <c r="L769" s="42">
        <f t="shared" si="80"/>
        <v>-2.5030637254901791</v>
      </c>
      <c r="M769" s="42">
        <f t="shared" si="81"/>
        <v>-5.1088385550799842</v>
      </c>
      <c r="N769" s="52">
        <f t="shared" si="82"/>
        <v>77.421698622910242</v>
      </c>
      <c r="O769" s="42">
        <f t="shared" si="83"/>
        <v>1.3721788838591502</v>
      </c>
    </row>
    <row r="770" spans="1:15" ht="16.5" thickBot="1">
      <c r="A770" s="50">
        <v>2011</v>
      </c>
      <c r="B770" s="49">
        <v>1</v>
      </c>
      <c r="D770" s="36">
        <v>80.8</v>
      </c>
      <c r="E770" s="56">
        <f t="shared" si="77"/>
        <v>26.459999999999994</v>
      </c>
      <c r="F770" s="38">
        <v>27.3</v>
      </c>
      <c r="H770" s="57">
        <f t="shared" si="78"/>
        <v>17.3355</v>
      </c>
      <c r="I770" s="40">
        <v>64</v>
      </c>
      <c r="J770" s="5">
        <v>80.73</v>
      </c>
      <c r="K770" s="42">
        <f t="shared" si="79"/>
        <v>81.335499999999996</v>
      </c>
      <c r="L770" s="42">
        <f t="shared" si="80"/>
        <v>0.66274752475248988</v>
      </c>
      <c r="M770" s="42">
        <f t="shared" si="81"/>
        <v>-2.2816456168556414</v>
      </c>
      <c r="N770" s="52">
        <f t="shared" si="82"/>
        <v>78.888027493512439</v>
      </c>
      <c r="O770" s="42">
        <f t="shared" si="83"/>
        <v>1.4047060727298171</v>
      </c>
    </row>
    <row r="771" spans="1:15" ht="16.5" thickBot="1">
      <c r="A771" s="50">
        <v>2011</v>
      </c>
      <c r="B771" s="49">
        <v>2</v>
      </c>
      <c r="D771" s="36">
        <v>92.3</v>
      </c>
      <c r="E771" s="56">
        <f t="shared" si="77"/>
        <v>44.572499999999991</v>
      </c>
      <c r="F771" s="38">
        <v>48.3</v>
      </c>
      <c r="H771" s="57">
        <f t="shared" si="78"/>
        <v>30.670499999999997</v>
      </c>
      <c r="I771" s="40">
        <v>64</v>
      </c>
      <c r="J771" s="5">
        <v>92.26</v>
      </c>
      <c r="K771" s="42">
        <f t="shared" si="79"/>
        <v>94.670500000000004</v>
      </c>
      <c r="L771" s="42">
        <f t="shared" si="80"/>
        <v>2.5682556879740019</v>
      </c>
      <c r="M771" s="42">
        <f t="shared" si="81"/>
        <v>-1.4033877692750991</v>
      </c>
      <c r="N771" s="52">
        <f t="shared" si="82"/>
        <v>90.965234444066795</v>
      </c>
      <c r="O771" s="42">
        <f t="shared" si="83"/>
        <v>1.6005633102295327</v>
      </c>
    </row>
    <row r="772" spans="1:15" ht="16.5" thickBot="1">
      <c r="A772" s="50">
        <v>2011</v>
      </c>
      <c r="B772" s="49">
        <v>3</v>
      </c>
      <c r="D772" s="36">
        <v>114.6</v>
      </c>
      <c r="E772" s="56">
        <f t="shared" si="77"/>
        <v>79.694999999999993</v>
      </c>
      <c r="F772" s="38">
        <v>78.599999999999994</v>
      </c>
      <c r="H772" s="57">
        <f t="shared" si="78"/>
        <v>49.910999999999994</v>
      </c>
      <c r="I772" s="40">
        <v>64</v>
      </c>
      <c r="J772" s="5">
        <v>122.91</v>
      </c>
      <c r="K772" s="42">
        <f t="shared" si="79"/>
        <v>113.911</v>
      </c>
      <c r="L772" s="42">
        <f t="shared" si="80"/>
        <v>-0.6012216404886459</v>
      </c>
      <c r="M772" s="42">
        <f t="shared" si="81"/>
        <v>-10.292727171892892</v>
      </c>
      <c r="N772" s="52">
        <f t="shared" si="82"/>
        <v>110.25920903302645</v>
      </c>
      <c r="O772" s="42">
        <f t="shared" si="83"/>
        <v>1.7753923103105334</v>
      </c>
    </row>
    <row r="773" spans="1:15" ht="16.5" thickBot="1">
      <c r="A773" s="50">
        <v>2011</v>
      </c>
      <c r="B773" s="49">
        <v>4</v>
      </c>
      <c r="D773" s="36">
        <v>113.3</v>
      </c>
      <c r="E773" s="56">
        <f t="shared" ref="E773:E836" si="84">(D773-64)*1.575</f>
        <v>77.647499999999994</v>
      </c>
      <c r="F773" s="38">
        <v>76.099999999999994</v>
      </c>
      <c r="H773" s="57">
        <f t="shared" ref="H773:H836" si="85">F773*0.635</f>
        <v>48.323499999999996</v>
      </c>
      <c r="I773" s="40">
        <v>64</v>
      </c>
      <c r="J773" s="5">
        <v>113.61</v>
      </c>
      <c r="K773" s="42">
        <f t="shared" ref="K773:K836" si="86">(H773+I773)</f>
        <v>112.3235</v>
      </c>
      <c r="L773" s="42">
        <f t="shared" ref="L773:L836" si="87">K773/D773*100-100</f>
        <v>-0.86187113857016584</v>
      </c>
      <c r="M773" s="42">
        <f t="shared" ref="M773:M836" si="88">N773/J773*100-100</f>
        <v>-4.3873625619511358</v>
      </c>
      <c r="N773" s="52">
        <f t="shared" ref="N773:N836" si="89">O773*0.31*F773+67</f>
        <v>108.62551739336732</v>
      </c>
      <c r="O773" s="42">
        <f t="shared" ref="O773:O836" si="90">(2-EXP(-0.019*F773))</f>
        <v>1.7644659994645124</v>
      </c>
    </row>
    <row r="774" spans="1:15" ht="16.5" thickBot="1">
      <c r="A774" s="50">
        <v>2011</v>
      </c>
      <c r="B774" s="49">
        <v>5</v>
      </c>
      <c r="D774" s="36">
        <v>97.9</v>
      </c>
      <c r="E774" s="56">
        <f t="shared" si="84"/>
        <v>53.392500000000005</v>
      </c>
      <c r="F774" s="38">
        <v>58.2</v>
      </c>
      <c r="H774" s="57">
        <f t="shared" si="85"/>
        <v>36.957000000000001</v>
      </c>
      <c r="I774" s="40">
        <v>64</v>
      </c>
      <c r="J774" s="5">
        <v>97.79</v>
      </c>
      <c r="K774" s="42">
        <f t="shared" si="86"/>
        <v>100.95699999999999</v>
      </c>
      <c r="L774" s="42">
        <f t="shared" si="87"/>
        <v>3.1225740551583243</v>
      </c>
      <c r="M774" s="42">
        <f t="shared" si="88"/>
        <v>-0.69222628462647151</v>
      </c>
      <c r="N774" s="52">
        <f t="shared" si="89"/>
        <v>97.113071916263777</v>
      </c>
      <c r="O774" s="42">
        <f t="shared" si="90"/>
        <v>1.6690539805045881</v>
      </c>
    </row>
    <row r="775" spans="1:15" ht="16.5" thickBot="1">
      <c r="A775" s="50">
        <v>2011</v>
      </c>
      <c r="B775" s="49">
        <v>6</v>
      </c>
      <c r="D775" s="36">
        <v>98.8</v>
      </c>
      <c r="E775" s="56">
        <f t="shared" si="84"/>
        <v>54.809999999999995</v>
      </c>
      <c r="F775" s="38">
        <v>56.1</v>
      </c>
      <c r="H775" s="57">
        <f t="shared" si="85"/>
        <v>35.6235</v>
      </c>
      <c r="I775" s="40">
        <v>64</v>
      </c>
      <c r="J775" s="5">
        <v>98.88</v>
      </c>
      <c r="K775" s="42">
        <f t="shared" si="86"/>
        <v>99.623500000000007</v>
      </c>
      <c r="L775" s="42">
        <f t="shared" si="87"/>
        <v>0.83350202429150499</v>
      </c>
      <c r="M775" s="42">
        <f t="shared" si="88"/>
        <v>-3.1227436323413116</v>
      </c>
      <c r="N775" s="52">
        <f t="shared" si="89"/>
        <v>95.792231096340899</v>
      </c>
      <c r="O775" s="42">
        <f t="shared" si="90"/>
        <v>1.6555822607291641</v>
      </c>
    </row>
    <row r="776" spans="1:15" ht="16.5" thickBot="1">
      <c r="A776" s="50">
        <v>2011</v>
      </c>
      <c r="B776" s="49">
        <v>7</v>
      </c>
      <c r="D776" s="36">
        <v>97.2</v>
      </c>
      <c r="E776" s="56">
        <f t="shared" si="84"/>
        <v>52.290000000000006</v>
      </c>
      <c r="F776" s="38">
        <v>64.5</v>
      </c>
      <c r="H776" s="57">
        <f t="shared" si="85"/>
        <v>40.957500000000003</v>
      </c>
      <c r="I776" s="40">
        <v>64</v>
      </c>
      <c r="J776" s="5">
        <v>97.43</v>
      </c>
      <c r="K776" s="42">
        <f t="shared" si="86"/>
        <v>104.95750000000001</v>
      </c>
      <c r="L776" s="42">
        <f t="shared" si="87"/>
        <v>7.9809670781893089</v>
      </c>
      <c r="M776" s="42">
        <f t="shared" si="88"/>
        <v>3.7865656271699208</v>
      </c>
      <c r="N776" s="52">
        <f t="shared" si="89"/>
        <v>101.11925089055165</v>
      </c>
      <c r="O776" s="42">
        <f t="shared" si="90"/>
        <v>1.7063891418130357</v>
      </c>
    </row>
    <row r="777" spans="1:15" ht="16.5" thickBot="1">
      <c r="A777" s="50">
        <v>2011</v>
      </c>
      <c r="B777" s="49">
        <v>8</v>
      </c>
      <c r="D777" s="36">
        <v>104.3</v>
      </c>
      <c r="E777" s="56">
        <f t="shared" si="84"/>
        <v>63.472499999999997</v>
      </c>
      <c r="F777" s="38">
        <v>65.8</v>
      </c>
      <c r="H777" s="57">
        <f t="shared" si="85"/>
        <v>41.783000000000001</v>
      </c>
      <c r="I777" s="40">
        <v>64</v>
      </c>
      <c r="J777" s="5">
        <v>104.16</v>
      </c>
      <c r="K777" s="42">
        <f t="shared" si="86"/>
        <v>105.783</v>
      </c>
      <c r="L777" s="42">
        <f t="shared" si="87"/>
        <v>1.4218600191754547</v>
      </c>
      <c r="M777" s="42">
        <f t="shared" si="88"/>
        <v>-2.1188134967929955</v>
      </c>
      <c r="N777" s="52">
        <f t="shared" si="89"/>
        <v>101.95304386174041</v>
      </c>
      <c r="O777" s="42">
        <f t="shared" si="90"/>
        <v>1.7135524983694679</v>
      </c>
    </row>
    <row r="778" spans="1:15" ht="16.5" thickBot="1">
      <c r="A778" s="50">
        <v>2011</v>
      </c>
      <c r="B778" s="49">
        <v>9</v>
      </c>
      <c r="D778" s="36">
        <v>135.9</v>
      </c>
      <c r="E778" s="56">
        <f t="shared" si="84"/>
        <v>113.24250000000001</v>
      </c>
      <c r="F778" s="38">
        <v>120.1</v>
      </c>
      <c r="H778" s="57">
        <f t="shared" si="85"/>
        <v>76.263499999999993</v>
      </c>
      <c r="I778" s="40">
        <v>64</v>
      </c>
      <c r="J778" s="5">
        <v>136.68</v>
      </c>
      <c r="K778" s="42">
        <f t="shared" si="86"/>
        <v>140.26349999999999</v>
      </c>
      <c r="L778" s="42">
        <f t="shared" si="87"/>
        <v>3.2108167770419414</v>
      </c>
      <c r="M778" s="42">
        <f t="shared" si="88"/>
        <v>0.7177972656547098</v>
      </c>
      <c r="N778" s="52">
        <f t="shared" si="89"/>
        <v>137.66108530269685</v>
      </c>
      <c r="O778" s="42">
        <f t="shared" si="90"/>
        <v>1.8979099487711013</v>
      </c>
    </row>
    <row r="779" spans="1:15" ht="16.5" thickBot="1">
      <c r="A779" s="50">
        <v>2011</v>
      </c>
      <c r="B779" s="49">
        <v>10</v>
      </c>
      <c r="D779" s="36">
        <v>136.30000000000001</v>
      </c>
      <c r="E779" s="56">
        <f t="shared" si="84"/>
        <v>113.87250000000002</v>
      </c>
      <c r="F779" s="38">
        <v>125.7</v>
      </c>
      <c r="H779" s="57">
        <f t="shared" si="85"/>
        <v>79.819500000000005</v>
      </c>
      <c r="I779" s="40">
        <v>64</v>
      </c>
      <c r="J779" s="5">
        <v>136.52000000000001</v>
      </c>
      <c r="K779" s="42">
        <f t="shared" si="86"/>
        <v>143.81950000000001</v>
      </c>
      <c r="L779" s="42">
        <f t="shared" si="87"/>
        <v>5.5168745414526654</v>
      </c>
      <c r="M779" s="42">
        <f t="shared" si="88"/>
        <v>3.543357045402189</v>
      </c>
      <c r="N779" s="52">
        <f t="shared" si="89"/>
        <v>141.35739103838307</v>
      </c>
      <c r="O779" s="42">
        <f t="shared" si="90"/>
        <v>1.9082144131799488</v>
      </c>
    </row>
    <row r="780" spans="1:15" ht="16.5" thickBot="1">
      <c r="A780" s="50">
        <v>2011</v>
      </c>
      <c r="B780" s="49">
        <v>11</v>
      </c>
      <c r="D780" s="36">
        <v>149.80000000000001</v>
      </c>
      <c r="E780" s="56">
        <f t="shared" si="84"/>
        <v>135.13500000000002</v>
      </c>
      <c r="F780" s="38">
        <v>139.1</v>
      </c>
      <c r="H780" s="57">
        <f t="shared" si="85"/>
        <v>88.328499999999991</v>
      </c>
      <c r="I780" s="40">
        <v>64</v>
      </c>
      <c r="J780" s="5">
        <v>150.22999999999999</v>
      </c>
      <c r="K780" s="42">
        <f t="shared" si="86"/>
        <v>152.32849999999999</v>
      </c>
      <c r="L780" s="42">
        <f t="shared" si="87"/>
        <v>1.6879172229639323</v>
      </c>
      <c r="M780" s="42">
        <f t="shared" si="88"/>
        <v>-3.7448206453802868E-2</v>
      </c>
      <c r="N780" s="52">
        <f t="shared" si="89"/>
        <v>150.17374155944444</v>
      </c>
      <c r="O780" s="42">
        <f t="shared" si="90"/>
        <v>1.9288453783410504</v>
      </c>
    </row>
    <row r="781" spans="1:15" ht="16.5" thickBot="1">
      <c r="A781" s="50">
        <v>2011</v>
      </c>
      <c r="B781" s="49">
        <v>12</v>
      </c>
      <c r="D781" s="36">
        <v>136.80000000000001</v>
      </c>
      <c r="E781" s="56">
        <f t="shared" si="84"/>
        <v>114.66000000000001</v>
      </c>
      <c r="F781" s="38">
        <v>109.3</v>
      </c>
      <c r="H781" s="57">
        <f t="shared" si="85"/>
        <v>69.405500000000004</v>
      </c>
      <c r="I781" s="40">
        <v>64</v>
      </c>
      <c r="J781" s="5">
        <v>137.07</v>
      </c>
      <c r="K781" s="42">
        <f t="shared" si="86"/>
        <v>133.40550000000002</v>
      </c>
      <c r="L781" s="42">
        <f t="shared" si="87"/>
        <v>-2.4813596491228083</v>
      </c>
      <c r="M781" s="42">
        <f t="shared" si="88"/>
        <v>-4.7793115840770213</v>
      </c>
      <c r="N781" s="52">
        <f t="shared" si="89"/>
        <v>130.51899761170563</v>
      </c>
      <c r="O781" s="42">
        <f t="shared" si="90"/>
        <v>1.8746568371072696</v>
      </c>
    </row>
    <row r="782" spans="1:15" ht="16.5" thickBot="1">
      <c r="A782" s="50">
        <v>2012</v>
      </c>
      <c r="B782" s="49">
        <v>1</v>
      </c>
      <c r="D782" s="36">
        <v>128.9</v>
      </c>
      <c r="E782" s="56">
        <f t="shared" si="84"/>
        <v>102.2175</v>
      </c>
      <c r="F782" s="38">
        <v>94.4</v>
      </c>
      <c r="H782" s="57">
        <f t="shared" si="85"/>
        <v>59.944000000000003</v>
      </c>
      <c r="I782" s="40">
        <v>64</v>
      </c>
      <c r="J782" s="5">
        <v>130.49</v>
      </c>
      <c r="K782" s="42">
        <f t="shared" si="86"/>
        <v>123.944</v>
      </c>
      <c r="L782" s="42">
        <f t="shared" si="87"/>
        <v>-3.8448409619860371</v>
      </c>
      <c r="M782" s="42">
        <f t="shared" si="88"/>
        <v>-7.5334237928547907</v>
      </c>
      <c r="N782" s="52">
        <f t="shared" si="89"/>
        <v>120.6596352927038</v>
      </c>
      <c r="O782" s="42">
        <f t="shared" si="90"/>
        <v>1.8336398063389758</v>
      </c>
    </row>
    <row r="783" spans="1:15" ht="16.5" thickBot="1">
      <c r="A783" s="50">
        <v>2012</v>
      </c>
      <c r="B783" s="49">
        <v>2</v>
      </c>
      <c r="D783" s="36">
        <v>104.2</v>
      </c>
      <c r="E783" s="56">
        <f t="shared" si="84"/>
        <v>63.315000000000005</v>
      </c>
      <c r="F783" s="38">
        <v>47.8</v>
      </c>
      <c r="H783" s="57">
        <f t="shared" si="85"/>
        <v>30.352999999999998</v>
      </c>
      <c r="I783" s="40">
        <v>64</v>
      </c>
      <c r="J783" s="5">
        <v>104.29</v>
      </c>
      <c r="K783" s="42">
        <f t="shared" si="86"/>
        <v>94.352999999999994</v>
      </c>
      <c r="L783" s="42">
        <f t="shared" si="87"/>
        <v>-9.4500959692898334</v>
      </c>
      <c r="M783" s="42">
        <f t="shared" si="88"/>
        <v>-13.068702567170519</v>
      </c>
      <c r="N783" s="52">
        <f t="shared" si="89"/>
        <v>90.660650092697864</v>
      </c>
      <c r="O783" s="42">
        <f t="shared" si="90"/>
        <v>1.5967505798824309</v>
      </c>
    </row>
    <row r="784" spans="1:15" ht="16.5" thickBot="1">
      <c r="A784" s="50">
        <v>2012</v>
      </c>
      <c r="B784" s="49">
        <v>3</v>
      </c>
      <c r="D784" s="36">
        <v>113.8</v>
      </c>
      <c r="E784" s="56">
        <f t="shared" si="84"/>
        <v>78.434999999999988</v>
      </c>
      <c r="F784" s="38">
        <v>86.6</v>
      </c>
      <c r="H784" s="57">
        <f t="shared" si="85"/>
        <v>54.991</v>
      </c>
      <c r="I784" s="40">
        <v>64</v>
      </c>
      <c r="J784" s="5">
        <v>114.53</v>
      </c>
      <c r="K784" s="42">
        <f t="shared" si="86"/>
        <v>118.991</v>
      </c>
      <c r="L784" s="42">
        <f t="shared" si="87"/>
        <v>4.5615114235500869</v>
      </c>
      <c r="M784" s="42">
        <f t="shared" si="88"/>
        <v>0.85781626723915849</v>
      </c>
      <c r="N784" s="52">
        <f t="shared" si="89"/>
        <v>115.51245697086901</v>
      </c>
      <c r="O784" s="42">
        <f t="shared" si="90"/>
        <v>1.8070646267924093</v>
      </c>
    </row>
    <row r="785" spans="1:15" ht="16.5" thickBot="1">
      <c r="A785" s="50">
        <v>2012</v>
      </c>
      <c r="B785" s="49">
        <v>4</v>
      </c>
      <c r="D785" s="36">
        <v>113.9</v>
      </c>
      <c r="E785" s="56">
        <f t="shared" si="84"/>
        <v>78.592500000000001</v>
      </c>
      <c r="F785" s="38">
        <v>85.9</v>
      </c>
      <c r="H785" s="57">
        <f t="shared" si="85"/>
        <v>54.546500000000002</v>
      </c>
      <c r="I785" s="40">
        <v>64</v>
      </c>
      <c r="J785" s="5">
        <v>114.14</v>
      </c>
      <c r="K785" s="42">
        <f t="shared" si="86"/>
        <v>118.54650000000001</v>
      </c>
      <c r="L785" s="42">
        <f t="shared" si="87"/>
        <v>4.0794556628621592</v>
      </c>
      <c r="M785" s="42">
        <f t="shared" si="88"/>
        <v>0.79861260939122758</v>
      </c>
      <c r="N785" s="52">
        <f t="shared" si="89"/>
        <v>115.05153643235914</v>
      </c>
      <c r="O785" s="42">
        <f t="shared" si="90"/>
        <v>1.8044814462563048</v>
      </c>
    </row>
    <row r="786" spans="1:15" ht="16.5" thickBot="1">
      <c r="A786" s="50">
        <v>2012</v>
      </c>
      <c r="B786" s="49">
        <v>5</v>
      </c>
      <c r="D786" s="36">
        <v>124.2</v>
      </c>
      <c r="E786" s="56">
        <f t="shared" si="84"/>
        <v>94.814999999999998</v>
      </c>
      <c r="F786" s="38">
        <v>96.5</v>
      </c>
      <c r="H786" s="57">
        <f t="shared" si="85"/>
        <v>61.277500000000003</v>
      </c>
      <c r="I786" s="40">
        <v>64</v>
      </c>
      <c r="J786" s="5">
        <v>124.12</v>
      </c>
      <c r="K786" s="42">
        <f t="shared" si="86"/>
        <v>125.2775</v>
      </c>
      <c r="L786" s="42">
        <f t="shared" si="87"/>
        <v>0.86755233494363893</v>
      </c>
      <c r="M786" s="42">
        <f t="shared" si="88"/>
        <v>-1.6693567004760297</v>
      </c>
      <c r="N786" s="52">
        <f t="shared" si="89"/>
        <v>122.04799446336915</v>
      </c>
      <c r="O786" s="42">
        <f t="shared" si="90"/>
        <v>1.840146898324224</v>
      </c>
    </row>
    <row r="787" spans="1:15" ht="16.5" thickBot="1">
      <c r="A787" s="50">
        <v>2012</v>
      </c>
      <c r="B787" s="49">
        <v>6</v>
      </c>
      <c r="D787" s="36">
        <v>124.7</v>
      </c>
      <c r="E787" s="56">
        <f t="shared" si="84"/>
        <v>95.602500000000006</v>
      </c>
      <c r="F787" s="38">
        <v>92</v>
      </c>
      <c r="H787" s="57">
        <f t="shared" si="85"/>
        <v>58.42</v>
      </c>
      <c r="I787" s="40">
        <v>64</v>
      </c>
      <c r="J787" s="5">
        <v>124.19</v>
      </c>
      <c r="K787" s="42">
        <f t="shared" si="86"/>
        <v>122.42</v>
      </c>
      <c r="L787" s="42">
        <f t="shared" si="87"/>
        <v>-1.8283881315156378</v>
      </c>
      <c r="M787" s="42">
        <f t="shared" si="88"/>
        <v>-4.1194579689332471</v>
      </c>
      <c r="N787" s="52">
        <f t="shared" si="89"/>
        <v>119.0740451483818</v>
      </c>
      <c r="O787" s="42">
        <f t="shared" si="90"/>
        <v>1.8258781608829526</v>
      </c>
    </row>
    <row r="788" spans="1:15" ht="16.5" thickBot="1">
      <c r="A788" s="50">
        <v>2012</v>
      </c>
      <c r="B788" s="49">
        <v>7</v>
      </c>
      <c r="D788" s="36">
        <v>140.5</v>
      </c>
      <c r="E788" s="56">
        <f t="shared" si="84"/>
        <v>120.4875</v>
      </c>
      <c r="F788" s="38">
        <v>100.1</v>
      </c>
      <c r="H788" s="57">
        <f t="shared" si="85"/>
        <v>63.563499999999998</v>
      </c>
      <c r="I788" s="40">
        <v>64</v>
      </c>
      <c r="J788" s="5">
        <v>142.31</v>
      </c>
      <c r="K788" s="42">
        <f t="shared" si="86"/>
        <v>127.5635</v>
      </c>
      <c r="L788" s="42">
        <f t="shared" si="87"/>
        <v>-9.2074733096085311</v>
      </c>
      <c r="M788" s="42">
        <f t="shared" si="88"/>
        <v>-12.564439458935908</v>
      </c>
      <c r="N788" s="52">
        <f t="shared" si="89"/>
        <v>124.42954620598832</v>
      </c>
      <c r="O788" s="42">
        <f t="shared" si="90"/>
        <v>1.8507152913534308</v>
      </c>
    </row>
    <row r="789" spans="1:15" ht="16.5" thickBot="1">
      <c r="A789" s="50">
        <v>2012</v>
      </c>
      <c r="B789" s="49">
        <v>8</v>
      </c>
      <c r="D789" s="36">
        <v>118.6</v>
      </c>
      <c r="E789" s="56">
        <f t="shared" si="84"/>
        <v>85.99499999999999</v>
      </c>
      <c r="F789" s="38">
        <v>94.8</v>
      </c>
      <c r="H789" s="57">
        <f t="shared" si="85"/>
        <v>60.198</v>
      </c>
      <c r="I789" s="40">
        <v>64</v>
      </c>
      <c r="J789" s="5">
        <v>118.75</v>
      </c>
      <c r="K789" s="42">
        <f t="shared" si="86"/>
        <v>124.19800000000001</v>
      </c>
      <c r="L789" s="42">
        <f t="shared" si="87"/>
        <v>4.7200674536256599</v>
      </c>
      <c r="M789" s="42">
        <f t="shared" si="88"/>
        <v>1.8307554873233016</v>
      </c>
      <c r="N789" s="52">
        <f t="shared" si="89"/>
        <v>120.92402214119642</v>
      </c>
      <c r="O789" s="42">
        <f t="shared" si="90"/>
        <v>1.8348993514766716</v>
      </c>
    </row>
    <row r="790" spans="1:15" ht="16.5" thickBot="1">
      <c r="A790" s="50">
        <v>2012</v>
      </c>
      <c r="B790" s="49">
        <v>9</v>
      </c>
      <c r="D790" s="36">
        <v>124.3</v>
      </c>
      <c r="E790" s="56">
        <f t="shared" si="84"/>
        <v>94.972499999999997</v>
      </c>
      <c r="F790" s="38">
        <v>93.7</v>
      </c>
      <c r="H790" s="57">
        <f t="shared" si="85"/>
        <v>59.499500000000005</v>
      </c>
      <c r="I790" s="40">
        <v>64</v>
      </c>
      <c r="J790" s="5">
        <v>124.7</v>
      </c>
      <c r="K790" s="42">
        <f t="shared" si="86"/>
        <v>123.49950000000001</v>
      </c>
      <c r="L790" s="42">
        <f t="shared" si="87"/>
        <v>-0.64400643604182051</v>
      </c>
      <c r="M790" s="42">
        <f t="shared" si="88"/>
        <v>-3.6110368519961469</v>
      </c>
      <c r="N790" s="52">
        <f t="shared" si="89"/>
        <v>120.19703704556082</v>
      </c>
      <c r="O790" s="42">
        <f t="shared" si="90"/>
        <v>1.8314124365876272</v>
      </c>
    </row>
    <row r="791" spans="1:15" ht="16.5" thickBot="1">
      <c r="A791" s="50">
        <v>2012</v>
      </c>
      <c r="B791" s="49">
        <v>10</v>
      </c>
      <c r="D791" s="36">
        <v>122.4</v>
      </c>
      <c r="E791" s="56">
        <f t="shared" si="84"/>
        <v>91.98</v>
      </c>
      <c r="F791" s="38">
        <v>76.5</v>
      </c>
      <c r="H791" s="57">
        <f t="shared" si="85"/>
        <v>48.577500000000001</v>
      </c>
      <c r="I791" s="40">
        <v>64</v>
      </c>
      <c r="J791" s="5">
        <v>122.22</v>
      </c>
      <c r="K791" s="42">
        <f t="shared" si="86"/>
        <v>112.5775</v>
      </c>
      <c r="L791" s="42">
        <f t="shared" si="87"/>
        <v>-8.0249183006535958</v>
      </c>
      <c r="M791" s="42">
        <f t="shared" si="88"/>
        <v>-10.90934257441593</v>
      </c>
      <c r="N791" s="52">
        <f t="shared" si="89"/>
        <v>108.88660150554884</v>
      </c>
      <c r="O791" s="42">
        <f t="shared" si="90"/>
        <v>1.7662492728462507</v>
      </c>
    </row>
    <row r="792" spans="1:15" ht="16.5" thickBot="1">
      <c r="A792" s="50">
        <v>2012</v>
      </c>
      <c r="B792" s="49">
        <v>11</v>
      </c>
      <c r="D792" s="36">
        <v>118.3</v>
      </c>
      <c r="E792" s="56">
        <f t="shared" si="84"/>
        <v>85.522499999999994</v>
      </c>
      <c r="F792" s="38">
        <v>87.6</v>
      </c>
      <c r="H792" s="57">
        <f t="shared" si="85"/>
        <v>55.625999999999998</v>
      </c>
      <c r="I792" s="40">
        <v>64</v>
      </c>
      <c r="J792" s="5">
        <v>118.45</v>
      </c>
      <c r="K792" s="42">
        <f t="shared" si="86"/>
        <v>119.626</v>
      </c>
      <c r="L792" s="42">
        <f t="shared" si="87"/>
        <v>1.120879120879124</v>
      </c>
      <c r="M792" s="42">
        <f t="shared" si="88"/>
        <v>-1.9238033178789919</v>
      </c>
      <c r="N792" s="52">
        <f t="shared" si="89"/>
        <v>116.17125496997234</v>
      </c>
      <c r="O792" s="42">
        <f t="shared" si="90"/>
        <v>1.8106957935620984</v>
      </c>
    </row>
    <row r="793" spans="1:15" ht="16.5" thickBot="1">
      <c r="A793" s="50">
        <v>2012</v>
      </c>
      <c r="B793" s="49">
        <v>12</v>
      </c>
      <c r="D793" s="36">
        <v>105</v>
      </c>
      <c r="E793" s="56">
        <f t="shared" si="84"/>
        <v>64.575000000000003</v>
      </c>
      <c r="F793" s="38">
        <v>56.8</v>
      </c>
      <c r="H793" s="57">
        <f t="shared" si="85"/>
        <v>36.067999999999998</v>
      </c>
      <c r="I793" s="40">
        <v>64</v>
      </c>
      <c r="J793" s="5">
        <v>104.87</v>
      </c>
      <c r="K793" s="42">
        <f t="shared" si="86"/>
        <v>100.068</v>
      </c>
      <c r="L793" s="42">
        <f t="shared" si="87"/>
        <v>-4.6971428571428504</v>
      </c>
      <c r="M793" s="42">
        <f t="shared" si="88"/>
        <v>-8.2372304834082684</v>
      </c>
      <c r="N793" s="52">
        <f t="shared" si="89"/>
        <v>96.231616392049744</v>
      </c>
      <c r="O793" s="42">
        <f t="shared" si="90"/>
        <v>1.6601326892349921</v>
      </c>
    </row>
    <row r="794" spans="1:15" ht="16.5" thickBot="1">
      <c r="A794" s="50">
        <v>2013</v>
      </c>
      <c r="B794" s="49">
        <v>1</v>
      </c>
      <c r="D794" s="36">
        <v>123</v>
      </c>
      <c r="E794" s="56">
        <f t="shared" si="84"/>
        <v>92.924999999999997</v>
      </c>
      <c r="F794" s="38">
        <v>96.1</v>
      </c>
      <c r="H794" s="57">
        <f t="shared" si="85"/>
        <v>61.023499999999999</v>
      </c>
      <c r="I794" s="40">
        <v>64</v>
      </c>
      <c r="J794" s="5">
        <v>122.78</v>
      </c>
      <c r="K794" s="42">
        <f t="shared" si="86"/>
        <v>125.0235</v>
      </c>
      <c r="L794" s="42">
        <f t="shared" si="87"/>
        <v>1.6451219512195081</v>
      </c>
      <c r="M794" s="42">
        <f t="shared" si="88"/>
        <v>-0.81162585883876659</v>
      </c>
      <c r="N794" s="52">
        <f t="shared" si="89"/>
        <v>121.78348577051776</v>
      </c>
      <c r="O794" s="42">
        <f t="shared" si="90"/>
        <v>1.8389273864763778</v>
      </c>
    </row>
    <row r="795" spans="1:15" ht="16.5" thickBot="1">
      <c r="A795" s="50">
        <v>2013</v>
      </c>
      <c r="B795" s="49">
        <v>2</v>
      </c>
      <c r="D795" s="36">
        <v>101.7</v>
      </c>
      <c r="E795" s="56">
        <f t="shared" si="84"/>
        <v>59.377500000000005</v>
      </c>
      <c r="F795" s="38">
        <v>60.9</v>
      </c>
      <c r="H795" s="57">
        <f t="shared" si="85"/>
        <v>38.671500000000002</v>
      </c>
      <c r="I795" s="40">
        <v>64</v>
      </c>
      <c r="J795" s="5">
        <v>101.9</v>
      </c>
      <c r="K795" s="42">
        <f t="shared" si="86"/>
        <v>102.67150000000001</v>
      </c>
      <c r="L795" s="42">
        <f t="shared" si="87"/>
        <v>0.95526057030481581</v>
      </c>
      <c r="M795" s="42">
        <f t="shared" si="88"/>
        <v>-3.0201114874366368</v>
      </c>
      <c r="N795" s="52">
        <f t="shared" si="89"/>
        <v>98.822506394302067</v>
      </c>
      <c r="O795" s="42">
        <f t="shared" si="90"/>
        <v>1.685603389708251</v>
      </c>
    </row>
    <row r="796" spans="1:15" ht="16.5" thickBot="1">
      <c r="A796" s="50">
        <v>2013</v>
      </c>
      <c r="B796" s="49">
        <v>3</v>
      </c>
      <c r="D796" s="36">
        <v>110.1</v>
      </c>
      <c r="E796" s="56">
        <f t="shared" si="84"/>
        <v>72.607499999999987</v>
      </c>
      <c r="F796" s="38">
        <v>78.3</v>
      </c>
      <c r="H796" s="57">
        <f t="shared" si="85"/>
        <v>49.720500000000001</v>
      </c>
      <c r="I796" s="40">
        <v>64</v>
      </c>
      <c r="J796" s="5">
        <v>110.22</v>
      </c>
      <c r="K796" s="42">
        <f t="shared" si="86"/>
        <v>113.7205</v>
      </c>
      <c r="L796" s="42">
        <f t="shared" si="87"/>
        <v>3.2883742052679565</v>
      </c>
      <c r="M796" s="42">
        <f t="shared" si="88"/>
        <v>-0.14250320312008569</v>
      </c>
      <c r="N796" s="52">
        <f t="shared" si="89"/>
        <v>110.06293296952103</v>
      </c>
      <c r="O796" s="42">
        <f t="shared" si="90"/>
        <v>1.7741083907848656</v>
      </c>
    </row>
    <row r="797" spans="1:15" ht="16.5" thickBot="1">
      <c r="A797" s="50">
        <v>2013</v>
      </c>
      <c r="B797" s="49">
        <v>4</v>
      </c>
      <c r="D797" s="36">
        <v>126</v>
      </c>
      <c r="E797" s="56">
        <f t="shared" si="84"/>
        <v>97.649999999999991</v>
      </c>
      <c r="F797" s="38">
        <v>107.3</v>
      </c>
      <c r="H797" s="57">
        <f t="shared" si="85"/>
        <v>68.135499999999993</v>
      </c>
      <c r="I797" s="40">
        <v>64</v>
      </c>
      <c r="J797" s="5">
        <v>125.84</v>
      </c>
      <c r="K797" s="42">
        <f t="shared" si="86"/>
        <v>132.13549999999998</v>
      </c>
      <c r="L797" s="42">
        <f t="shared" si="87"/>
        <v>4.86944444444444</v>
      </c>
      <c r="M797" s="42">
        <f t="shared" si="88"/>
        <v>2.666265611257316</v>
      </c>
      <c r="N797" s="52">
        <f t="shared" si="89"/>
        <v>129.19522864520621</v>
      </c>
      <c r="O797" s="42">
        <f t="shared" si="90"/>
        <v>1.8698021418755437</v>
      </c>
    </row>
    <row r="798" spans="1:15" ht="16.5" thickBot="1">
      <c r="A798" s="50">
        <v>2013</v>
      </c>
      <c r="B798" s="49">
        <v>5</v>
      </c>
      <c r="D798" s="36">
        <v>134.19999999999999</v>
      </c>
      <c r="E798" s="56">
        <f t="shared" si="84"/>
        <v>110.56499999999998</v>
      </c>
      <c r="F798" s="38">
        <v>120.2</v>
      </c>
      <c r="H798" s="57">
        <f t="shared" si="85"/>
        <v>76.326999999999998</v>
      </c>
      <c r="I798" s="40">
        <v>64</v>
      </c>
      <c r="J798" s="5">
        <v>134.33000000000001</v>
      </c>
      <c r="K798" s="42">
        <f t="shared" si="86"/>
        <v>140.327</v>
      </c>
      <c r="L798" s="42">
        <f t="shared" si="87"/>
        <v>4.5655737704918096</v>
      </c>
      <c r="M798" s="42">
        <f t="shared" si="88"/>
        <v>2.5289521328972171</v>
      </c>
      <c r="N798" s="52">
        <f t="shared" si="89"/>
        <v>137.72714140012084</v>
      </c>
      <c r="O798" s="42">
        <f t="shared" si="90"/>
        <v>1.8981037357125443</v>
      </c>
    </row>
    <row r="799" spans="1:15" ht="16.5" thickBot="1">
      <c r="A799" s="50">
        <v>2013</v>
      </c>
      <c r="B799" s="49">
        <v>6</v>
      </c>
      <c r="D799" s="36">
        <v>113.6</v>
      </c>
      <c r="E799" s="56">
        <f t="shared" si="84"/>
        <v>78.11999999999999</v>
      </c>
      <c r="F799" s="38">
        <v>76.7</v>
      </c>
      <c r="H799" s="57">
        <f t="shared" si="85"/>
        <v>48.704500000000003</v>
      </c>
      <c r="I799" s="40">
        <v>64</v>
      </c>
      <c r="J799" s="5">
        <v>114.25</v>
      </c>
      <c r="K799" s="42">
        <f t="shared" si="86"/>
        <v>112.7045</v>
      </c>
      <c r="L799" s="42">
        <f t="shared" si="87"/>
        <v>-0.78829225352112076</v>
      </c>
      <c r="M799" s="42">
        <f t="shared" si="88"/>
        <v>-4.5801410335030539</v>
      </c>
      <c r="N799" s="52">
        <f t="shared" si="89"/>
        <v>109.01718886922275</v>
      </c>
      <c r="O799" s="42">
        <f t="shared" si="90"/>
        <v>1.7671358400648838</v>
      </c>
    </row>
    <row r="800" spans="1:15" ht="16.5" thickBot="1">
      <c r="A800" s="50">
        <v>2013</v>
      </c>
      <c r="B800" s="49">
        <v>7</v>
      </c>
      <c r="D800" s="36">
        <v>119.2</v>
      </c>
      <c r="E800" s="56">
        <f t="shared" si="84"/>
        <v>86.94</v>
      </c>
      <c r="F800" s="38">
        <v>86.2</v>
      </c>
      <c r="H800" s="57">
        <f t="shared" si="85"/>
        <v>54.737000000000002</v>
      </c>
      <c r="I800" s="40">
        <v>64</v>
      </c>
      <c r="J800" s="5">
        <v>119.29</v>
      </c>
      <c r="K800" s="42">
        <f t="shared" si="86"/>
        <v>118.73699999999999</v>
      </c>
      <c r="L800" s="42">
        <f t="shared" si="87"/>
        <v>-0.38842281879195184</v>
      </c>
      <c r="M800" s="42">
        <f t="shared" si="88"/>
        <v>-3.3875019027357496</v>
      </c>
      <c r="N800" s="52">
        <f t="shared" si="89"/>
        <v>115.24904898022652</v>
      </c>
      <c r="O800" s="42">
        <f t="shared" si="90"/>
        <v>1.8055927318399265</v>
      </c>
    </row>
    <row r="801" spans="1:15" ht="16.5" thickBot="1">
      <c r="A801" s="50">
        <v>2013</v>
      </c>
      <c r="B801" s="49">
        <v>8</v>
      </c>
      <c r="D801" s="36">
        <v>118.3</v>
      </c>
      <c r="E801" s="56">
        <f t="shared" si="84"/>
        <v>85.522499999999994</v>
      </c>
      <c r="F801" s="38">
        <v>91.8</v>
      </c>
      <c r="H801" s="57">
        <f t="shared" si="85"/>
        <v>58.292999999999999</v>
      </c>
      <c r="I801" s="40">
        <v>64</v>
      </c>
      <c r="J801" s="5">
        <v>117.75</v>
      </c>
      <c r="K801" s="42">
        <f t="shared" si="86"/>
        <v>122.29300000000001</v>
      </c>
      <c r="L801" s="42">
        <f t="shared" si="87"/>
        <v>3.3753169907016201</v>
      </c>
      <c r="M801" s="42">
        <f t="shared" si="88"/>
        <v>1.0122932275723286</v>
      </c>
      <c r="N801" s="52">
        <f t="shared" si="89"/>
        <v>118.94197527546642</v>
      </c>
      <c r="O801" s="42">
        <f t="shared" si="90"/>
        <v>1.8252152391407133</v>
      </c>
    </row>
    <row r="802" spans="1:15" ht="16.5" thickBot="1">
      <c r="A802" s="50">
        <v>2013</v>
      </c>
      <c r="B802" s="49">
        <v>9</v>
      </c>
      <c r="D802" s="36">
        <v>103.6</v>
      </c>
      <c r="E802" s="56">
        <f t="shared" si="84"/>
        <v>62.36999999999999</v>
      </c>
      <c r="F802" s="38">
        <v>54.5</v>
      </c>
      <c r="H802" s="57">
        <f t="shared" si="85"/>
        <v>34.607500000000002</v>
      </c>
      <c r="I802" s="40">
        <v>64</v>
      </c>
      <c r="J802" s="5">
        <v>103.91</v>
      </c>
      <c r="K802" s="42">
        <f t="shared" si="86"/>
        <v>98.607500000000002</v>
      </c>
      <c r="L802" s="42">
        <f t="shared" si="87"/>
        <v>-4.8190154440154345</v>
      </c>
      <c r="M802" s="42">
        <f t="shared" si="88"/>
        <v>-8.775430354097665</v>
      </c>
      <c r="N802" s="52">
        <f t="shared" si="89"/>
        <v>94.791450319057105</v>
      </c>
      <c r="O802" s="42">
        <f t="shared" si="90"/>
        <v>1.644951187869613</v>
      </c>
    </row>
    <row r="803" spans="1:15" ht="16.5" thickBot="1">
      <c r="A803" s="50">
        <v>2013</v>
      </c>
      <c r="B803" s="49">
        <v>10</v>
      </c>
      <c r="D803" s="36">
        <v>131.5</v>
      </c>
      <c r="E803" s="56">
        <f t="shared" si="84"/>
        <v>106.3125</v>
      </c>
      <c r="F803" s="38">
        <v>114.4</v>
      </c>
      <c r="H803" s="57">
        <f t="shared" si="85"/>
        <v>72.644000000000005</v>
      </c>
      <c r="I803" s="40">
        <v>64</v>
      </c>
      <c r="J803" s="5">
        <v>131.91999999999999</v>
      </c>
      <c r="K803" s="42">
        <f t="shared" si="86"/>
        <v>136.64400000000001</v>
      </c>
      <c r="L803" s="42">
        <f t="shared" si="87"/>
        <v>3.9117870722433565</v>
      </c>
      <c r="M803" s="42">
        <f t="shared" si="88"/>
        <v>1.4958731720518159</v>
      </c>
      <c r="N803" s="52">
        <f t="shared" si="89"/>
        <v>133.89335588857074</v>
      </c>
      <c r="O803" s="42">
        <f t="shared" si="90"/>
        <v>1.8862326835261316</v>
      </c>
    </row>
    <row r="804" spans="1:15" ht="16.5" thickBot="1">
      <c r="A804" s="50">
        <v>2013</v>
      </c>
      <c r="B804" s="49">
        <v>11</v>
      </c>
      <c r="D804" s="36">
        <v>145.1</v>
      </c>
      <c r="E804" s="56">
        <f t="shared" si="84"/>
        <v>127.73249999999999</v>
      </c>
      <c r="F804" s="38">
        <v>113.9</v>
      </c>
      <c r="H804" s="57">
        <f t="shared" si="85"/>
        <v>72.32650000000001</v>
      </c>
      <c r="I804" s="40">
        <v>64</v>
      </c>
      <c r="J804" s="5">
        <v>145.55000000000001</v>
      </c>
      <c r="K804" s="42">
        <f t="shared" si="86"/>
        <v>136.32650000000001</v>
      </c>
      <c r="L804" s="42">
        <f t="shared" si="87"/>
        <v>-6.0465196416264604</v>
      </c>
      <c r="M804" s="42">
        <f t="shared" si="88"/>
        <v>-8.2359008018035524</v>
      </c>
      <c r="N804" s="52">
        <f t="shared" si="89"/>
        <v>133.56264638297495</v>
      </c>
      <c r="O804" s="42">
        <f t="shared" si="90"/>
        <v>1.8851467439739149</v>
      </c>
    </row>
    <row r="805" spans="1:15" ht="16.5" thickBot="1">
      <c r="A805" s="50">
        <v>2013</v>
      </c>
      <c r="B805" s="49">
        <v>12</v>
      </c>
      <c r="D805" s="36">
        <v>143.1</v>
      </c>
      <c r="E805" s="56">
        <f t="shared" si="84"/>
        <v>124.58249999999998</v>
      </c>
      <c r="F805" s="38">
        <v>124.2</v>
      </c>
      <c r="H805" s="57">
        <f t="shared" si="85"/>
        <v>78.867000000000004</v>
      </c>
      <c r="I805" s="40">
        <v>64</v>
      </c>
      <c r="J805" s="5">
        <v>143.49</v>
      </c>
      <c r="K805" s="42">
        <f t="shared" si="86"/>
        <v>142.86700000000002</v>
      </c>
      <c r="L805" s="42">
        <f t="shared" si="87"/>
        <v>-0.16282320055903199</v>
      </c>
      <c r="M805" s="42">
        <f t="shared" si="88"/>
        <v>-2.1758272908934089</v>
      </c>
      <c r="N805" s="52">
        <f t="shared" si="89"/>
        <v>140.36790542029706</v>
      </c>
      <c r="O805" s="42">
        <f t="shared" si="90"/>
        <v>1.9055608908705279</v>
      </c>
    </row>
    <row r="806" spans="1:15" ht="16.5" thickBot="1">
      <c r="A806" s="50">
        <v>2014</v>
      </c>
      <c r="B806" s="49">
        <v>1</v>
      </c>
      <c r="D806" s="36">
        <v>155</v>
      </c>
      <c r="E806" s="56">
        <f t="shared" si="84"/>
        <v>143.32499999999999</v>
      </c>
      <c r="F806" s="38">
        <v>117</v>
      </c>
      <c r="H806" s="57">
        <f t="shared" si="85"/>
        <v>74.295000000000002</v>
      </c>
      <c r="I806" s="40">
        <v>64</v>
      </c>
      <c r="J806" s="5">
        <v>157.5</v>
      </c>
      <c r="K806" s="42">
        <f t="shared" si="86"/>
        <v>138.29500000000002</v>
      </c>
      <c r="L806" s="42">
        <f t="shared" si="87"/>
        <v>-10.777419354838699</v>
      </c>
      <c r="M806" s="42">
        <f t="shared" si="88"/>
        <v>-13.896795129442737</v>
      </c>
      <c r="N806" s="52">
        <f t="shared" si="89"/>
        <v>135.61254767112769</v>
      </c>
      <c r="O806" s="42">
        <f t="shared" si="90"/>
        <v>1.8917162302489019</v>
      </c>
    </row>
    <row r="807" spans="1:15" ht="16.5" thickBot="1">
      <c r="A807" s="50">
        <v>2014</v>
      </c>
      <c r="B807" s="49">
        <v>2</v>
      </c>
      <c r="D807" s="36">
        <v>166.1</v>
      </c>
      <c r="E807" s="56">
        <f t="shared" si="84"/>
        <v>160.80749999999998</v>
      </c>
      <c r="F807" s="39">
        <v>146.1</v>
      </c>
      <c r="H807" s="57">
        <f t="shared" si="85"/>
        <v>92.773499999999999</v>
      </c>
      <c r="I807" s="40">
        <v>64</v>
      </c>
      <c r="J807" s="5">
        <v>166.01</v>
      </c>
      <c r="K807" s="42">
        <f t="shared" si="86"/>
        <v>156.77350000000001</v>
      </c>
      <c r="L807" s="42">
        <f t="shared" si="87"/>
        <v>-5.6149909692955902</v>
      </c>
      <c r="M807" s="42">
        <f t="shared" si="88"/>
        <v>-6.7762964935500776</v>
      </c>
      <c r="N807" s="52">
        <f t="shared" si="89"/>
        <v>154.7606701910575</v>
      </c>
      <c r="O807" s="42">
        <f t="shared" si="90"/>
        <v>1.937706612595383</v>
      </c>
    </row>
    <row r="808" spans="1:15" ht="16.5" thickBot="1">
      <c r="A808" s="50">
        <v>2014</v>
      </c>
      <c r="B808" s="49">
        <v>3</v>
      </c>
      <c r="D808" s="36">
        <v>148.30000000000001</v>
      </c>
      <c r="E808" s="56">
        <f t="shared" si="84"/>
        <v>132.77250000000001</v>
      </c>
      <c r="F808" s="38">
        <v>128.69999999999999</v>
      </c>
      <c r="H808" s="57">
        <f t="shared" si="85"/>
        <v>81.724499999999992</v>
      </c>
      <c r="I808" s="40">
        <v>64</v>
      </c>
      <c r="J808" s="5">
        <v>148.97</v>
      </c>
      <c r="K808" s="42">
        <f t="shared" si="86"/>
        <v>145.72449999999998</v>
      </c>
      <c r="L808" s="42">
        <f t="shared" si="87"/>
        <v>-1.7366824005394648</v>
      </c>
      <c r="M808" s="42">
        <f t="shared" si="88"/>
        <v>-3.7826909619941063</v>
      </c>
      <c r="N808" s="52">
        <f t="shared" si="89"/>
        <v>143.33492527391738</v>
      </c>
      <c r="O808" s="42">
        <f t="shared" si="90"/>
        <v>1.9132998790364535</v>
      </c>
    </row>
    <row r="809" spans="1:15" ht="16.5" thickBot="1">
      <c r="A809" s="50">
        <v>2014</v>
      </c>
      <c r="B809" s="49">
        <v>4</v>
      </c>
      <c r="D809" s="36">
        <v>145.19999999999999</v>
      </c>
      <c r="E809" s="56">
        <f t="shared" si="84"/>
        <v>127.88999999999997</v>
      </c>
      <c r="F809" s="38">
        <v>112.5</v>
      </c>
      <c r="H809" s="57">
        <f t="shared" si="85"/>
        <v>71.4375</v>
      </c>
      <c r="I809" s="40">
        <v>64</v>
      </c>
      <c r="J809" s="5">
        <v>144.91999999999999</v>
      </c>
      <c r="K809" s="42">
        <f t="shared" si="86"/>
        <v>135.4375</v>
      </c>
      <c r="L809" s="42">
        <f t="shared" si="87"/>
        <v>-6.7234848484848442</v>
      </c>
      <c r="M809" s="42">
        <f t="shared" si="88"/>
        <v>-8.4760443798248559</v>
      </c>
      <c r="N809" s="52">
        <f t="shared" si="89"/>
        <v>132.63651648475781</v>
      </c>
      <c r="O809" s="42">
        <f t="shared" si="90"/>
        <v>1.8820506518926974</v>
      </c>
    </row>
    <row r="810" spans="1:15" ht="16.5" thickBot="1">
      <c r="A810" s="50">
        <v>2014</v>
      </c>
      <c r="B810" s="49">
        <v>5</v>
      </c>
      <c r="D810" s="36">
        <v>133</v>
      </c>
      <c r="E810" s="56">
        <f t="shared" si="84"/>
        <v>108.675</v>
      </c>
      <c r="F810" s="38">
        <v>112.5</v>
      </c>
      <c r="H810" s="57">
        <f t="shared" si="85"/>
        <v>71.4375</v>
      </c>
      <c r="I810" s="40">
        <v>64</v>
      </c>
      <c r="J810" s="5">
        <v>132.94999999999999</v>
      </c>
      <c r="K810" s="42">
        <f t="shared" si="86"/>
        <v>135.4375</v>
      </c>
      <c r="L810" s="42">
        <f t="shared" si="87"/>
        <v>1.8327067669172976</v>
      </c>
      <c r="M810" s="42">
        <f t="shared" si="88"/>
        <v>-0.23579053421751439</v>
      </c>
      <c r="N810" s="52">
        <f t="shared" si="89"/>
        <v>132.63651648475781</v>
      </c>
      <c r="O810" s="42">
        <f t="shared" si="90"/>
        <v>1.8820506518926974</v>
      </c>
    </row>
    <row r="811" spans="1:15" ht="16.5" thickBot="1">
      <c r="A811" s="50">
        <v>2014</v>
      </c>
      <c r="B811" s="49">
        <v>6</v>
      </c>
      <c r="D811" s="36">
        <v>126</v>
      </c>
      <c r="E811" s="56">
        <f t="shared" si="84"/>
        <v>97.649999999999991</v>
      </c>
      <c r="F811" s="38">
        <v>102.9</v>
      </c>
      <c r="H811" s="57">
        <f t="shared" si="85"/>
        <v>65.341500000000011</v>
      </c>
      <c r="I811" s="40">
        <v>64</v>
      </c>
      <c r="J811" s="5">
        <v>126.22</v>
      </c>
      <c r="K811" s="42">
        <f t="shared" si="86"/>
        <v>129.3415</v>
      </c>
      <c r="L811" s="42">
        <f t="shared" si="87"/>
        <v>2.6519841269841322</v>
      </c>
      <c r="M811" s="42">
        <f t="shared" si="88"/>
        <v>4.9664325685270683E-2</v>
      </c>
      <c r="N811" s="52">
        <f t="shared" si="89"/>
        <v>126.28268631187996</v>
      </c>
      <c r="O811" s="42">
        <f t="shared" si="90"/>
        <v>1.8584496790457365</v>
      </c>
    </row>
    <row r="812" spans="1:15" ht="16.5" thickBot="1">
      <c r="A812" s="50">
        <v>2014</v>
      </c>
      <c r="B812" s="49">
        <v>7</v>
      </c>
      <c r="D812" s="36">
        <v>141.80000000000001</v>
      </c>
      <c r="E812" s="56">
        <f t="shared" si="84"/>
        <v>122.53500000000001</v>
      </c>
      <c r="F812" s="38">
        <v>100.2</v>
      </c>
      <c r="H812" s="57">
        <f t="shared" si="85"/>
        <v>63.627000000000002</v>
      </c>
      <c r="I812" s="40">
        <v>64</v>
      </c>
      <c r="J812" s="5">
        <v>142.4</v>
      </c>
      <c r="K812" s="42">
        <f t="shared" si="86"/>
        <v>127.62700000000001</v>
      </c>
      <c r="L812" s="42">
        <f t="shared" si="87"/>
        <v>-9.9950634696755998</v>
      </c>
      <c r="M812" s="42">
        <f t="shared" si="88"/>
        <v>-12.573230006696392</v>
      </c>
      <c r="N812" s="52">
        <f t="shared" si="89"/>
        <v>124.49572047046435</v>
      </c>
      <c r="O812" s="42">
        <f t="shared" si="90"/>
        <v>1.8509986630115365</v>
      </c>
    </row>
    <row r="813" spans="1:15" ht="16.5" thickBot="1">
      <c r="A813" s="50">
        <v>2014</v>
      </c>
      <c r="B813" s="49">
        <v>8</v>
      </c>
      <c r="D813" s="36">
        <v>128.30000000000001</v>
      </c>
      <c r="E813" s="56">
        <f t="shared" si="84"/>
        <v>101.27250000000001</v>
      </c>
      <c r="F813" s="38">
        <v>106.9</v>
      </c>
      <c r="H813" s="57">
        <f t="shared" si="85"/>
        <v>67.881500000000003</v>
      </c>
      <c r="I813" s="40">
        <v>64</v>
      </c>
      <c r="J813" s="5">
        <v>127.67</v>
      </c>
      <c r="K813" s="42">
        <f t="shared" si="86"/>
        <v>131.88150000000002</v>
      </c>
      <c r="L813" s="42">
        <f t="shared" si="87"/>
        <v>2.7915042868277453</v>
      </c>
      <c r="M813" s="42">
        <f t="shared" si="88"/>
        <v>0.9872774285939272</v>
      </c>
      <c r="N813" s="52">
        <f t="shared" si="89"/>
        <v>128.93045709308586</v>
      </c>
      <c r="O813" s="42">
        <f t="shared" si="90"/>
        <v>1.8688088684959065</v>
      </c>
    </row>
    <row r="814" spans="1:15" ht="16.5" thickBot="1">
      <c r="A814" s="50">
        <v>2014</v>
      </c>
      <c r="B814" s="49">
        <v>9</v>
      </c>
      <c r="D814" s="36">
        <v>149.30000000000001</v>
      </c>
      <c r="E814" s="56">
        <f t="shared" si="84"/>
        <v>134.34750000000003</v>
      </c>
      <c r="F814" s="38">
        <v>130</v>
      </c>
      <c r="H814" s="57">
        <f t="shared" si="85"/>
        <v>82.55</v>
      </c>
      <c r="I814" s="40">
        <v>64</v>
      </c>
      <c r="J814" s="5">
        <v>148.12</v>
      </c>
      <c r="K814" s="42">
        <f t="shared" si="86"/>
        <v>146.55000000000001</v>
      </c>
      <c r="L814" s="42">
        <f t="shared" si="87"/>
        <v>-1.8419290020093797</v>
      </c>
      <c r="M814" s="42">
        <f t="shared" si="88"/>
        <v>-2.6524235874716879</v>
      </c>
      <c r="N814" s="52">
        <f t="shared" si="89"/>
        <v>144.19123018223695</v>
      </c>
      <c r="O814" s="42">
        <f t="shared" si="90"/>
        <v>1.9154151409984352</v>
      </c>
    </row>
    <row r="815" spans="1:15" ht="16.5" thickBot="1">
      <c r="A815" s="50">
        <v>2014</v>
      </c>
      <c r="B815" s="49">
        <v>10</v>
      </c>
      <c r="D815" s="36">
        <v>154</v>
      </c>
      <c r="E815" s="56">
        <f t="shared" si="84"/>
        <v>141.75</v>
      </c>
      <c r="F815" s="38">
        <v>90</v>
      </c>
      <c r="H815" s="57">
        <f t="shared" si="85"/>
        <v>57.15</v>
      </c>
      <c r="I815" s="40">
        <v>64</v>
      </c>
      <c r="J815" s="5">
        <v>153.91</v>
      </c>
      <c r="K815" s="42">
        <f t="shared" si="86"/>
        <v>121.15</v>
      </c>
      <c r="L815" s="42">
        <f t="shared" si="87"/>
        <v>-21.331168831168824</v>
      </c>
      <c r="M815" s="42">
        <f t="shared" si="88"/>
        <v>-23.491752072001631</v>
      </c>
      <c r="N815" s="52">
        <f t="shared" si="89"/>
        <v>117.75384438598229</v>
      </c>
      <c r="O815" s="42">
        <f t="shared" si="90"/>
        <v>1.819134207382878</v>
      </c>
    </row>
    <row r="816" spans="1:15" ht="16.5" thickBot="1">
      <c r="A816" s="50">
        <v>2014</v>
      </c>
      <c r="B816" s="49">
        <v>11</v>
      </c>
      <c r="D816" s="36">
        <v>151.19999999999999</v>
      </c>
      <c r="E816" s="56">
        <f t="shared" si="84"/>
        <v>137.33999999999997</v>
      </c>
      <c r="F816" s="38">
        <v>103.6</v>
      </c>
      <c r="H816" s="57">
        <f t="shared" si="85"/>
        <v>65.786000000000001</v>
      </c>
      <c r="I816" s="40">
        <v>64</v>
      </c>
      <c r="J816" s="5">
        <v>152.30000000000001</v>
      </c>
      <c r="K816" s="42">
        <f t="shared" si="86"/>
        <v>129.786</v>
      </c>
      <c r="L816" s="42">
        <f t="shared" si="87"/>
        <v>-14.162698412698404</v>
      </c>
      <c r="M816" s="42">
        <f t="shared" si="88"/>
        <v>-16.778705321307584</v>
      </c>
      <c r="N816" s="52">
        <f t="shared" si="89"/>
        <v>126.74603179564856</v>
      </c>
      <c r="O816" s="42">
        <f t="shared" si="90"/>
        <v>1.8603198342149883</v>
      </c>
    </row>
    <row r="817" spans="1:15" ht="16.5" thickBot="1">
      <c r="A817" s="50">
        <v>2014</v>
      </c>
      <c r="B817" s="49">
        <v>12</v>
      </c>
      <c r="D817" s="36">
        <v>153.9</v>
      </c>
      <c r="E817" s="56">
        <f t="shared" si="84"/>
        <v>141.5925</v>
      </c>
      <c r="F817" s="38">
        <v>112.9</v>
      </c>
      <c r="H817" s="57">
        <f t="shared" si="85"/>
        <v>71.691500000000005</v>
      </c>
      <c r="I817" s="40">
        <v>64</v>
      </c>
      <c r="J817" s="5">
        <v>154.07</v>
      </c>
      <c r="K817" s="42">
        <f t="shared" si="86"/>
        <v>135.69150000000002</v>
      </c>
      <c r="L817" s="42">
        <f t="shared" si="87"/>
        <v>-11.831384015594537</v>
      </c>
      <c r="M817" s="42">
        <f t="shared" si="88"/>
        <v>-13.739764082929923</v>
      </c>
      <c r="N817" s="52">
        <f t="shared" si="89"/>
        <v>132.90114547742985</v>
      </c>
      <c r="O817" s="42">
        <f t="shared" si="90"/>
        <v>1.8829436691742574</v>
      </c>
    </row>
    <row r="818" spans="1:15" ht="16.5" thickBot="1">
      <c r="A818" s="50">
        <v>2015</v>
      </c>
      <c r="B818" s="49">
        <v>1</v>
      </c>
      <c r="D818" s="36">
        <v>137</v>
      </c>
      <c r="E818" s="56">
        <f t="shared" si="84"/>
        <v>114.97499999999999</v>
      </c>
      <c r="F818" s="38">
        <v>93</v>
      </c>
      <c r="H818" s="57">
        <f t="shared" si="85"/>
        <v>59.055</v>
      </c>
      <c r="I818" s="40">
        <v>64</v>
      </c>
      <c r="J818" s="5">
        <v>137.47999999999999</v>
      </c>
      <c r="K818" s="42">
        <f t="shared" si="86"/>
        <v>123.05500000000001</v>
      </c>
      <c r="L818" s="42">
        <f t="shared" si="87"/>
        <v>-10.178832116788314</v>
      </c>
      <c r="M818" s="42">
        <f t="shared" si="88"/>
        <v>-12.907662415118637</v>
      </c>
      <c r="N818" s="52">
        <f t="shared" si="89"/>
        <v>119.73454571169489</v>
      </c>
      <c r="O818" s="42">
        <f t="shared" si="90"/>
        <v>1.829155244942591</v>
      </c>
    </row>
    <row r="819" spans="1:15" ht="16.5" thickBot="1">
      <c r="A819" s="50">
        <v>2015</v>
      </c>
      <c r="B819" s="49">
        <v>2</v>
      </c>
      <c r="D819" s="36">
        <v>125.7</v>
      </c>
      <c r="E819" s="56">
        <f t="shared" si="84"/>
        <v>97.177499999999995</v>
      </c>
      <c r="F819" s="38">
        <v>66.7</v>
      </c>
      <c r="H819" s="57">
        <f t="shared" si="85"/>
        <v>42.354500000000002</v>
      </c>
      <c r="I819" s="40">
        <v>64</v>
      </c>
      <c r="J819" s="5">
        <v>125.77</v>
      </c>
      <c r="K819" s="42">
        <f t="shared" si="86"/>
        <v>106.3545</v>
      </c>
      <c r="L819" s="42">
        <f t="shared" si="87"/>
        <v>-15.390214797136039</v>
      </c>
      <c r="M819" s="42">
        <f t="shared" si="88"/>
        <v>-18.476945907525291</v>
      </c>
      <c r="N819" s="52">
        <f t="shared" si="89"/>
        <v>102.53154513210544</v>
      </c>
      <c r="O819" s="42">
        <f t="shared" si="90"/>
        <v>1.7184091082896669</v>
      </c>
    </row>
    <row r="820" spans="1:15" ht="16.5" thickBot="1">
      <c r="A820" s="50">
        <v>2015</v>
      </c>
      <c r="B820" s="49">
        <v>3</v>
      </c>
      <c r="D820" s="36">
        <v>125</v>
      </c>
      <c r="E820" s="56">
        <f t="shared" si="84"/>
        <v>96.075000000000003</v>
      </c>
      <c r="F820" s="38">
        <v>54.5</v>
      </c>
      <c r="H820" s="57">
        <f t="shared" si="85"/>
        <v>34.607500000000002</v>
      </c>
      <c r="I820" s="40">
        <v>64</v>
      </c>
      <c r="J820" s="5">
        <v>125.58</v>
      </c>
      <c r="K820" s="42">
        <f t="shared" si="86"/>
        <v>98.607500000000002</v>
      </c>
      <c r="L820" s="42">
        <f t="shared" si="87"/>
        <v>-21.114000000000004</v>
      </c>
      <c r="M820" s="42">
        <f t="shared" si="88"/>
        <v>-24.517080491274797</v>
      </c>
      <c r="N820" s="52">
        <f t="shared" si="89"/>
        <v>94.791450319057105</v>
      </c>
      <c r="O820" s="42">
        <f t="shared" si="90"/>
        <v>1.644951187869613</v>
      </c>
    </row>
    <row r="821" spans="1:15" ht="16.5" thickBot="1">
      <c r="A821" s="50">
        <v>2015</v>
      </c>
      <c r="B821" s="49">
        <v>4</v>
      </c>
      <c r="D821" s="36">
        <v>129.9</v>
      </c>
      <c r="E821" s="56">
        <f t="shared" si="84"/>
        <v>103.7925</v>
      </c>
      <c r="F821" s="38">
        <v>75.3</v>
      </c>
      <c r="H821" s="57">
        <f t="shared" si="85"/>
        <v>47.8155</v>
      </c>
      <c r="I821" s="40">
        <v>64</v>
      </c>
      <c r="J821" s="5">
        <v>129.93</v>
      </c>
      <c r="K821" s="42">
        <f t="shared" si="86"/>
        <v>111.8155</v>
      </c>
      <c r="L821" s="42">
        <f t="shared" si="87"/>
        <v>-13.921862971516546</v>
      </c>
      <c r="M821" s="42">
        <f t="shared" si="88"/>
        <v>-16.798490886256019</v>
      </c>
      <c r="N821" s="52">
        <f t="shared" si="89"/>
        <v>108.10372079148758</v>
      </c>
      <c r="O821" s="42">
        <f t="shared" si="90"/>
        <v>1.7608585353848083</v>
      </c>
    </row>
    <row r="822" spans="1:15" ht="16.5" thickBot="1">
      <c r="A822" s="50">
        <v>2015</v>
      </c>
      <c r="B822" s="49">
        <v>5</v>
      </c>
      <c r="D822" s="36">
        <v>122.5</v>
      </c>
      <c r="E822" s="56">
        <f t="shared" si="84"/>
        <v>92.137500000000003</v>
      </c>
      <c r="F822" s="38">
        <v>88.8</v>
      </c>
      <c r="H822" s="57">
        <f t="shared" si="85"/>
        <v>56.387999999999998</v>
      </c>
      <c r="I822" s="40">
        <v>64</v>
      </c>
      <c r="J822" s="5">
        <v>122.65</v>
      </c>
      <c r="K822" s="42">
        <f t="shared" si="86"/>
        <v>120.38800000000001</v>
      </c>
      <c r="L822" s="42">
        <f t="shared" si="87"/>
        <v>-1.7240816326530535</v>
      </c>
      <c r="M822" s="42">
        <f t="shared" si="88"/>
        <v>-4.6373386516198423</v>
      </c>
      <c r="N822" s="52">
        <f t="shared" si="89"/>
        <v>116.96230414378826</v>
      </c>
      <c r="O822" s="42">
        <f t="shared" si="90"/>
        <v>1.814963097347728</v>
      </c>
    </row>
    <row r="823" spans="1:15" ht="16.5" thickBot="1">
      <c r="A823" s="50">
        <v>2015</v>
      </c>
      <c r="B823" s="49">
        <v>6</v>
      </c>
      <c r="D823" s="36">
        <v>130.69999999999999</v>
      </c>
      <c r="E823" s="56">
        <f t="shared" si="84"/>
        <v>105.05249999999998</v>
      </c>
      <c r="F823" s="38">
        <v>66.5</v>
      </c>
      <c r="H823" s="57">
        <f t="shared" si="85"/>
        <v>42.227499999999999</v>
      </c>
      <c r="I823" s="40">
        <v>64</v>
      </c>
      <c r="J823" s="5">
        <v>132.6</v>
      </c>
      <c r="K823" s="42">
        <f t="shared" si="86"/>
        <v>106.22749999999999</v>
      </c>
      <c r="L823" s="42">
        <f t="shared" si="87"/>
        <v>-18.724177505738325</v>
      </c>
      <c r="M823" s="42">
        <f t="shared" si="88"/>
        <v>-22.773074799022879</v>
      </c>
      <c r="N823" s="52">
        <f t="shared" si="89"/>
        <v>102.40290281649567</v>
      </c>
      <c r="O823" s="42">
        <f t="shared" si="90"/>
        <v>1.7173370272372386</v>
      </c>
    </row>
    <row r="824" spans="1:15" ht="16.5" thickBot="1">
      <c r="A824" s="50">
        <v>2015</v>
      </c>
      <c r="B824" s="49">
        <v>7</v>
      </c>
      <c r="D824" s="36">
        <v>110.5</v>
      </c>
      <c r="E824" s="56">
        <f t="shared" si="84"/>
        <v>73.237499999999997</v>
      </c>
      <c r="F824" s="38">
        <v>65.8</v>
      </c>
      <c r="H824" s="57">
        <f t="shared" si="85"/>
        <v>41.783000000000001</v>
      </c>
      <c r="I824" s="40">
        <v>64</v>
      </c>
      <c r="J824" s="5">
        <v>110.5</v>
      </c>
      <c r="K824" s="42">
        <f t="shared" si="86"/>
        <v>105.783</v>
      </c>
      <c r="L824" s="42">
        <f t="shared" si="87"/>
        <v>-4.268778280542989</v>
      </c>
      <c r="M824" s="42">
        <f t="shared" si="88"/>
        <v>-7.7348019350765469</v>
      </c>
      <c r="N824" s="52">
        <f t="shared" si="89"/>
        <v>101.95304386174041</v>
      </c>
      <c r="O824" s="42">
        <f t="shared" si="90"/>
        <v>1.7135524983694679</v>
      </c>
    </row>
    <row r="825" spans="1:15" ht="16.5" thickBot="1">
      <c r="A825" s="50">
        <v>2015</v>
      </c>
      <c r="B825" s="49">
        <v>8</v>
      </c>
      <c r="D825" s="36">
        <v>109.1</v>
      </c>
      <c r="E825" s="56">
        <f t="shared" si="84"/>
        <v>71.032499999999985</v>
      </c>
      <c r="F825" s="38">
        <v>64.400000000000006</v>
      </c>
      <c r="H825" s="57">
        <f t="shared" si="85"/>
        <v>40.894000000000005</v>
      </c>
      <c r="I825" s="40">
        <v>64</v>
      </c>
      <c r="J825" s="5">
        <v>108.59</v>
      </c>
      <c r="K825" s="42">
        <f t="shared" si="86"/>
        <v>104.89400000000001</v>
      </c>
      <c r="L825" s="42">
        <f t="shared" si="87"/>
        <v>-3.8551787351053974</v>
      </c>
      <c r="M825" s="42">
        <f t="shared" si="88"/>
        <v>-6.9387557689014869</v>
      </c>
      <c r="N825" s="52">
        <f t="shared" si="89"/>
        <v>101.05520511054988</v>
      </c>
      <c r="O825" s="42">
        <f t="shared" si="90"/>
        <v>1.7058307508790758</v>
      </c>
    </row>
    <row r="826" spans="1:15" ht="16.5" thickBot="1">
      <c r="A826" s="50">
        <v>2015</v>
      </c>
      <c r="B826" s="49">
        <v>9</v>
      </c>
      <c r="D826" s="36">
        <v>103</v>
      </c>
      <c r="E826" s="56">
        <f t="shared" si="84"/>
        <v>61.424999999999997</v>
      </c>
      <c r="F826" s="38">
        <v>78.599999999999994</v>
      </c>
      <c r="H826" s="57">
        <f t="shared" si="85"/>
        <v>49.910999999999994</v>
      </c>
      <c r="I826" s="40">
        <v>64</v>
      </c>
      <c r="J826" s="5">
        <v>103.04</v>
      </c>
      <c r="K826" s="42">
        <f t="shared" si="86"/>
        <v>113.911</v>
      </c>
      <c r="L826" s="42">
        <f t="shared" si="87"/>
        <v>10.593203883495136</v>
      </c>
      <c r="M826" s="42">
        <f t="shared" si="88"/>
        <v>7.0062199466483435</v>
      </c>
      <c r="N826" s="52">
        <f t="shared" si="89"/>
        <v>110.25920903302645</v>
      </c>
      <c r="O826" s="42">
        <f t="shared" si="90"/>
        <v>1.7753923103105334</v>
      </c>
    </row>
    <row r="827" spans="1:15" ht="16.5" thickBot="1">
      <c r="A827" s="50">
        <v>2015</v>
      </c>
      <c r="B827" s="49">
        <v>10</v>
      </c>
      <c r="D827" s="36">
        <v>103.3</v>
      </c>
      <c r="E827" s="56">
        <f t="shared" si="84"/>
        <v>61.897499999999994</v>
      </c>
      <c r="F827" s="38">
        <v>63.6</v>
      </c>
      <c r="H827" s="57">
        <f t="shared" si="85"/>
        <v>40.386000000000003</v>
      </c>
      <c r="I827" s="40">
        <v>64</v>
      </c>
      <c r="J827" s="5">
        <v>103.3</v>
      </c>
      <c r="K827" s="42">
        <f t="shared" si="86"/>
        <v>104.386</v>
      </c>
      <c r="L827" s="42">
        <f t="shared" si="87"/>
        <v>1.0513068731848847</v>
      </c>
      <c r="M827" s="42">
        <f t="shared" si="88"/>
        <v>-2.6686078439520742</v>
      </c>
      <c r="N827" s="52">
        <f t="shared" si="89"/>
        <v>100.5433280971975</v>
      </c>
      <c r="O827" s="42">
        <f t="shared" si="90"/>
        <v>1.7013252230268563</v>
      </c>
    </row>
    <row r="828" spans="1:15" ht="16.5" thickBot="1">
      <c r="A828" s="50">
        <v>2015</v>
      </c>
      <c r="B828" s="49">
        <v>11</v>
      </c>
      <c r="D828" s="36">
        <v>107.1</v>
      </c>
      <c r="E828" s="56">
        <f t="shared" si="84"/>
        <v>67.882499999999993</v>
      </c>
      <c r="F828" s="38">
        <v>62.2</v>
      </c>
      <c r="H828" s="57">
        <f t="shared" si="85"/>
        <v>39.497</v>
      </c>
      <c r="I828" s="40">
        <v>64</v>
      </c>
      <c r="J828" s="5">
        <v>107.32</v>
      </c>
      <c r="K828" s="42">
        <f t="shared" si="86"/>
        <v>103.497</v>
      </c>
      <c r="L828" s="42">
        <f t="shared" si="87"/>
        <v>-3.3641456582632969</v>
      </c>
      <c r="M828" s="42">
        <f t="shared" si="88"/>
        <v>-7.1471238565220574</v>
      </c>
      <c r="N828" s="52">
        <f t="shared" si="89"/>
        <v>99.649706677180532</v>
      </c>
      <c r="O828" s="42">
        <f t="shared" si="90"/>
        <v>1.6932738656353348</v>
      </c>
    </row>
    <row r="829" spans="1:15" ht="16.5" thickBot="1">
      <c r="A829" s="50">
        <v>2015</v>
      </c>
      <c r="B829" s="49">
        <v>12</v>
      </c>
      <c r="D829" s="36">
        <v>109.1</v>
      </c>
      <c r="E829" s="56">
        <f t="shared" si="84"/>
        <v>71.032499999999985</v>
      </c>
      <c r="F829" s="38">
        <v>58</v>
      </c>
      <c r="H829" s="57">
        <f t="shared" si="85"/>
        <v>36.83</v>
      </c>
      <c r="I829" s="40">
        <v>64</v>
      </c>
      <c r="J829" s="5">
        <v>109.02</v>
      </c>
      <c r="K829" s="42">
        <f t="shared" si="86"/>
        <v>100.83</v>
      </c>
      <c r="L829" s="42">
        <f t="shared" si="87"/>
        <v>-7.5802016498625022</v>
      </c>
      <c r="M829" s="42">
        <f t="shared" si="88"/>
        <v>-11.037483033195571</v>
      </c>
      <c r="N829" s="52">
        <f t="shared" si="89"/>
        <v>96.986935997210182</v>
      </c>
      <c r="O829" s="42">
        <f t="shared" si="90"/>
        <v>1.6677939931707555</v>
      </c>
    </row>
    <row r="830" spans="1:15" ht="16.5" thickBot="1">
      <c r="A830" s="50">
        <v>2016</v>
      </c>
      <c r="B830" s="49">
        <v>1</v>
      </c>
      <c r="D830" s="36">
        <v>100.1</v>
      </c>
      <c r="E830" s="56">
        <f t="shared" si="84"/>
        <v>56.857499999999987</v>
      </c>
      <c r="F830" s="38">
        <v>57</v>
      </c>
      <c r="H830" s="57">
        <f t="shared" si="85"/>
        <v>36.195</v>
      </c>
      <c r="I830" s="40">
        <v>64</v>
      </c>
      <c r="J830" s="5">
        <v>100.33</v>
      </c>
      <c r="K830" s="42">
        <f t="shared" si="86"/>
        <v>100.19499999999999</v>
      </c>
      <c r="L830" s="42">
        <f t="shared" si="87"/>
        <v>9.490509490508714E-2</v>
      </c>
      <c r="M830" s="42">
        <f t="shared" si="88"/>
        <v>-3.9596112382010915</v>
      </c>
      <c r="N830" s="52">
        <f t="shared" si="89"/>
        <v>96.357322044712845</v>
      </c>
      <c r="O830" s="42">
        <f t="shared" si="90"/>
        <v>1.6614217342791646</v>
      </c>
    </row>
    <row r="831" spans="1:15" ht="16.5" thickBot="1">
      <c r="A831" s="50">
        <v>2016</v>
      </c>
      <c r="B831" s="49">
        <v>2</v>
      </c>
      <c r="D831" s="36">
        <v>101</v>
      </c>
      <c r="E831" s="56">
        <f t="shared" si="84"/>
        <v>58.274999999999999</v>
      </c>
      <c r="F831" s="38">
        <v>56.4</v>
      </c>
      <c r="H831" s="57">
        <f t="shared" si="85"/>
        <v>35.814</v>
      </c>
      <c r="I831" s="40">
        <v>64</v>
      </c>
      <c r="J831" s="5">
        <v>101.17</v>
      </c>
      <c r="K831" s="42">
        <f t="shared" si="86"/>
        <v>99.813999999999993</v>
      </c>
      <c r="L831" s="42">
        <f t="shared" si="87"/>
        <v>-1.1742574257425815</v>
      </c>
      <c r="M831" s="42">
        <f t="shared" si="88"/>
        <v>-5.1295573127928691</v>
      </c>
      <c r="N831" s="52">
        <f t="shared" si="89"/>
        <v>95.980426866647463</v>
      </c>
      <c r="O831" s="42">
        <f t="shared" si="90"/>
        <v>1.6575398573923277</v>
      </c>
    </row>
    <row r="832" spans="1:15" ht="16.5" thickBot="1">
      <c r="A832" s="50">
        <v>2016</v>
      </c>
      <c r="B832" s="49">
        <v>3</v>
      </c>
      <c r="D832" s="36">
        <v>90.5</v>
      </c>
      <c r="E832" s="56">
        <f t="shared" si="84"/>
        <v>41.737499999999997</v>
      </c>
      <c r="F832" s="38">
        <v>54.1</v>
      </c>
      <c r="H832" s="57">
        <f t="shared" si="85"/>
        <v>34.353500000000004</v>
      </c>
      <c r="I832" s="40">
        <v>64</v>
      </c>
      <c r="J832" s="5">
        <v>90.5</v>
      </c>
      <c r="K832" s="42">
        <f t="shared" si="86"/>
        <v>98.353499999999997</v>
      </c>
      <c r="L832" s="42">
        <f t="shared" si="87"/>
        <v>8.6779005524861788</v>
      </c>
      <c r="M832" s="42">
        <f t="shared" si="88"/>
        <v>4.4663531370900103</v>
      </c>
      <c r="N832" s="52">
        <f t="shared" si="89"/>
        <v>94.542049589066465</v>
      </c>
      <c r="O832" s="42">
        <f t="shared" si="90"/>
        <v>1.6422425370619798</v>
      </c>
    </row>
    <row r="833" spans="1:15" ht="16.5" thickBot="1">
      <c r="A833" s="50">
        <v>2016</v>
      </c>
      <c r="B833" s="49">
        <v>4</v>
      </c>
      <c r="D833" s="36">
        <v>94.1</v>
      </c>
      <c r="E833" s="56">
        <f t="shared" si="84"/>
        <v>47.407499999999992</v>
      </c>
      <c r="F833" s="38">
        <v>37.9</v>
      </c>
      <c r="H833" s="57">
        <f t="shared" si="85"/>
        <v>24.066499999999998</v>
      </c>
      <c r="I833" s="40">
        <v>64</v>
      </c>
      <c r="J833" s="5">
        <v>94.12</v>
      </c>
      <c r="K833" s="42">
        <f t="shared" si="86"/>
        <v>88.066499999999991</v>
      </c>
      <c r="L833" s="42">
        <f t="shared" si="87"/>
        <v>-6.4117959617428255</v>
      </c>
      <c r="M833" s="42">
        <f t="shared" si="88"/>
        <v>-9.9237998285608739</v>
      </c>
      <c r="N833" s="52">
        <f t="shared" si="89"/>
        <v>84.779719601358508</v>
      </c>
      <c r="O833" s="42">
        <f t="shared" si="90"/>
        <v>1.513296416831944</v>
      </c>
    </row>
    <row r="834" spans="1:15" ht="16.5" thickBot="1">
      <c r="A834" s="50">
        <v>2016</v>
      </c>
      <c r="B834" s="49">
        <v>5</v>
      </c>
      <c r="D834" s="36">
        <v>95.2</v>
      </c>
      <c r="E834" s="56">
        <f t="shared" si="84"/>
        <v>49.14</v>
      </c>
      <c r="F834" s="38">
        <v>51.5</v>
      </c>
      <c r="H834" s="57">
        <f t="shared" si="85"/>
        <v>32.702500000000001</v>
      </c>
      <c r="I834" s="40">
        <v>64</v>
      </c>
      <c r="J834" s="5">
        <v>95.47</v>
      </c>
      <c r="K834" s="42">
        <f t="shared" si="86"/>
        <v>96.702500000000001</v>
      </c>
      <c r="L834" s="42">
        <f t="shared" si="87"/>
        <v>1.5782563025209981</v>
      </c>
      <c r="M834" s="42">
        <f t="shared" si="88"/>
        <v>-2.661397506961265</v>
      </c>
      <c r="N834" s="52">
        <f t="shared" si="89"/>
        <v>92.929163800104078</v>
      </c>
      <c r="O834" s="42">
        <f t="shared" si="90"/>
        <v>1.6241255120641456</v>
      </c>
    </row>
    <row r="835" spans="1:15" ht="16.5" thickBot="1">
      <c r="A835" s="50">
        <v>2016</v>
      </c>
      <c r="B835" s="49">
        <v>6</v>
      </c>
      <c r="D835" s="36">
        <v>84.5</v>
      </c>
      <c r="E835" s="56">
        <f t="shared" si="84"/>
        <v>32.287500000000001</v>
      </c>
      <c r="F835" s="38">
        <v>20.5</v>
      </c>
      <c r="H835" s="57">
        <f t="shared" si="85"/>
        <v>13.0175</v>
      </c>
      <c r="I835" s="40">
        <v>64</v>
      </c>
      <c r="J835" s="5">
        <v>84.55</v>
      </c>
      <c r="K835" s="42">
        <f t="shared" si="86"/>
        <v>77.017499999999998</v>
      </c>
      <c r="L835" s="42">
        <f t="shared" si="87"/>
        <v>-8.8550295857988175</v>
      </c>
      <c r="M835" s="42">
        <f t="shared" si="88"/>
        <v>-10.81590576414105</v>
      </c>
      <c r="N835" s="52">
        <f t="shared" si="89"/>
        <v>75.40515167641874</v>
      </c>
      <c r="O835" s="42">
        <f t="shared" si="90"/>
        <v>1.3226045124183698</v>
      </c>
    </row>
    <row r="836" spans="1:15" ht="16.5" thickBot="1">
      <c r="A836" s="50">
        <v>2016</v>
      </c>
      <c r="B836" s="49">
        <v>7</v>
      </c>
      <c r="D836" s="36">
        <v>88.7</v>
      </c>
      <c r="E836" s="56">
        <f t="shared" si="84"/>
        <v>38.902500000000003</v>
      </c>
      <c r="F836" s="38">
        <v>32.4</v>
      </c>
      <c r="H836" s="57">
        <f t="shared" si="85"/>
        <v>20.573999999999998</v>
      </c>
      <c r="I836" s="40">
        <v>64</v>
      </c>
      <c r="J836" s="5">
        <v>89.12</v>
      </c>
      <c r="K836" s="42">
        <f t="shared" si="86"/>
        <v>84.573999999999998</v>
      </c>
      <c r="L836" s="42">
        <f t="shared" si="87"/>
        <v>-4.6516347237880495</v>
      </c>
      <c r="M836" s="42">
        <f t="shared" si="88"/>
        <v>-8.3695466914669225</v>
      </c>
      <c r="N836" s="52">
        <f t="shared" si="89"/>
        <v>81.661059988564688</v>
      </c>
      <c r="O836" s="42">
        <f t="shared" si="90"/>
        <v>1.4596833919319678</v>
      </c>
    </row>
    <row r="837" spans="1:15" ht="16.5" thickBot="1">
      <c r="A837" s="50">
        <v>2016</v>
      </c>
      <c r="B837" s="49">
        <v>8</v>
      </c>
      <c r="D837" s="36">
        <v>87</v>
      </c>
      <c r="E837" s="56">
        <f t="shared" ref="E837:E862" si="91">(D837-64)*1.575</f>
        <v>36.225000000000001</v>
      </c>
      <c r="F837" s="38">
        <v>50.2</v>
      </c>
      <c r="H837" s="57">
        <f t="shared" ref="H837:H862" si="92">F837*0.635</f>
        <v>31.877000000000002</v>
      </c>
      <c r="I837" s="40">
        <v>64</v>
      </c>
      <c r="J837" s="5">
        <v>87.25</v>
      </c>
      <c r="K837" s="42">
        <f t="shared" ref="K837:K862" si="93">(H837+I837)</f>
        <v>95.87700000000001</v>
      </c>
      <c r="L837" s="42">
        <f t="shared" ref="L837:L862" si="94">K837/D837*100-100</f>
        <v>10.203448275862087</v>
      </c>
      <c r="M837" s="42">
        <f t="shared" ref="M837:M862" si="95">N837/J837*100-100</f>
        <v>5.5912469422894731</v>
      </c>
      <c r="N837" s="52">
        <f t="shared" ref="N837:N866" si="96">O837*0.31*F837+67</f>
        <v>92.128362957147573</v>
      </c>
      <c r="O837" s="42">
        <f t="shared" ref="O837:O866" si="97">(2-EXP(-0.019*F837))</f>
        <v>1.6147258036979546</v>
      </c>
    </row>
    <row r="838" spans="1:15" ht="16.5" thickBot="1">
      <c r="A838" s="50">
        <v>2016</v>
      </c>
      <c r="B838" s="49">
        <v>9</v>
      </c>
      <c r="D838" s="36">
        <v>88.6</v>
      </c>
      <c r="E838" s="56">
        <f t="shared" si="91"/>
        <v>38.74499999999999</v>
      </c>
      <c r="F838" s="38">
        <v>44.6</v>
      </c>
      <c r="H838" s="57">
        <f t="shared" si="92"/>
        <v>28.321000000000002</v>
      </c>
      <c r="I838" s="40">
        <v>64</v>
      </c>
      <c r="J838" s="5">
        <v>88.39</v>
      </c>
      <c r="K838" s="42">
        <f t="shared" si="93"/>
        <v>92.320999999999998</v>
      </c>
      <c r="L838" s="42">
        <f t="shared" si="94"/>
        <v>4.1997742663656794</v>
      </c>
      <c r="M838" s="42">
        <f t="shared" si="95"/>
        <v>0.38146466641464372</v>
      </c>
      <c r="N838" s="52">
        <f t="shared" si="96"/>
        <v>88.727176618643909</v>
      </c>
      <c r="O838" s="42">
        <f t="shared" si="97"/>
        <v>1.5714723433128817</v>
      </c>
    </row>
    <row r="839" spans="1:15" ht="16.5" thickBot="1">
      <c r="A839" s="50">
        <v>2016</v>
      </c>
      <c r="B839" s="49">
        <v>10</v>
      </c>
      <c r="D839" s="36">
        <v>85.5</v>
      </c>
      <c r="E839" s="56">
        <f t="shared" si="91"/>
        <v>33.862499999999997</v>
      </c>
      <c r="F839" s="38">
        <v>33.4</v>
      </c>
      <c r="H839" s="57">
        <f t="shared" si="92"/>
        <v>21.209</v>
      </c>
      <c r="I839" s="40">
        <v>64</v>
      </c>
      <c r="J839" s="5">
        <v>85.61</v>
      </c>
      <c r="K839" s="42">
        <f t="shared" si="93"/>
        <v>85.209000000000003</v>
      </c>
      <c r="L839" s="42">
        <f t="shared" si="94"/>
        <v>-0.34035087719297508</v>
      </c>
      <c r="M839" s="42">
        <f t="shared" si="95"/>
        <v>-3.9611578856129057</v>
      </c>
      <c r="N839" s="52">
        <f t="shared" si="96"/>
        <v>82.218852734126784</v>
      </c>
      <c r="O839" s="42">
        <f t="shared" si="97"/>
        <v>1.4698524950866121</v>
      </c>
    </row>
    <row r="840" spans="1:15" ht="16.5" thickBot="1">
      <c r="A840" s="50">
        <v>2016</v>
      </c>
      <c r="B840" s="49">
        <v>11</v>
      </c>
      <c r="D840" s="36">
        <v>76.8</v>
      </c>
      <c r="E840" s="56">
        <f t="shared" si="91"/>
        <v>20.159999999999997</v>
      </c>
      <c r="F840" s="38">
        <v>21.4</v>
      </c>
      <c r="H840" s="57">
        <f t="shared" si="92"/>
        <v>13.588999999999999</v>
      </c>
      <c r="I840" s="40">
        <v>64</v>
      </c>
      <c r="J840" s="5">
        <v>76.849999999999994</v>
      </c>
      <c r="K840" s="42">
        <f t="shared" si="93"/>
        <v>77.588999999999999</v>
      </c>
      <c r="L840" s="42">
        <f t="shared" si="94"/>
        <v>1.02734375</v>
      </c>
      <c r="M840" s="42">
        <f t="shared" si="95"/>
        <v>-1.3007810867943732</v>
      </c>
      <c r="N840" s="52">
        <f t="shared" si="96"/>
        <v>75.850349734798527</v>
      </c>
      <c r="O840" s="42">
        <f t="shared" si="97"/>
        <v>1.334089498763722</v>
      </c>
    </row>
    <row r="841" spans="1:15" ht="16.5" thickBot="1">
      <c r="A841" s="50">
        <v>2016</v>
      </c>
      <c r="B841" s="49">
        <v>12</v>
      </c>
      <c r="D841" s="36">
        <v>72.7</v>
      </c>
      <c r="E841" s="56">
        <f t="shared" si="91"/>
        <v>13.702500000000004</v>
      </c>
      <c r="F841" s="38">
        <v>18.5</v>
      </c>
      <c r="H841" s="57">
        <f t="shared" si="92"/>
        <v>11.7475</v>
      </c>
      <c r="I841" s="40">
        <v>64</v>
      </c>
      <c r="J841" s="5">
        <v>72.94</v>
      </c>
      <c r="K841" s="42">
        <f t="shared" si="93"/>
        <v>75.747500000000002</v>
      </c>
      <c r="L841" s="42">
        <f t="shared" si="94"/>
        <v>4.1918844566712465</v>
      </c>
      <c r="M841" s="42">
        <f t="shared" si="95"/>
        <v>2.0491792438551499</v>
      </c>
      <c r="N841" s="52">
        <f t="shared" si="96"/>
        <v>74.434671340467943</v>
      </c>
      <c r="O841" s="42">
        <f t="shared" si="97"/>
        <v>1.2963681500380022</v>
      </c>
    </row>
    <row r="842" spans="1:15" ht="16.5" thickBot="1">
      <c r="A842" s="50">
        <v>2017</v>
      </c>
      <c r="B842" s="49">
        <v>1</v>
      </c>
      <c r="D842" s="36">
        <v>74.8</v>
      </c>
      <c r="E842" s="56">
        <f t="shared" si="91"/>
        <v>17.009999999999994</v>
      </c>
      <c r="F842" s="38">
        <v>26.1</v>
      </c>
      <c r="H842" s="57">
        <f t="shared" si="92"/>
        <v>16.573500000000003</v>
      </c>
      <c r="I842" s="40">
        <v>64</v>
      </c>
      <c r="J842" s="5">
        <v>74.91</v>
      </c>
      <c r="K842" s="42">
        <f t="shared" si="93"/>
        <v>80.573499999999996</v>
      </c>
      <c r="L842" s="42">
        <f t="shared" si="94"/>
        <v>7.7185828877005349</v>
      </c>
      <c r="M842" s="42">
        <f t="shared" si="95"/>
        <v>4.464555635534694</v>
      </c>
      <c r="N842" s="52">
        <f t="shared" si="96"/>
        <v>78.254398626579032</v>
      </c>
      <c r="O842" s="42">
        <f t="shared" si="97"/>
        <v>1.3909774597180862</v>
      </c>
    </row>
    <row r="843" spans="1:15" ht="16.5" thickBot="1">
      <c r="A843" s="50">
        <v>2017</v>
      </c>
      <c r="B843" s="49">
        <v>2</v>
      </c>
      <c r="D843" s="36">
        <v>75</v>
      </c>
      <c r="E843" s="56">
        <f t="shared" si="91"/>
        <v>17.324999999999999</v>
      </c>
      <c r="F843" s="38">
        <v>26.4</v>
      </c>
      <c r="H843" s="57">
        <f t="shared" si="92"/>
        <v>16.763999999999999</v>
      </c>
      <c r="I843" s="40">
        <v>64</v>
      </c>
      <c r="J843" s="5">
        <v>75.11</v>
      </c>
      <c r="K843" s="42">
        <f t="shared" si="93"/>
        <v>80.763999999999996</v>
      </c>
      <c r="L843" s="42">
        <f t="shared" si="94"/>
        <v>7.6853333333333183</v>
      </c>
      <c r="M843" s="42">
        <f t="shared" si="95"/>
        <v>4.3963372196053712</v>
      </c>
      <c r="N843" s="52">
        <f t="shared" si="96"/>
        <v>78.412088885645588</v>
      </c>
      <c r="O843" s="42">
        <f t="shared" si="97"/>
        <v>1.394439013397555</v>
      </c>
    </row>
    <row r="844" spans="1:15" ht="16.5" thickBot="1">
      <c r="A844" s="50">
        <v>2017</v>
      </c>
      <c r="B844" s="49">
        <v>3</v>
      </c>
      <c r="D844" s="36">
        <v>73.8</v>
      </c>
      <c r="E844" s="56">
        <f t="shared" si="91"/>
        <v>15.434999999999995</v>
      </c>
      <c r="F844" s="38">
        <v>17.7</v>
      </c>
      <c r="H844" s="57">
        <f t="shared" si="92"/>
        <v>11.2395</v>
      </c>
      <c r="I844" s="40">
        <v>64</v>
      </c>
      <c r="J844" s="5">
        <v>73.95</v>
      </c>
      <c r="K844" s="42">
        <f t="shared" si="93"/>
        <v>75.239499999999992</v>
      </c>
      <c r="L844" s="42">
        <f t="shared" si="94"/>
        <v>1.9505420054200471</v>
      </c>
      <c r="M844" s="42">
        <f t="shared" si="95"/>
        <v>0.14068855043714734</v>
      </c>
      <c r="N844" s="52">
        <f t="shared" si="96"/>
        <v>74.05403918304826</v>
      </c>
      <c r="O844" s="42">
        <f t="shared" si="97"/>
        <v>1.2855912489608632</v>
      </c>
    </row>
    <row r="845" spans="1:15" ht="16.5" thickBot="1">
      <c r="A845" s="50">
        <v>2017</v>
      </c>
      <c r="B845" s="49">
        <v>4</v>
      </c>
      <c r="D845" s="36">
        <v>81.599999999999994</v>
      </c>
      <c r="E845" s="56">
        <f t="shared" si="91"/>
        <v>27.719999999999992</v>
      </c>
      <c r="F845" s="38">
        <v>32.299999999999997</v>
      </c>
      <c r="H845" s="57">
        <f t="shared" si="92"/>
        <v>20.510499999999997</v>
      </c>
      <c r="I845" s="40">
        <v>64</v>
      </c>
      <c r="J845" s="5">
        <v>81.459999999999994</v>
      </c>
      <c r="K845" s="42">
        <f t="shared" si="93"/>
        <v>84.510499999999993</v>
      </c>
      <c r="L845" s="42">
        <f t="shared" si="94"/>
        <v>3.5667892156862706</v>
      </c>
      <c r="M845" s="42">
        <f t="shared" si="95"/>
        <v>0.17864064628074061</v>
      </c>
      <c r="N845" s="52">
        <f t="shared" si="96"/>
        <v>81.605520670460294</v>
      </c>
      <c r="O845" s="42">
        <f t="shared" si="97"/>
        <v>1.4586558144871957</v>
      </c>
    </row>
    <row r="846" spans="1:15" ht="16.5" thickBot="1">
      <c r="A846" s="50">
        <v>2017</v>
      </c>
      <c r="B846" s="49">
        <v>5</v>
      </c>
      <c r="D846" s="36">
        <v>75.2</v>
      </c>
      <c r="E846" s="56">
        <f t="shared" si="91"/>
        <v>17.640000000000004</v>
      </c>
      <c r="F846" s="38">
        <v>18.899999999999999</v>
      </c>
      <c r="H846" s="57">
        <f t="shared" si="92"/>
        <v>12.0015</v>
      </c>
      <c r="I846" s="40">
        <v>64</v>
      </c>
      <c r="J846" s="5">
        <v>75.25</v>
      </c>
      <c r="K846" s="42">
        <f t="shared" si="93"/>
        <v>76.001499999999993</v>
      </c>
      <c r="L846" s="42">
        <f t="shared" si="94"/>
        <v>1.065824468085097</v>
      </c>
      <c r="M846" s="42">
        <f t="shared" si="95"/>
        <v>-0.82839357806592773</v>
      </c>
      <c r="N846" s="52">
        <f t="shared" si="96"/>
        <v>74.626633832505391</v>
      </c>
      <c r="O846" s="42">
        <f t="shared" si="97"/>
        <v>1.3016954825918061</v>
      </c>
    </row>
    <row r="847" spans="1:15" ht="16.5" thickBot="1">
      <c r="A847" s="50">
        <v>2017</v>
      </c>
      <c r="B847" s="49">
        <v>6</v>
      </c>
      <c r="D847" s="36">
        <v>77</v>
      </c>
      <c r="E847" s="56">
        <f t="shared" si="91"/>
        <v>20.474999999999998</v>
      </c>
      <c r="F847" s="38">
        <v>19.2</v>
      </c>
      <c r="H847" s="57">
        <f t="shared" si="92"/>
        <v>12.192</v>
      </c>
      <c r="I847" s="40">
        <v>64</v>
      </c>
      <c r="J847" s="5">
        <v>77.19</v>
      </c>
      <c r="K847" s="42">
        <f t="shared" si="93"/>
        <v>76.192000000000007</v>
      </c>
      <c r="L847" s="42">
        <f t="shared" si="94"/>
        <v>-1.049350649350643</v>
      </c>
      <c r="M847" s="42">
        <f t="shared" si="95"/>
        <v>-3.1334174379603752</v>
      </c>
      <c r="N847" s="52">
        <f t="shared" si="96"/>
        <v>74.771315079638384</v>
      </c>
      <c r="O847" s="42">
        <f t="shared" si="97"/>
        <v>1.3056644959069867</v>
      </c>
    </row>
    <row r="848" spans="1:15" ht="16.5" thickBot="1">
      <c r="A848" s="50">
        <v>2017</v>
      </c>
      <c r="B848" s="49">
        <v>7</v>
      </c>
      <c r="D848" s="36">
        <v>80.099999999999994</v>
      </c>
      <c r="E848" s="56">
        <f t="shared" si="91"/>
        <v>25.357499999999991</v>
      </c>
      <c r="F848" s="38">
        <v>17.8</v>
      </c>
      <c r="H848" s="57">
        <f t="shared" si="92"/>
        <v>11.303000000000001</v>
      </c>
      <c r="I848" s="40">
        <v>64</v>
      </c>
      <c r="J848" s="5">
        <v>80.11</v>
      </c>
      <c r="K848" s="42">
        <f t="shared" si="93"/>
        <v>75.302999999999997</v>
      </c>
      <c r="L848" s="42">
        <f t="shared" si="94"/>
        <v>-5.9887640449438209</v>
      </c>
      <c r="M848" s="42">
        <f t="shared" si="95"/>
        <v>-7.500467600806374</v>
      </c>
      <c r="N848" s="52">
        <f t="shared" si="96"/>
        <v>74.101375404994016</v>
      </c>
      <c r="O848" s="42">
        <f t="shared" si="97"/>
        <v>1.2869473368963424</v>
      </c>
    </row>
    <row r="849" spans="1:15" ht="16.5" thickBot="1">
      <c r="A849" s="50">
        <v>2017</v>
      </c>
      <c r="B849" s="49">
        <v>8</v>
      </c>
      <c r="D849" s="36">
        <v>79.8</v>
      </c>
      <c r="E849" s="56">
        <f t="shared" si="91"/>
        <v>24.884999999999994</v>
      </c>
      <c r="F849" s="38">
        <v>32.6</v>
      </c>
      <c r="H849" s="57">
        <f t="shared" si="92"/>
        <v>20.701000000000001</v>
      </c>
      <c r="I849" s="40">
        <v>64</v>
      </c>
      <c r="J849" s="5">
        <v>80.180000000000007</v>
      </c>
      <c r="K849" s="42">
        <f t="shared" si="93"/>
        <v>84.700999999999993</v>
      </c>
      <c r="L849" s="42">
        <f t="shared" si="94"/>
        <v>6.1416040100250626</v>
      </c>
      <c r="M849" s="42">
        <f t="shared" si="95"/>
        <v>1.9858701110210859</v>
      </c>
      <c r="N849" s="52">
        <f t="shared" si="96"/>
        <v>81.772270655016712</v>
      </c>
      <c r="O849" s="42">
        <f t="shared" si="97"/>
        <v>1.461732698893401</v>
      </c>
    </row>
    <row r="850" spans="1:15" ht="16.5" thickBot="1">
      <c r="A850" s="50">
        <v>2017</v>
      </c>
      <c r="B850" s="49">
        <v>9</v>
      </c>
      <c r="D850" s="36">
        <v>94.4</v>
      </c>
      <c r="E850" s="56">
        <f t="shared" si="91"/>
        <v>47.88000000000001</v>
      </c>
      <c r="F850" s="38">
        <v>43.7</v>
      </c>
      <c r="H850" s="57">
        <f t="shared" si="92"/>
        <v>27.749500000000001</v>
      </c>
      <c r="I850" s="40">
        <v>64</v>
      </c>
      <c r="J850" s="5">
        <v>96.55</v>
      </c>
      <c r="K850" s="42">
        <f t="shared" si="93"/>
        <v>91.749499999999998</v>
      </c>
      <c r="L850" s="42">
        <f t="shared" si="94"/>
        <v>-2.8077330508474603</v>
      </c>
      <c r="M850" s="42">
        <f t="shared" si="95"/>
        <v>-8.6601634383106187</v>
      </c>
      <c r="N850" s="52">
        <f t="shared" si="96"/>
        <v>88.188612200311098</v>
      </c>
      <c r="O850" s="42">
        <f t="shared" si="97"/>
        <v>1.5640815088441051</v>
      </c>
    </row>
    <row r="851" spans="1:15" ht="16.5" thickBot="1">
      <c r="A851" s="50">
        <v>2017</v>
      </c>
      <c r="B851" s="49">
        <v>10</v>
      </c>
      <c r="D851" s="36">
        <v>75.900000000000006</v>
      </c>
      <c r="E851" s="56">
        <f t="shared" si="91"/>
        <v>18.742500000000007</v>
      </c>
      <c r="F851" s="38">
        <v>13.2</v>
      </c>
      <c r="H851" s="57">
        <f t="shared" si="92"/>
        <v>8.3819999999999997</v>
      </c>
      <c r="I851" s="40">
        <v>64</v>
      </c>
      <c r="J851" s="5">
        <v>75.900000000000006</v>
      </c>
      <c r="K851" s="42">
        <f t="shared" si="93"/>
        <v>72.382000000000005</v>
      </c>
      <c r="L851" s="42">
        <f t="shared" si="94"/>
        <v>-4.6350461133069842</v>
      </c>
      <c r="M851" s="42">
        <f t="shared" si="95"/>
        <v>-5.1387408980312728</v>
      </c>
      <c r="N851" s="52">
        <f t="shared" si="96"/>
        <v>71.999695658394273</v>
      </c>
      <c r="O851" s="42">
        <f t="shared" si="97"/>
        <v>1.221822008405246</v>
      </c>
    </row>
    <row r="852" spans="1:15" ht="16.5" thickBot="1">
      <c r="A852" s="50">
        <v>2017</v>
      </c>
      <c r="B852" s="49">
        <v>11</v>
      </c>
      <c r="D852" s="36">
        <v>70.599999999999994</v>
      </c>
      <c r="E852" s="56">
        <f t="shared" si="91"/>
        <v>10.394999999999991</v>
      </c>
      <c r="F852" s="38">
        <v>5.7</v>
      </c>
      <c r="H852" s="57">
        <f t="shared" si="92"/>
        <v>3.6195000000000004</v>
      </c>
      <c r="I852" s="40">
        <v>64</v>
      </c>
      <c r="J852" s="5">
        <v>70.7</v>
      </c>
      <c r="K852" s="42">
        <f t="shared" si="93"/>
        <v>67.619500000000002</v>
      </c>
      <c r="L852" s="42">
        <f t="shared" si="94"/>
        <v>-4.2216713881019814</v>
      </c>
      <c r="M852" s="42">
        <f t="shared" si="95"/>
        <v>-2.4775561554051393</v>
      </c>
      <c r="N852" s="52">
        <f t="shared" si="96"/>
        <v>68.948367798128572</v>
      </c>
      <c r="O852" s="42">
        <f t="shared" si="97"/>
        <v>1.1026416514592916</v>
      </c>
    </row>
    <row r="853" spans="1:15" ht="16.5" thickBot="1">
      <c r="A853" s="50">
        <v>2017</v>
      </c>
      <c r="B853" s="49">
        <v>12</v>
      </c>
      <c r="D853" s="36">
        <v>69.3</v>
      </c>
      <c r="E853" s="56">
        <f t="shared" si="91"/>
        <v>8.3474999999999948</v>
      </c>
      <c r="F853" s="38">
        <v>8.1999999999999993</v>
      </c>
      <c r="H853" s="57">
        <f t="shared" si="92"/>
        <v>5.2069999999999999</v>
      </c>
      <c r="I853" s="40">
        <v>64</v>
      </c>
      <c r="J853" s="5">
        <v>69.459999999999994</v>
      </c>
      <c r="K853" s="42">
        <f t="shared" si="93"/>
        <v>69.206999999999994</v>
      </c>
      <c r="L853" s="42">
        <f t="shared" si="94"/>
        <v>-0.13419913419913598</v>
      </c>
      <c r="M853" s="42">
        <f t="shared" si="95"/>
        <v>0.64603156965874575</v>
      </c>
      <c r="N853" s="52">
        <f t="shared" si="96"/>
        <v>69.908733528284955</v>
      </c>
      <c r="O853" s="42">
        <f t="shared" si="97"/>
        <v>1.1442696806785828</v>
      </c>
    </row>
    <row r="854" spans="1:15" ht="16.5" thickBot="1">
      <c r="A854" s="50">
        <v>2018</v>
      </c>
      <c r="B854" s="49">
        <v>1</v>
      </c>
      <c r="D854" s="36">
        <v>67.7</v>
      </c>
      <c r="E854" s="56">
        <f t="shared" si="91"/>
        <v>5.8275000000000041</v>
      </c>
      <c r="F854" s="38">
        <v>6.8</v>
      </c>
      <c r="H854" s="57">
        <f t="shared" si="92"/>
        <v>4.3179999999999996</v>
      </c>
      <c r="I854" s="40">
        <v>64</v>
      </c>
      <c r="J854" s="5">
        <v>67.78</v>
      </c>
      <c r="K854" s="42">
        <f t="shared" si="93"/>
        <v>68.317999999999998</v>
      </c>
      <c r="L854" s="42">
        <f t="shared" si="94"/>
        <v>0.91285081240768307</v>
      </c>
      <c r="M854" s="42">
        <f t="shared" si="95"/>
        <v>2.3362251681893014</v>
      </c>
      <c r="N854" s="52">
        <f t="shared" si="96"/>
        <v>69.363493418998715</v>
      </c>
      <c r="O854" s="42">
        <f t="shared" si="97"/>
        <v>1.1212018116692186</v>
      </c>
    </row>
    <row r="855" spans="1:15" ht="16.5" thickBot="1">
      <c r="A855" s="50">
        <v>2018</v>
      </c>
      <c r="B855" s="49">
        <v>2</v>
      </c>
      <c r="D855" s="36">
        <v>70.2</v>
      </c>
      <c r="E855" s="56">
        <f t="shared" si="91"/>
        <v>9.7650000000000041</v>
      </c>
      <c r="F855" s="38">
        <v>10.7</v>
      </c>
      <c r="H855" s="57">
        <f t="shared" si="92"/>
        <v>6.7944999999999993</v>
      </c>
      <c r="I855" s="40">
        <v>64</v>
      </c>
      <c r="J855" s="5">
        <v>69.959999999999994</v>
      </c>
      <c r="K855" s="42">
        <f t="shared" si="93"/>
        <v>70.794499999999999</v>
      </c>
      <c r="L855" s="42">
        <f t="shared" si="94"/>
        <v>0.84686609686607994</v>
      </c>
      <c r="M855" s="42">
        <f t="shared" si="95"/>
        <v>1.3825289162946177</v>
      </c>
      <c r="N855" s="52">
        <f t="shared" si="96"/>
        <v>70.927217229839712</v>
      </c>
      <c r="O855" s="42">
        <f t="shared" si="97"/>
        <v>1.1839666053179698</v>
      </c>
    </row>
    <row r="856" spans="1:15" ht="16.5" thickBot="1">
      <c r="A856" s="50">
        <v>2018</v>
      </c>
      <c r="B856" s="49">
        <v>3</v>
      </c>
      <c r="D856" s="36">
        <v>67.5</v>
      </c>
      <c r="E856" s="56">
        <f t="shared" si="91"/>
        <v>5.5125000000000002</v>
      </c>
      <c r="F856" s="38">
        <v>2.5</v>
      </c>
      <c r="H856" s="57">
        <f t="shared" si="92"/>
        <v>1.5874999999999999</v>
      </c>
      <c r="I856" s="40">
        <v>64</v>
      </c>
      <c r="J856" s="5">
        <v>67.58</v>
      </c>
      <c r="K856" s="42">
        <f t="shared" si="93"/>
        <v>65.587500000000006</v>
      </c>
      <c r="L856" s="42">
        <f t="shared" si="94"/>
        <v>-2.8333333333333144</v>
      </c>
      <c r="M856" s="42">
        <f t="shared" si="95"/>
        <v>0.34174590607017308</v>
      </c>
      <c r="N856" s="52">
        <f t="shared" si="96"/>
        <v>67.810951883322218</v>
      </c>
      <c r="O856" s="42">
        <f t="shared" si="97"/>
        <v>1.0463895268673737</v>
      </c>
    </row>
    <row r="857" spans="1:15" ht="16.5" thickBot="1">
      <c r="A857" s="50">
        <v>2018</v>
      </c>
      <c r="B857" s="49">
        <v>4</v>
      </c>
      <c r="D857" s="36">
        <v>70.400000000000006</v>
      </c>
      <c r="E857" s="56">
        <f t="shared" si="91"/>
        <v>10.080000000000009</v>
      </c>
      <c r="F857" s="38">
        <v>8.9</v>
      </c>
      <c r="H857" s="57">
        <f t="shared" si="92"/>
        <v>5.6515000000000004</v>
      </c>
      <c r="I857" s="40">
        <v>64</v>
      </c>
      <c r="J857" s="5">
        <v>70.45</v>
      </c>
      <c r="K857" s="42">
        <f t="shared" si="93"/>
        <v>69.651499999999999</v>
      </c>
      <c r="L857" s="42">
        <f t="shared" si="94"/>
        <v>-1.0632102272727337</v>
      </c>
      <c r="M857" s="42">
        <f t="shared" si="95"/>
        <v>-0.37156433794923771</v>
      </c>
      <c r="N857" s="52">
        <f t="shared" si="96"/>
        <v>70.188232923914768</v>
      </c>
      <c r="O857" s="42">
        <f t="shared" si="97"/>
        <v>1.1555755432819006</v>
      </c>
    </row>
    <row r="858" spans="1:15" ht="16.5" thickBot="1">
      <c r="A858" s="50">
        <v>2018</v>
      </c>
      <c r="B858" s="49">
        <v>5</v>
      </c>
      <c r="D858" s="5">
        <v>72.53</v>
      </c>
      <c r="E858" s="56">
        <f t="shared" si="91"/>
        <v>13.434750000000001</v>
      </c>
      <c r="F858" s="38">
        <v>13.1</v>
      </c>
      <c r="H858" s="57">
        <f t="shared" si="92"/>
        <v>8.3185000000000002</v>
      </c>
      <c r="I858" s="40">
        <v>64</v>
      </c>
      <c r="J858" s="5">
        <v>72.53</v>
      </c>
      <c r="K858" s="42">
        <f t="shared" si="93"/>
        <v>72.3185</v>
      </c>
      <c r="L858" s="42">
        <f t="shared" si="94"/>
        <v>-0.2916034744243774</v>
      </c>
      <c r="M858" s="42">
        <f t="shared" si="95"/>
        <v>-0.79165983065264811</v>
      </c>
      <c r="N858" s="52">
        <f t="shared" si="96"/>
        <v>71.955809124827638</v>
      </c>
      <c r="O858" s="42">
        <f t="shared" si="97"/>
        <v>1.2203420647199312</v>
      </c>
    </row>
    <row r="859" spans="1:15" ht="16.5" thickBot="1">
      <c r="A859" s="50">
        <v>2018</v>
      </c>
      <c r="B859" s="49">
        <v>6</v>
      </c>
      <c r="D859" s="5">
        <v>74.95</v>
      </c>
      <c r="E859" s="56">
        <f t="shared" si="91"/>
        <v>17.246250000000003</v>
      </c>
      <c r="F859" s="38">
        <v>15.6</v>
      </c>
      <c r="H859" s="57">
        <f t="shared" si="92"/>
        <v>9.9060000000000006</v>
      </c>
      <c r="I859" s="40">
        <v>64</v>
      </c>
      <c r="J859" s="5">
        <v>74.95</v>
      </c>
      <c r="K859" s="42">
        <f t="shared" si="93"/>
        <v>73.906000000000006</v>
      </c>
      <c r="L859" s="42">
        <f t="shared" si="94"/>
        <v>-1.3929286190793846</v>
      </c>
      <c r="M859" s="42">
        <f t="shared" si="95"/>
        <v>-2.4996898028324779</v>
      </c>
      <c r="N859" s="52">
        <f t="shared" si="96"/>
        <v>73.07648249277706</v>
      </c>
      <c r="O859" s="42">
        <f t="shared" si="97"/>
        <v>1.2565100274559673</v>
      </c>
    </row>
    <row r="860" spans="1:15" ht="16.5" thickBot="1">
      <c r="A860" s="50">
        <v>2018</v>
      </c>
      <c r="B860" s="49">
        <v>7</v>
      </c>
      <c r="D860" s="5">
        <v>71.88</v>
      </c>
      <c r="E860" s="56">
        <f t="shared" si="91"/>
        <v>12.410999999999992</v>
      </c>
      <c r="F860" s="38">
        <v>1.6</v>
      </c>
      <c r="G860" s="7"/>
      <c r="H860" s="57">
        <f t="shared" si="92"/>
        <v>1.016</v>
      </c>
      <c r="I860" s="40">
        <v>64</v>
      </c>
      <c r="J860" s="5">
        <v>71.88</v>
      </c>
      <c r="K860" s="42">
        <f t="shared" si="93"/>
        <v>65.016000000000005</v>
      </c>
      <c r="L860" s="42">
        <f t="shared" si="94"/>
        <v>-9.5492487479131682</v>
      </c>
      <c r="M860" s="42">
        <f t="shared" si="95"/>
        <v>-6.0783924412191652</v>
      </c>
      <c r="N860" s="52">
        <f t="shared" si="96"/>
        <v>67.510851513251652</v>
      </c>
      <c r="O860" s="42">
        <f t="shared" si="97"/>
        <v>1.029942567039619</v>
      </c>
    </row>
    <row r="861" spans="1:15" ht="16.5" thickBot="1">
      <c r="A861" s="50">
        <v>2018</v>
      </c>
      <c r="B861" s="49">
        <v>8</v>
      </c>
      <c r="D861" s="5">
        <v>70.78</v>
      </c>
      <c r="E861" s="56">
        <f t="shared" si="91"/>
        <v>10.678500000000001</v>
      </c>
      <c r="F861" s="38">
        <v>8.6999999999999993</v>
      </c>
      <c r="G861" s="7"/>
      <c r="H861" s="57">
        <f t="shared" si="92"/>
        <v>5.5244999999999997</v>
      </c>
      <c r="I861" s="40">
        <v>64</v>
      </c>
      <c r="J861" s="5">
        <v>70.78</v>
      </c>
      <c r="K861" s="42">
        <f t="shared" si="93"/>
        <v>69.524500000000003</v>
      </c>
      <c r="L861" s="42">
        <f t="shared" si="94"/>
        <v>-1.7738061599321782</v>
      </c>
      <c r="M861" s="42">
        <f t="shared" si="95"/>
        <v>-0.94953855894810602</v>
      </c>
      <c r="N861" s="52">
        <f t="shared" si="96"/>
        <v>70.107916607976534</v>
      </c>
      <c r="O861" s="42">
        <f t="shared" si="97"/>
        <v>1.1523606258719092</v>
      </c>
    </row>
    <row r="862" spans="1:15" ht="16.5" thickBot="1">
      <c r="A862" s="50">
        <v>2018</v>
      </c>
      <c r="B862" s="49">
        <v>9</v>
      </c>
      <c r="D862" s="5">
        <v>68.900000000000006</v>
      </c>
      <c r="E862" s="56">
        <f t="shared" si="91"/>
        <v>7.7175000000000091</v>
      </c>
      <c r="F862" s="38">
        <v>3.3</v>
      </c>
      <c r="G862" s="7"/>
      <c r="H862" s="57">
        <f t="shared" si="92"/>
        <v>2.0954999999999999</v>
      </c>
      <c r="I862" s="40">
        <v>64</v>
      </c>
      <c r="J862" s="5">
        <v>68.900000000000006</v>
      </c>
      <c r="K862" s="42">
        <f t="shared" si="93"/>
        <v>66.095500000000001</v>
      </c>
      <c r="L862" s="42">
        <f t="shared" si="94"/>
        <v>-4.0703918722786625</v>
      </c>
      <c r="M862" s="42">
        <f t="shared" si="95"/>
        <v>-1.1826231909501388</v>
      </c>
      <c r="N862" s="52">
        <f t="shared" si="96"/>
        <v>68.085172621435362</v>
      </c>
      <c r="O862" s="42">
        <f t="shared" si="97"/>
        <v>1.0607748010120781</v>
      </c>
    </row>
    <row r="863" spans="1:15" ht="16.5" thickBot="1">
      <c r="A863" s="50">
        <v>2018</v>
      </c>
      <c r="B863" s="49">
        <v>10</v>
      </c>
      <c r="D863" s="5">
        <v>69.12</v>
      </c>
      <c r="E863" s="11"/>
      <c r="F863" s="9">
        <v>4.9000000000000004</v>
      </c>
      <c r="G863" s="7"/>
      <c r="H863" s="11"/>
      <c r="I863" s="11"/>
      <c r="J863" s="5">
        <v>69.12</v>
      </c>
      <c r="K863" s="11"/>
      <c r="L863" s="11"/>
      <c r="M863" s="11"/>
      <c r="N863" s="52">
        <f t="shared" si="96"/>
        <v>68.654035476422578</v>
      </c>
      <c r="O863" s="42">
        <f t="shared" si="97"/>
        <v>1.0888976144980735</v>
      </c>
    </row>
    <row r="864" spans="1:15" ht="16.5" thickBot="1">
      <c r="A864" s="50">
        <v>2018</v>
      </c>
      <c r="B864" s="49">
        <v>11</v>
      </c>
      <c r="D864" s="36">
        <v>67.400000000000006</v>
      </c>
      <c r="E864" s="11"/>
      <c r="F864" s="9">
        <v>5.9</v>
      </c>
      <c r="G864" s="7"/>
      <c r="H864" s="11"/>
      <c r="I864" s="11"/>
      <c r="J864" s="36">
        <v>67.52</v>
      </c>
      <c r="K864" s="11"/>
      <c r="L864" s="11"/>
      <c r="M864" s="11"/>
      <c r="N864" s="52">
        <f t="shared" si="96"/>
        <v>69.022956565550786</v>
      </c>
      <c r="O864" s="42">
        <f t="shared" si="97"/>
        <v>1.1060451424553204</v>
      </c>
    </row>
    <row r="865" spans="1:15" ht="15.75" thickBot="1">
      <c r="A865" s="50">
        <v>2018</v>
      </c>
      <c r="B865" s="49">
        <v>12</v>
      </c>
      <c r="E865" s="11"/>
      <c r="F865" s="9">
        <v>3.1</v>
      </c>
      <c r="H865" s="11"/>
      <c r="I865" s="11"/>
      <c r="J865">
        <v>67.86</v>
      </c>
      <c r="K865" s="11"/>
      <c r="L865" s="11"/>
      <c r="M865" s="11"/>
      <c r="N865" s="52">
        <f t="shared" si="96"/>
        <v>68.015968196189661</v>
      </c>
      <c r="O865" s="42">
        <f t="shared" si="97"/>
        <v>1.0571989554522936</v>
      </c>
    </row>
    <row r="866" spans="1:15" ht="15.75" thickBot="1">
      <c r="A866" s="51">
        <v>2019</v>
      </c>
      <c r="B866" s="49">
        <v>1</v>
      </c>
      <c r="E866" s="11"/>
      <c r="F866" s="9">
        <v>8.6999999999999993</v>
      </c>
      <c r="H866" s="11"/>
      <c r="I866" s="11"/>
      <c r="J866">
        <v>69.290000000000006</v>
      </c>
      <c r="K866" s="11"/>
      <c r="L866" s="11"/>
      <c r="M866" s="11"/>
      <c r="N866" s="52">
        <f t="shared" si="96"/>
        <v>70.107916607976534</v>
      </c>
      <c r="O866" s="42">
        <f t="shared" si="97"/>
        <v>1.1523606258719092</v>
      </c>
    </row>
    <row r="867" spans="1:15" ht="15.75" thickBot="1">
      <c r="A867" s="51">
        <v>2019</v>
      </c>
      <c r="B867" s="49">
        <v>2</v>
      </c>
      <c r="E867" s="11"/>
      <c r="F867" s="11"/>
      <c r="H867" s="11"/>
      <c r="I867" s="11"/>
      <c r="J867">
        <v>68.86</v>
      </c>
      <c r="K867" s="11"/>
      <c r="L867" s="11"/>
      <c r="M867" s="11"/>
      <c r="N867" s="26"/>
      <c r="O867" s="11"/>
    </row>
    <row r="868" spans="1:15" ht="15.75" thickBot="1">
      <c r="A868" s="51">
        <v>2019</v>
      </c>
      <c r="B868" s="49">
        <v>3</v>
      </c>
      <c r="E868" s="11"/>
      <c r="F868" s="11"/>
      <c r="H868" s="11"/>
      <c r="I868" s="11"/>
      <c r="K868" s="11"/>
      <c r="L868" s="11"/>
      <c r="M868" s="11"/>
      <c r="N868" s="26"/>
      <c r="O868" s="11"/>
    </row>
    <row r="869" spans="1:15" ht="15.75" thickBot="1">
      <c r="A869" s="51">
        <v>2019</v>
      </c>
      <c r="B869" s="49">
        <v>4</v>
      </c>
      <c r="E869" s="11"/>
      <c r="F869" s="11"/>
      <c r="H869" s="11"/>
      <c r="I869" s="11"/>
      <c r="K869" s="11"/>
      <c r="L869" s="11"/>
      <c r="M869" s="11"/>
      <c r="N869" s="26"/>
      <c r="O869" s="11"/>
    </row>
    <row r="870" spans="1:15" ht="15.75" thickBot="1">
      <c r="A870" s="51">
        <v>2019</v>
      </c>
      <c r="B870" s="49">
        <v>5</v>
      </c>
      <c r="E870" s="11"/>
      <c r="F870" s="11"/>
      <c r="H870" s="11"/>
      <c r="I870" s="11"/>
      <c r="K870" s="11"/>
      <c r="L870" s="11"/>
      <c r="M870" s="11"/>
      <c r="N870" s="26"/>
      <c r="O870" s="11"/>
    </row>
    <row r="871" spans="1:15" ht="15.75" thickBot="1">
      <c r="A871" s="51">
        <v>2019</v>
      </c>
      <c r="B871" s="49">
        <v>6</v>
      </c>
      <c r="E871" s="11"/>
      <c r="F871" s="11"/>
      <c r="H871" s="11"/>
      <c r="I871" s="11"/>
      <c r="K871" s="11"/>
      <c r="L871" s="11"/>
      <c r="M871" s="11"/>
      <c r="N871" s="26"/>
      <c r="O871" s="11"/>
    </row>
    <row r="872" spans="1:15" ht="15.75" thickBot="1">
      <c r="A872" s="51">
        <v>2019</v>
      </c>
      <c r="B872" s="49">
        <v>7</v>
      </c>
      <c r="E872" s="11"/>
      <c r="F872" s="11"/>
      <c r="H872" s="11"/>
      <c r="I872" s="11"/>
      <c r="K872" s="11"/>
      <c r="L872" s="11"/>
      <c r="M872" s="11"/>
      <c r="N872" s="26"/>
      <c r="O872" s="11"/>
    </row>
    <row r="873" spans="1:15" ht="15.75" thickBot="1">
      <c r="A873" s="51">
        <v>2019</v>
      </c>
      <c r="B873" s="49">
        <v>8</v>
      </c>
      <c r="E873" s="11"/>
      <c r="F873" s="11"/>
      <c r="H873" s="11"/>
      <c r="I873" s="11"/>
      <c r="K873" s="11"/>
      <c r="L873" s="11"/>
      <c r="M873" s="11"/>
      <c r="N873" s="26"/>
      <c r="O873" s="11"/>
    </row>
    <row r="874" spans="1:15" ht="15.75" thickBot="1">
      <c r="A874" s="51">
        <v>2019</v>
      </c>
      <c r="B874" s="49">
        <v>9</v>
      </c>
      <c r="E874" s="11"/>
      <c r="F874" s="11"/>
      <c r="H874" s="11"/>
      <c r="I874" s="11"/>
      <c r="K874" s="11"/>
      <c r="L874" s="11"/>
      <c r="M874" s="11"/>
      <c r="N874" s="26"/>
      <c r="O874" s="11"/>
    </row>
    <row r="875" spans="1:15" ht="15.75" thickBot="1">
      <c r="A875" s="51">
        <v>2019</v>
      </c>
      <c r="B875" s="49">
        <v>10</v>
      </c>
      <c r="E875" s="11"/>
      <c r="F875" s="11"/>
      <c r="H875" s="11"/>
      <c r="I875" s="11"/>
      <c r="K875" s="11"/>
      <c r="L875" s="11"/>
      <c r="M875" s="11"/>
      <c r="N875" s="26"/>
      <c r="O875" s="11"/>
    </row>
    <row r="876" spans="1:15" ht="15.75" thickBot="1">
      <c r="A876" s="51">
        <v>2019</v>
      </c>
      <c r="B876" s="49">
        <v>11</v>
      </c>
      <c r="E876" s="11"/>
      <c r="F876" s="11"/>
      <c r="H876" s="11"/>
      <c r="I876" s="11"/>
      <c r="K876" s="11"/>
      <c r="L876" s="11"/>
      <c r="M876" s="11"/>
      <c r="N876" s="26"/>
      <c r="O876" s="11"/>
    </row>
    <row r="877" spans="1:15" ht="15.75" thickBot="1">
      <c r="A877" s="51">
        <v>2019</v>
      </c>
      <c r="B877" s="49">
        <v>12</v>
      </c>
      <c r="E877" s="11"/>
      <c r="F877" s="11"/>
      <c r="H877" s="11"/>
      <c r="I877" s="11"/>
      <c r="K877" s="11"/>
      <c r="L877" s="11"/>
      <c r="M877" s="11"/>
      <c r="N877" s="26"/>
      <c r="O877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7"/>
  <sheetViews>
    <sheetView workbookViewId="0">
      <selection activeCell="F824" sqref="F824"/>
    </sheetView>
  </sheetViews>
  <sheetFormatPr defaultRowHeight="15"/>
  <cols>
    <col min="1" max="1" width="16.140625" customWidth="1"/>
    <col min="3" max="3" width="9.140625" style="11"/>
    <col min="4" max="4" width="13.140625" customWidth="1"/>
    <col min="5" max="5" width="11.85546875" customWidth="1"/>
    <col min="6" max="6" width="14.140625" style="11" customWidth="1"/>
  </cols>
  <sheetData>
    <row r="1" spans="1:4" ht="15.75">
      <c r="A1" s="54" t="s">
        <v>1</v>
      </c>
      <c r="B1" s="58" t="s">
        <v>36</v>
      </c>
      <c r="C1" s="11" t="s">
        <v>908</v>
      </c>
    </row>
    <row r="2" spans="1:4">
      <c r="A2" s="54" t="s">
        <v>49</v>
      </c>
      <c r="B2" s="8" t="s">
        <v>37</v>
      </c>
      <c r="C2" s="11" t="s">
        <v>909</v>
      </c>
      <c r="D2" s="59"/>
    </row>
    <row r="3" spans="1:4">
      <c r="A3" s="54" t="s">
        <v>907</v>
      </c>
      <c r="B3" s="8" t="s">
        <v>50</v>
      </c>
      <c r="D3" s="59"/>
    </row>
    <row r="4" spans="1:4" ht="15.75">
      <c r="A4" s="5">
        <v>224.1</v>
      </c>
      <c r="B4" s="60">
        <v>233.4</v>
      </c>
      <c r="C4" s="48">
        <f>A4/B4*100-100</f>
        <v>-3.9845758354755816</v>
      </c>
      <c r="D4" s="59" t="s">
        <v>51</v>
      </c>
    </row>
    <row r="5" spans="1:4" ht="15.75">
      <c r="A5" s="5">
        <v>265.83999999999997</v>
      </c>
      <c r="B5" s="60">
        <v>265.8</v>
      </c>
      <c r="C5" s="48">
        <f t="shared" ref="C5:C68" si="0">A5/B5*100-100</f>
        <v>1.5048908954099716E-2</v>
      </c>
      <c r="D5" s="59" t="s">
        <v>52</v>
      </c>
    </row>
    <row r="6" spans="1:4" ht="15.75">
      <c r="A6" s="5">
        <v>267.08999999999997</v>
      </c>
      <c r="B6" s="60">
        <v>267.10000000000002</v>
      </c>
      <c r="C6" s="48">
        <f t="shared" si="0"/>
        <v>-3.7439161363010953E-3</v>
      </c>
      <c r="D6" s="59" t="s">
        <v>53</v>
      </c>
    </row>
    <row r="7" spans="1:4" ht="15.75">
      <c r="A7" s="5">
        <v>224.49</v>
      </c>
      <c r="B7" s="60">
        <v>233.8</v>
      </c>
      <c r="C7" s="48">
        <f t="shared" si="0"/>
        <v>-3.9820359281437163</v>
      </c>
      <c r="D7" s="59" t="s">
        <v>54</v>
      </c>
    </row>
    <row r="8" spans="1:4" ht="15.75">
      <c r="A8" s="5">
        <v>214.01</v>
      </c>
      <c r="B8" s="60">
        <v>222.3</v>
      </c>
      <c r="C8" s="48">
        <f t="shared" si="0"/>
        <v>-3.7291947818263793</v>
      </c>
      <c r="D8" s="59" t="s">
        <v>55</v>
      </c>
    </row>
    <row r="9" spans="1:4" ht="15.75">
      <c r="A9" s="5">
        <v>237.09</v>
      </c>
      <c r="B9" s="60">
        <v>237.1</v>
      </c>
      <c r="C9" s="48">
        <f t="shared" si="0"/>
        <v>-4.2176296921070389E-3</v>
      </c>
      <c r="D9" s="59" t="s">
        <v>56</v>
      </c>
    </row>
    <row r="10" spans="1:4" ht="15.75">
      <c r="A10" s="5">
        <v>194.1</v>
      </c>
      <c r="B10" s="60">
        <v>201.9</v>
      </c>
      <c r="C10" s="48">
        <f t="shared" si="0"/>
        <v>-3.8632986627043238</v>
      </c>
      <c r="D10" s="59" t="s">
        <v>57</v>
      </c>
    </row>
    <row r="11" spans="1:4" ht="15.75">
      <c r="A11" s="5">
        <v>207.65</v>
      </c>
      <c r="B11" s="60">
        <v>207.7</v>
      </c>
      <c r="C11" s="48">
        <f t="shared" si="0"/>
        <v>-2.4073182474708688E-2</v>
      </c>
      <c r="D11" s="59" t="s">
        <v>58</v>
      </c>
    </row>
    <row r="12" spans="1:4" ht="15.75">
      <c r="A12" s="5">
        <v>175.76</v>
      </c>
      <c r="B12" s="60">
        <v>175.8</v>
      </c>
      <c r="C12" s="48">
        <f t="shared" si="0"/>
        <v>-2.2753128555180524E-2</v>
      </c>
      <c r="D12" s="59" t="s">
        <v>59</v>
      </c>
    </row>
    <row r="13" spans="1:4" ht="15.75">
      <c r="A13" s="5">
        <v>170.93</v>
      </c>
      <c r="B13" s="60">
        <v>171</v>
      </c>
      <c r="C13" s="48">
        <f t="shared" si="0"/>
        <v>-4.0935672514621047E-2</v>
      </c>
      <c r="D13" s="59" t="s">
        <v>60</v>
      </c>
    </row>
    <row r="14" spans="1:4" ht="15.75">
      <c r="A14" s="5">
        <v>145.1</v>
      </c>
      <c r="B14" s="60">
        <v>150.69999999999999</v>
      </c>
      <c r="C14" s="48">
        <f t="shared" si="0"/>
        <v>-3.7159920371599213</v>
      </c>
      <c r="D14" s="59" t="s">
        <v>61</v>
      </c>
    </row>
    <row r="15" spans="1:4" ht="15.75">
      <c r="A15" s="5">
        <v>131.03</v>
      </c>
      <c r="B15" s="60">
        <v>131</v>
      </c>
      <c r="C15" s="48">
        <f t="shared" si="0"/>
        <v>2.2900763358776999E-2</v>
      </c>
      <c r="D15" s="59" t="s">
        <v>62</v>
      </c>
    </row>
    <row r="16" spans="1:4" ht="15.75">
      <c r="A16" s="5">
        <v>134.15</v>
      </c>
      <c r="B16" s="60">
        <v>134.1</v>
      </c>
      <c r="C16" s="48">
        <f t="shared" si="0"/>
        <v>3.7285607755421779E-2</v>
      </c>
      <c r="D16" s="59" t="s">
        <v>63</v>
      </c>
    </row>
    <row r="17" spans="1:4" ht="15.75">
      <c r="A17" s="5">
        <v>209.78</v>
      </c>
      <c r="B17" s="60">
        <v>209.7</v>
      </c>
      <c r="C17" s="48">
        <f t="shared" si="0"/>
        <v>3.8149737720559074E-2</v>
      </c>
      <c r="D17" s="59" t="s">
        <v>64</v>
      </c>
    </row>
    <row r="18" spans="1:4" ht="15.75">
      <c r="A18" s="5">
        <v>231.5</v>
      </c>
      <c r="B18" s="60">
        <v>231.4</v>
      </c>
      <c r="C18" s="48">
        <f t="shared" si="0"/>
        <v>4.3215211754542793E-2</v>
      </c>
      <c r="D18" s="59" t="s">
        <v>65</v>
      </c>
    </row>
    <row r="19" spans="1:4" ht="15.75">
      <c r="A19" s="5">
        <v>201.78</v>
      </c>
      <c r="B19" s="60">
        <v>201.8</v>
      </c>
      <c r="C19" s="48">
        <f t="shared" si="0"/>
        <v>-9.9108027750247629E-3</v>
      </c>
      <c r="D19" s="59" t="s">
        <v>66</v>
      </c>
    </row>
    <row r="20" spans="1:4" ht="15.75">
      <c r="A20" s="5">
        <v>188.72</v>
      </c>
      <c r="B20" s="60">
        <v>188.7</v>
      </c>
      <c r="C20" s="48">
        <f t="shared" si="0"/>
        <v>1.0598834128259682E-2</v>
      </c>
      <c r="D20" s="59" t="s">
        <v>67</v>
      </c>
    </row>
    <row r="21" spans="1:4" ht="15.75">
      <c r="A21" s="5">
        <v>177.18</v>
      </c>
      <c r="B21" s="60">
        <v>177.2</v>
      </c>
      <c r="C21" s="48">
        <f t="shared" si="0"/>
        <v>-1.1286681715560576E-2</v>
      </c>
      <c r="D21" s="59" t="s">
        <v>68</v>
      </c>
    </row>
    <row r="22" spans="1:4" ht="15.75">
      <c r="A22" s="5">
        <v>165.49</v>
      </c>
      <c r="B22" s="60">
        <v>165.6</v>
      </c>
      <c r="C22" s="48">
        <f t="shared" si="0"/>
        <v>-6.642512077293361E-2</v>
      </c>
      <c r="D22" s="59" t="s">
        <v>69</v>
      </c>
    </row>
    <row r="23" spans="1:4" ht="15.75">
      <c r="A23" s="5">
        <v>157.97999999999999</v>
      </c>
      <c r="B23" s="60">
        <v>158</v>
      </c>
      <c r="C23" s="48">
        <f t="shared" si="0"/>
        <v>-1.2658227848106662E-2</v>
      </c>
      <c r="D23" s="59" t="s">
        <v>70</v>
      </c>
    </row>
    <row r="24" spans="1:4" ht="15.75">
      <c r="A24" s="5">
        <v>161.77000000000001</v>
      </c>
      <c r="B24" s="60">
        <v>161.80000000000001</v>
      </c>
      <c r="C24" s="48">
        <f t="shared" si="0"/>
        <v>-1.8541409147104559E-2</v>
      </c>
      <c r="D24" s="59" t="s">
        <v>71</v>
      </c>
    </row>
    <row r="25" spans="1:4" ht="15.75">
      <c r="A25" s="5">
        <v>187.22</v>
      </c>
      <c r="B25" s="60">
        <v>187.3</v>
      </c>
      <c r="C25" s="48">
        <f t="shared" si="0"/>
        <v>-4.2712226374803208E-2</v>
      </c>
      <c r="D25" s="59" t="s">
        <v>72</v>
      </c>
    </row>
    <row r="26" spans="1:4" ht="15.75">
      <c r="A26" s="5">
        <v>171.12</v>
      </c>
      <c r="B26" s="60">
        <v>177.7</v>
      </c>
      <c r="C26" s="48">
        <f t="shared" si="0"/>
        <v>-3.7028700056274602</v>
      </c>
      <c r="D26" s="59" t="s">
        <v>73</v>
      </c>
    </row>
    <row r="27" spans="1:4" ht="15.75">
      <c r="A27" s="5">
        <v>214.94</v>
      </c>
      <c r="B27" s="60">
        <v>214.8</v>
      </c>
      <c r="C27" s="48">
        <f t="shared" si="0"/>
        <v>6.5176908752320628E-2</v>
      </c>
      <c r="D27" s="59" t="s">
        <v>74</v>
      </c>
    </row>
    <row r="28" spans="1:4" ht="15.75">
      <c r="A28" s="5">
        <v>201.8</v>
      </c>
      <c r="B28" s="60">
        <v>201.8</v>
      </c>
      <c r="C28" s="48">
        <f t="shared" si="0"/>
        <v>0</v>
      </c>
      <c r="D28" s="59" t="s">
        <v>75</v>
      </c>
    </row>
    <row r="29" spans="1:4" ht="15.75">
      <c r="A29" s="5">
        <v>183.88</v>
      </c>
      <c r="B29" s="60">
        <v>183.8</v>
      </c>
      <c r="C29" s="48">
        <f t="shared" si="0"/>
        <v>4.3525571273121955E-2</v>
      </c>
      <c r="D29" s="59" t="s">
        <v>76</v>
      </c>
    </row>
    <row r="30" spans="1:4" ht="15.75">
      <c r="A30" s="5">
        <v>152.27000000000001</v>
      </c>
      <c r="B30" s="60">
        <v>158.30000000000001</v>
      </c>
      <c r="C30" s="48">
        <f t="shared" si="0"/>
        <v>-3.8092229943145952</v>
      </c>
      <c r="D30" s="59" t="s">
        <v>77</v>
      </c>
    </row>
    <row r="31" spans="1:4" ht="15.75">
      <c r="A31" s="5">
        <v>162.56</v>
      </c>
      <c r="B31" s="60">
        <v>162.5</v>
      </c>
      <c r="C31" s="48">
        <f t="shared" si="0"/>
        <v>3.692307692307395E-2</v>
      </c>
      <c r="D31" s="59" t="s">
        <v>78</v>
      </c>
    </row>
    <row r="32" spans="1:4" ht="15.75">
      <c r="A32" s="5">
        <v>165.06</v>
      </c>
      <c r="B32" s="60">
        <v>165.1</v>
      </c>
      <c r="C32" s="48">
        <f t="shared" si="0"/>
        <v>-2.4227740763166139E-2</v>
      </c>
      <c r="D32" s="59" t="s">
        <v>79</v>
      </c>
    </row>
    <row r="33" spans="1:4" ht="15.75">
      <c r="A33" s="5">
        <v>179.45</v>
      </c>
      <c r="B33" s="60">
        <v>179.5</v>
      </c>
      <c r="C33" s="48">
        <f t="shared" si="0"/>
        <v>-2.7855153203347527E-2</v>
      </c>
      <c r="D33" s="59" t="s">
        <v>80</v>
      </c>
    </row>
    <row r="34" spans="1:4" ht="15.75">
      <c r="A34" s="5">
        <v>174.3</v>
      </c>
      <c r="B34" s="60">
        <v>174.4</v>
      </c>
      <c r="C34" s="48">
        <f t="shared" si="0"/>
        <v>-5.7339449541288445E-2</v>
      </c>
      <c r="D34" s="59" t="s">
        <v>81</v>
      </c>
    </row>
    <row r="35" spans="1:4" ht="15.75">
      <c r="A35" s="5">
        <v>177.14</v>
      </c>
      <c r="B35" s="60">
        <v>177.2</v>
      </c>
      <c r="C35" s="48">
        <f t="shared" si="0"/>
        <v>-3.386004514672436E-2</v>
      </c>
      <c r="D35" s="59" t="s">
        <v>82</v>
      </c>
    </row>
    <row r="36" spans="1:4" ht="15.75">
      <c r="A36" s="5">
        <v>176.42</v>
      </c>
      <c r="B36" s="60">
        <v>176.5</v>
      </c>
      <c r="C36" s="48">
        <f t="shared" si="0"/>
        <v>-4.5325779036829772E-2</v>
      </c>
      <c r="D36" s="59" t="s">
        <v>83</v>
      </c>
    </row>
    <row r="37" spans="1:4" ht="15.75">
      <c r="A37" s="5">
        <v>160.09</v>
      </c>
      <c r="B37" s="60">
        <v>160.1</v>
      </c>
      <c r="C37" s="48">
        <f t="shared" si="0"/>
        <v>-6.2460961898835876E-3</v>
      </c>
      <c r="D37" s="59" t="s">
        <v>84</v>
      </c>
    </row>
    <row r="38" spans="1:4" ht="15.75">
      <c r="A38" s="5">
        <v>145.94999999999999</v>
      </c>
      <c r="B38" s="60">
        <v>145.9</v>
      </c>
      <c r="C38" s="48">
        <f t="shared" si="0"/>
        <v>3.4270047978040452E-2</v>
      </c>
      <c r="D38" s="59" t="s">
        <v>85</v>
      </c>
    </row>
    <row r="39" spans="1:4" ht="15.75">
      <c r="A39" s="5">
        <v>139.88999999999999</v>
      </c>
      <c r="B39" s="60">
        <v>139.80000000000001</v>
      </c>
      <c r="C39" s="48">
        <f t="shared" si="0"/>
        <v>6.437768240341768E-2</v>
      </c>
      <c r="D39" s="59" t="s">
        <v>86</v>
      </c>
    </row>
    <row r="40" spans="1:4" ht="15.75">
      <c r="A40" s="5">
        <v>136.41</v>
      </c>
      <c r="B40" s="60">
        <v>136.4</v>
      </c>
      <c r="C40" s="48">
        <f t="shared" si="0"/>
        <v>7.3313782991135668E-3</v>
      </c>
      <c r="D40" s="59" t="s">
        <v>87</v>
      </c>
    </row>
    <row r="41" spans="1:4" ht="15.75">
      <c r="A41" s="5">
        <v>165.46</v>
      </c>
      <c r="B41" s="60">
        <v>165.5</v>
      </c>
      <c r="C41" s="48">
        <f t="shared" si="0"/>
        <v>-2.4169184290030898E-2</v>
      </c>
      <c r="D41" s="59" t="s">
        <v>88</v>
      </c>
    </row>
    <row r="42" spans="1:4" ht="15.75">
      <c r="A42" s="5">
        <v>160.5</v>
      </c>
      <c r="B42" s="60">
        <v>160.5</v>
      </c>
      <c r="C42" s="48">
        <f t="shared" si="0"/>
        <v>0</v>
      </c>
      <c r="D42" s="59" t="s">
        <v>89</v>
      </c>
    </row>
    <row r="43" spans="1:4" ht="15.75">
      <c r="A43" s="5">
        <v>132.82</v>
      </c>
      <c r="B43" s="60">
        <v>132.80000000000001</v>
      </c>
      <c r="C43" s="48">
        <f t="shared" si="0"/>
        <v>1.5060240963848059E-2</v>
      </c>
      <c r="D43" s="59" t="s">
        <v>90</v>
      </c>
    </row>
    <row r="44" spans="1:4" ht="15.75">
      <c r="A44" s="5">
        <v>131.19</v>
      </c>
      <c r="B44" s="60">
        <v>138.5</v>
      </c>
      <c r="C44" s="48">
        <f t="shared" si="0"/>
        <v>-5.2779783393501845</v>
      </c>
      <c r="D44" s="59" t="s">
        <v>91</v>
      </c>
    </row>
    <row r="45" spans="1:4" ht="15.75">
      <c r="A45" s="5">
        <v>123.87</v>
      </c>
      <c r="B45" s="60">
        <v>123.9</v>
      </c>
      <c r="C45" s="48">
        <f t="shared" si="0"/>
        <v>-2.4213075060529832E-2</v>
      </c>
      <c r="D45" s="59" t="s">
        <v>92</v>
      </c>
    </row>
    <row r="46" spans="1:4" ht="15.75">
      <c r="A46" s="5">
        <v>99.58</v>
      </c>
      <c r="B46" s="60">
        <v>99.7</v>
      </c>
      <c r="C46" s="48">
        <f t="shared" si="0"/>
        <v>-0.12036108324974748</v>
      </c>
      <c r="D46" s="59" t="s">
        <v>93</v>
      </c>
    </row>
    <row r="47" spans="1:4" ht="15.75">
      <c r="A47" s="5">
        <v>94.72</v>
      </c>
      <c r="B47" s="60">
        <v>99.3</v>
      </c>
      <c r="C47" s="48">
        <f t="shared" si="0"/>
        <v>-4.6122860020141019</v>
      </c>
      <c r="D47" s="59" t="s">
        <v>94</v>
      </c>
    </row>
    <row r="48" spans="1:4" ht="15.75">
      <c r="A48" s="5">
        <v>99.68</v>
      </c>
      <c r="B48" s="60">
        <v>99.7</v>
      </c>
      <c r="C48" s="48">
        <f t="shared" si="0"/>
        <v>-2.0060180541619843E-2</v>
      </c>
      <c r="D48" s="59" t="s">
        <v>95</v>
      </c>
    </row>
    <row r="49" spans="1:4" ht="15.75">
      <c r="A49" s="5">
        <v>97.96</v>
      </c>
      <c r="B49" s="60">
        <v>98</v>
      </c>
      <c r="C49" s="48">
        <f t="shared" si="0"/>
        <v>-4.0816326530617175E-2</v>
      </c>
      <c r="D49" s="59" t="s">
        <v>96</v>
      </c>
    </row>
    <row r="50" spans="1:4" ht="15.75">
      <c r="A50" s="5">
        <v>99.97</v>
      </c>
      <c r="B50" s="60">
        <v>104.5</v>
      </c>
      <c r="C50" s="48">
        <f t="shared" si="0"/>
        <v>-4.3349282296650671</v>
      </c>
      <c r="D50" s="59" t="s">
        <v>97</v>
      </c>
    </row>
    <row r="51" spans="1:4" ht="15.75">
      <c r="A51" s="5">
        <v>99.38</v>
      </c>
      <c r="B51" s="60">
        <v>99.4</v>
      </c>
      <c r="C51" s="48">
        <f t="shared" si="0"/>
        <v>-2.0120724346085694E-2</v>
      </c>
      <c r="D51" s="59" t="s">
        <v>98</v>
      </c>
    </row>
    <row r="52" spans="1:4" ht="15.75">
      <c r="A52" s="5">
        <v>101.48</v>
      </c>
      <c r="B52" s="60">
        <v>101.5</v>
      </c>
      <c r="C52" s="48">
        <f t="shared" si="0"/>
        <v>-1.9704433497537366E-2</v>
      </c>
      <c r="D52" s="59" t="s">
        <v>99</v>
      </c>
    </row>
    <row r="53" spans="1:4" ht="15.75">
      <c r="A53" s="5">
        <v>122.41</v>
      </c>
      <c r="B53" s="60">
        <v>128</v>
      </c>
      <c r="C53" s="48">
        <f t="shared" si="0"/>
        <v>-4.3671875</v>
      </c>
      <c r="D53" s="59" t="s">
        <v>100</v>
      </c>
    </row>
    <row r="54" spans="1:4" ht="15.75">
      <c r="A54" s="5">
        <v>172.43</v>
      </c>
      <c r="B54" s="60">
        <v>172.5</v>
      </c>
      <c r="C54" s="48">
        <f t="shared" si="0"/>
        <v>-4.057971014492523E-2</v>
      </c>
      <c r="D54" s="59" t="s">
        <v>101</v>
      </c>
    </row>
    <row r="55" spans="1:4" ht="15.75">
      <c r="A55" s="5">
        <v>166.87</v>
      </c>
      <c r="B55" s="60">
        <v>166.9</v>
      </c>
      <c r="C55" s="48">
        <f t="shared" si="0"/>
        <v>-1.7974835230688768E-2</v>
      </c>
      <c r="D55" s="59" t="s">
        <v>102</v>
      </c>
    </row>
    <row r="56" spans="1:4" ht="15.75">
      <c r="A56" s="5">
        <v>120.18</v>
      </c>
      <c r="B56" s="60">
        <v>120.2</v>
      </c>
      <c r="C56" s="48">
        <f t="shared" si="0"/>
        <v>-1.6638935108147734E-2</v>
      </c>
      <c r="D56" s="59" t="s">
        <v>103</v>
      </c>
    </row>
    <row r="57" spans="1:4" ht="15.75">
      <c r="A57" s="5">
        <v>112.5</v>
      </c>
      <c r="B57" s="60">
        <v>112.5</v>
      </c>
      <c r="C57" s="48">
        <f t="shared" si="0"/>
        <v>0</v>
      </c>
      <c r="D57" s="59" t="s">
        <v>104</v>
      </c>
    </row>
    <row r="58" spans="1:4" ht="15.75">
      <c r="A58" s="5">
        <v>119.05</v>
      </c>
      <c r="B58" s="60">
        <v>119.1</v>
      </c>
      <c r="C58" s="48">
        <f t="shared" si="0"/>
        <v>-4.1981528127621459E-2</v>
      </c>
      <c r="D58" s="59" t="s">
        <v>105</v>
      </c>
    </row>
    <row r="59" spans="1:4" ht="15.75">
      <c r="A59" s="5">
        <v>105.26</v>
      </c>
      <c r="B59" s="60">
        <v>105.3</v>
      </c>
      <c r="C59" s="48">
        <f t="shared" si="0"/>
        <v>-3.798670465336329E-2</v>
      </c>
      <c r="D59" s="59" t="s">
        <v>106</v>
      </c>
    </row>
    <row r="60" spans="1:4" ht="15.75">
      <c r="A60" s="5">
        <v>102.04</v>
      </c>
      <c r="B60" s="60">
        <v>102.1</v>
      </c>
      <c r="C60" s="48">
        <f t="shared" si="0"/>
        <v>-5.8765915768844934E-2</v>
      </c>
      <c r="D60" s="59" t="s">
        <v>107</v>
      </c>
    </row>
    <row r="61" spans="1:4" ht="15.75">
      <c r="A61" s="5">
        <v>95.22</v>
      </c>
      <c r="B61" s="60">
        <v>99.2</v>
      </c>
      <c r="C61" s="48">
        <f t="shared" si="0"/>
        <v>-4.0120967741935516</v>
      </c>
      <c r="D61" s="59" t="s">
        <v>108</v>
      </c>
    </row>
    <row r="62" spans="1:4" ht="15.75">
      <c r="A62" s="5">
        <v>88.33</v>
      </c>
      <c r="B62" s="60">
        <v>92.4</v>
      </c>
      <c r="C62" s="48">
        <f t="shared" si="0"/>
        <v>-4.4047619047619122</v>
      </c>
      <c r="D62" s="59" t="s">
        <v>109</v>
      </c>
    </row>
    <row r="63" spans="1:4" ht="15.75">
      <c r="A63" s="5">
        <v>84.12</v>
      </c>
      <c r="B63" s="60">
        <v>84.2</v>
      </c>
      <c r="C63" s="48">
        <f t="shared" si="0"/>
        <v>-9.5011876484562663E-2</v>
      </c>
      <c r="D63" s="59" t="s">
        <v>110</v>
      </c>
    </row>
    <row r="64" spans="1:4" ht="15.75">
      <c r="A64" s="5">
        <v>74.25</v>
      </c>
      <c r="B64" s="60">
        <v>77.8</v>
      </c>
      <c r="C64" s="48">
        <f t="shared" si="0"/>
        <v>-4.5629820051413787</v>
      </c>
      <c r="D64" s="59" t="s">
        <v>111</v>
      </c>
    </row>
    <row r="65" spans="1:4" ht="15.75">
      <c r="A65" s="5">
        <v>84.54</v>
      </c>
      <c r="B65" s="60">
        <v>84.6</v>
      </c>
      <c r="C65" s="48">
        <f t="shared" si="0"/>
        <v>-7.0921985815587618E-2</v>
      </c>
      <c r="D65" s="59" t="s">
        <v>112</v>
      </c>
    </row>
    <row r="66" spans="1:4" ht="15.75">
      <c r="A66" s="5">
        <v>82.68</v>
      </c>
      <c r="B66" s="60">
        <v>82.7</v>
      </c>
      <c r="C66" s="48">
        <f t="shared" si="0"/>
        <v>-2.4183796856107165E-2</v>
      </c>
      <c r="D66" s="59" t="s">
        <v>113</v>
      </c>
    </row>
    <row r="67" spans="1:4" ht="15.75">
      <c r="A67" s="5">
        <v>84.63</v>
      </c>
      <c r="B67" s="60">
        <v>87.5</v>
      </c>
      <c r="C67" s="48">
        <f t="shared" si="0"/>
        <v>-3.2800000000000011</v>
      </c>
      <c r="D67" s="59" t="s">
        <v>114</v>
      </c>
    </row>
    <row r="68" spans="1:4" ht="15.75">
      <c r="A68" s="5">
        <v>91.7</v>
      </c>
      <c r="B68" s="60">
        <v>91.7</v>
      </c>
      <c r="C68" s="48">
        <f t="shared" si="0"/>
        <v>0</v>
      </c>
      <c r="D68" s="59" t="s">
        <v>115</v>
      </c>
    </row>
    <row r="69" spans="1:4" ht="15.75">
      <c r="A69" s="5">
        <v>95.51</v>
      </c>
      <c r="B69" s="60">
        <v>95.6</v>
      </c>
      <c r="C69" s="48">
        <f t="shared" ref="C69:C132" si="1">A69/B69*100-100</f>
        <v>-9.4142259414212504E-2</v>
      </c>
      <c r="D69" s="59" t="s">
        <v>116</v>
      </c>
    </row>
    <row r="70" spans="1:4" ht="15.75">
      <c r="A70" s="5">
        <v>79.25</v>
      </c>
      <c r="B70" s="60">
        <v>82.3</v>
      </c>
      <c r="C70" s="48">
        <f t="shared" si="1"/>
        <v>-3.7059538274605046</v>
      </c>
      <c r="D70" s="59" t="s">
        <v>117</v>
      </c>
    </row>
    <row r="71" spans="1:4" ht="15.75">
      <c r="A71" s="5">
        <v>82.19</v>
      </c>
      <c r="B71" s="60">
        <v>82.4</v>
      </c>
      <c r="C71" s="48">
        <f t="shared" si="1"/>
        <v>-0.25485436893204394</v>
      </c>
      <c r="D71" s="59" t="s">
        <v>118</v>
      </c>
    </row>
    <row r="72" spans="1:4" ht="15.75">
      <c r="A72" s="5">
        <v>81.48</v>
      </c>
      <c r="B72" s="60">
        <v>81.599999999999994</v>
      </c>
      <c r="C72" s="48">
        <f t="shared" si="1"/>
        <v>-0.14705882352940591</v>
      </c>
      <c r="D72" s="59" t="s">
        <v>119</v>
      </c>
    </row>
    <row r="73" spans="1:4" ht="15.75">
      <c r="A73" s="5">
        <v>82.99</v>
      </c>
      <c r="B73" s="60">
        <v>83</v>
      </c>
      <c r="C73" s="48">
        <f t="shared" si="1"/>
        <v>-1.2048192771089816E-2</v>
      </c>
      <c r="D73" s="59" t="s">
        <v>120</v>
      </c>
    </row>
    <row r="74" spans="1:4" ht="15.75">
      <c r="A74" s="5">
        <v>77</v>
      </c>
      <c r="B74" s="60">
        <v>80.5</v>
      </c>
      <c r="C74" s="48">
        <f t="shared" si="1"/>
        <v>-4.3478260869565162</v>
      </c>
      <c r="D74" s="59" t="s">
        <v>121</v>
      </c>
    </row>
    <row r="75" spans="1:4" ht="15.75">
      <c r="A75" s="5">
        <v>67.650000000000006</v>
      </c>
      <c r="B75" s="60">
        <v>71.099999999999994</v>
      </c>
      <c r="C75" s="48">
        <f t="shared" si="1"/>
        <v>-4.8523206751054744</v>
      </c>
      <c r="D75" s="59" t="s">
        <v>122</v>
      </c>
    </row>
    <row r="76" spans="1:4" ht="15.75">
      <c r="A76" s="5">
        <v>66.209999999999994</v>
      </c>
      <c r="B76" s="60">
        <v>69.7</v>
      </c>
      <c r="C76" s="48">
        <f t="shared" si="1"/>
        <v>-5.0071736011477839</v>
      </c>
      <c r="D76" s="59" t="s">
        <v>123</v>
      </c>
    </row>
    <row r="77" spans="1:4" ht="15.75">
      <c r="A77" s="5">
        <v>81.53</v>
      </c>
      <c r="B77" s="60">
        <v>81.599999999999994</v>
      </c>
      <c r="C77" s="48">
        <f t="shared" si="1"/>
        <v>-8.578431372548323E-2</v>
      </c>
      <c r="D77" s="59" t="s">
        <v>124</v>
      </c>
    </row>
    <row r="78" spans="1:4" ht="15.75">
      <c r="A78" s="5">
        <v>74.099999999999994</v>
      </c>
      <c r="B78" s="60">
        <v>74.099999999999994</v>
      </c>
      <c r="C78" s="48">
        <f t="shared" si="1"/>
        <v>0</v>
      </c>
      <c r="D78" s="59" t="s">
        <v>125</v>
      </c>
    </row>
    <row r="79" spans="1:4" ht="15.75">
      <c r="A79" s="5">
        <v>75.3</v>
      </c>
      <c r="B79" s="60">
        <v>75.3</v>
      </c>
      <c r="C79" s="48">
        <f t="shared" si="1"/>
        <v>0</v>
      </c>
      <c r="D79" s="59" t="s">
        <v>126</v>
      </c>
    </row>
    <row r="80" spans="1:4" ht="15.75">
      <c r="A80" s="5">
        <v>72.09</v>
      </c>
      <c r="B80" s="60">
        <v>72.099999999999994</v>
      </c>
      <c r="C80" s="48">
        <f t="shared" si="1"/>
        <v>-1.3869625520101181E-2</v>
      </c>
      <c r="D80" s="59" t="s">
        <v>127</v>
      </c>
    </row>
    <row r="81" spans="1:4" ht="15.75">
      <c r="A81" s="5">
        <v>74.33</v>
      </c>
      <c r="B81" s="60">
        <v>77.400000000000006</v>
      </c>
      <c r="C81" s="48">
        <f t="shared" si="1"/>
        <v>-3.9664082687338578</v>
      </c>
      <c r="D81" s="59" t="s">
        <v>128</v>
      </c>
    </row>
    <row r="82" spans="1:4" ht="15.75">
      <c r="A82" s="5">
        <v>75.05</v>
      </c>
      <c r="B82" s="60">
        <v>75.099999999999994</v>
      </c>
      <c r="C82" s="48">
        <f t="shared" si="1"/>
        <v>-6.6577896138468873E-2</v>
      </c>
      <c r="D82" s="59" t="s">
        <v>129</v>
      </c>
    </row>
    <row r="83" spans="1:4" ht="15.75">
      <c r="A83" s="5">
        <v>71.41</v>
      </c>
      <c r="B83" s="60">
        <v>71.5</v>
      </c>
      <c r="C83" s="48">
        <f t="shared" si="1"/>
        <v>-0.12587412587411961</v>
      </c>
      <c r="D83" s="59" t="s">
        <v>130</v>
      </c>
    </row>
    <row r="84" spans="1:4" ht="15.75">
      <c r="A84" s="5">
        <v>67.2</v>
      </c>
      <c r="B84" s="60">
        <v>69.8</v>
      </c>
      <c r="C84" s="48">
        <f t="shared" si="1"/>
        <v>-3.7249283667621711</v>
      </c>
      <c r="D84" s="59" t="s">
        <v>131</v>
      </c>
    </row>
    <row r="85" spans="1:4" ht="15.75">
      <c r="A85" s="5">
        <v>68.53</v>
      </c>
      <c r="B85" s="60">
        <v>68.599999999999994</v>
      </c>
      <c r="C85" s="48">
        <f t="shared" si="1"/>
        <v>-0.10204081632652162</v>
      </c>
      <c r="D85" s="59" t="s">
        <v>132</v>
      </c>
    </row>
    <row r="86" spans="1:4" ht="15.75">
      <c r="A86" s="5">
        <v>63.58</v>
      </c>
      <c r="B86" s="60">
        <v>66.5</v>
      </c>
      <c r="C86" s="48">
        <f t="shared" si="1"/>
        <v>-4.3909774436090174</v>
      </c>
      <c r="D86" s="59" t="s">
        <v>133</v>
      </c>
    </row>
    <row r="87" spans="1:4" ht="15.75">
      <c r="A87" s="5">
        <v>67.44</v>
      </c>
      <c r="B87" s="60">
        <v>67.5</v>
      </c>
      <c r="C87" s="48">
        <f t="shared" si="1"/>
        <v>-8.8888888888888573E-2</v>
      </c>
      <c r="D87" s="59" t="s">
        <v>134</v>
      </c>
    </row>
    <row r="88" spans="1:4" ht="15.75">
      <c r="A88" s="5">
        <v>71.11</v>
      </c>
      <c r="B88" s="60">
        <v>71.099999999999994</v>
      </c>
      <c r="C88" s="48">
        <f t="shared" si="1"/>
        <v>1.4064697609001087E-2</v>
      </c>
      <c r="D88" s="59" t="s">
        <v>135</v>
      </c>
    </row>
    <row r="89" spans="1:4" ht="15.75">
      <c r="A89" s="5">
        <v>69.2</v>
      </c>
      <c r="B89" s="60">
        <v>69.2</v>
      </c>
      <c r="C89" s="48">
        <f t="shared" si="1"/>
        <v>0</v>
      </c>
      <c r="D89" s="59" t="s">
        <v>136</v>
      </c>
    </row>
    <row r="90" spans="1:4" ht="15.75">
      <c r="A90" s="5">
        <v>66.84</v>
      </c>
      <c r="B90" s="60">
        <v>69.5</v>
      </c>
      <c r="C90" s="48">
        <f t="shared" si="1"/>
        <v>-3.8273381294963968</v>
      </c>
      <c r="D90" s="59" t="s">
        <v>137</v>
      </c>
    </row>
    <row r="91" spans="1:4" ht="15.75">
      <c r="A91" s="5">
        <v>69.430000000000007</v>
      </c>
      <c r="B91" s="60">
        <v>69.400000000000006</v>
      </c>
      <c r="C91" s="48">
        <f t="shared" si="1"/>
        <v>4.3227665706055518E-2</v>
      </c>
      <c r="D91" s="59" t="s">
        <v>138</v>
      </c>
    </row>
    <row r="92" spans="1:4" ht="15.75">
      <c r="A92" s="5">
        <v>69.959999999999994</v>
      </c>
      <c r="B92" s="60">
        <v>70</v>
      </c>
      <c r="C92" s="48">
        <f t="shared" si="1"/>
        <v>-5.7142857142864045E-2</v>
      </c>
      <c r="D92" s="59" t="s">
        <v>139</v>
      </c>
    </row>
    <row r="93" spans="1:4" ht="15.75">
      <c r="A93" s="5">
        <v>71.59</v>
      </c>
      <c r="B93" s="60">
        <v>71.599999999999994</v>
      </c>
      <c r="C93" s="48">
        <f t="shared" si="1"/>
        <v>-1.3966480446910623E-2</v>
      </c>
      <c r="D93" s="59" t="s">
        <v>140</v>
      </c>
    </row>
    <row r="94" spans="1:4" ht="15.75">
      <c r="A94" s="5">
        <v>70.83</v>
      </c>
      <c r="B94" s="60">
        <v>70.900000000000006</v>
      </c>
      <c r="C94" s="48">
        <f t="shared" si="1"/>
        <v>-9.873060648801868E-2</v>
      </c>
      <c r="D94" s="59" t="s">
        <v>141</v>
      </c>
    </row>
    <row r="95" spans="1:4" ht="15.75">
      <c r="A95" s="5">
        <v>72.64</v>
      </c>
      <c r="B95" s="60">
        <v>72.7</v>
      </c>
      <c r="C95" s="48">
        <f t="shared" si="1"/>
        <v>-8.2530949105915852E-2</v>
      </c>
      <c r="D95" s="59" t="s">
        <v>142</v>
      </c>
    </row>
    <row r="96" spans="1:4" ht="15.75">
      <c r="A96" s="5">
        <v>70.97</v>
      </c>
      <c r="B96" s="60">
        <v>71</v>
      </c>
      <c r="C96" s="48">
        <f t="shared" si="1"/>
        <v>-4.2253521126767168E-2</v>
      </c>
      <c r="D96" s="59" t="s">
        <v>143</v>
      </c>
    </row>
    <row r="97" spans="1:4" ht="15.75">
      <c r="A97" s="5">
        <v>73.08</v>
      </c>
      <c r="B97" s="60">
        <v>73.099999999999994</v>
      </c>
      <c r="C97" s="48">
        <f t="shared" si="1"/>
        <v>-2.7359781121745641E-2</v>
      </c>
      <c r="D97" s="59" t="s">
        <v>144</v>
      </c>
    </row>
    <row r="98" spans="1:4" ht="15.75">
      <c r="A98" s="5">
        <v>78.64</v>
      </c>
      <c r="B98" s="60">
        <v>81.599999999999994</v>
      </c>
      <c r="C98" s="48">
        <f t="shared" si="1"/>
        <v>-3.6274509803921404</v>
      </c>
      <c r="D98" s="59" t="s">
        <v>145</v>
      </c>
    </row>
    <row r="99" spans="1:4" ht="15.75">
      <c r="A99" s="5">
        <v>79.959999999999994</v>
      </c>
      <c r="B99" s="60">
        <v>80</v>
      </c>
      <c r="C99" s="48">
        <f t="shared" si="1"/>
        <v>-5.0000000000011369E-2</v>
      </c>
      <c r="D99" s="59" t="s">
        <v>146</v>
      </c>
    </row>
    <row r="100" spans="1:4" ht="15.75">
      <c r="A100" s="5">
        <v>71.010000000000005</v>
      </c>
      <c r="B100" s="60">
        <v>74</v>
      </c>
      <c r="C100" s="48">
        <f t="shared" si="1"/>
        <v>-4.0405405405405332</v>
      </c>
      <c r="D100" s="59" t="s">
        <v>147</v>
      </c>
    </row>
    <row r="101" spans="1:4" ht="15.75">
      <c r="A101" s="5">
        <v>77.81</v>
      </c>
      <c r="B101" s="60">
        <v>77.900000000000006</v>
      </c>
      <c r="C101" s="48">
        <f t="shared" si="1"/>
        <v>-0.11553273427470856</v>
      </c>
      <c r="D101" s="59" t="s">
        <v>148</v>
      </c>
    </row>
    <row r="102" spans="1:4" ht="15.75">
      <c r="A102" s="5">
        <v>84.62</v>
      </c>
      <c r="B102" s="60">
        <v>84.7</v>
      </c>
      <c r="C102" s="48">
        <f t="shared" si="1"/>
        <v>-9.445100354190572E-2</v>
      </c>
      <c r="D102" s="59" t="s">
        <v>149</v>
      </c>
    </row>
    <row r="103" spans="1:4" ht="15.75">
      <c r="A103" s="5">
        <v>91.65</v>
      </c>
      <c r="B103" s="60">
        <v>91.7</v>
      </c>
      <c r="C103" s="48">
        <f t="shared" si="1"/>
        <v>-5.45256270447112E-2</v>
      </c>
      <c r="D103" s="59" t="s">
        <v>150</v>
      </c>
    </row>
    <row r="104" spans="1:4" ht="15.75">
      <c r="A104" s="5">
        <v>90.16</v>
      </c>
      <c r="B104" s="60">
        <v>90.2</v>
      </c>
      <c r="C104" s="48">
        <f t="shared" si="1"/>
        <v>-4.434589800443689E-2</v>
      </c>
      <c r="D104" s="59" t="s">
        <v>151</v>
      </c>
    </row>
    <row r="105" spans="1:4" ht="15.75">
      <c r="A105" s="5">
        <v>92.91</v>
      </c>
      <c r="B105" s="60">
        <v>93</v>
      </c>
      <c r="C105" s="48">
        <f t="shared" si="1"/>
        <v>-9.6774193548384346E-2</v>
      </c>
      <c r="D105" s="59" t="s">
        <v>152</v>
      </c>
    </row>
    <row r="106" spans="1:4" ht="15.75">
      <c r="A106" s="5">
        <v>96.09</v>
      </c>
      <c r="B106" s="60">
        <v>96.1</v>
      </c>
      <c r="C106" s="48">
        <f t="shared" si="1"/>
        <v>-1.0405827263255674E-2</v>
      </c>
      <c r="D106" s="59" t="s">
        <v>153</v>
      </c>
    </row>
    <row r="107" spans="1:4" ht="15.75">
      <c r="A107" s="5">
        <v>110.98</v>
      </c>
      <c r="B107" s="60">
        <v>111</v>
      </c>
      <c r="C107" s="48">
        <f t="shared" si="1"/>
        <v>-1.8018018018011617E-2</v>
      </c>
      <c r="D107" s="59" t="s">
        <v>154</v>
      </c>
    </row>
    <row r="108" spans="1:4" ht="15.75">
      <c r="A108" s="5">
        <v>127.17</v>
      </c>
      <c r="B108" s="60">
        <v>127.2</v>
      </c>
      <c r="C108" s="48">
        <f t="shared" si="1"/>
        <v>-2.3584905660385402E-2</v>
      </c>
      <c r="D108" s="59" t="s">
        <v>155</v>
      </c>
    </row>
    <row r="109" spans="1:4" ht="15.75">
      <c r="A109" s="5">
        <v>130.38</v>
      </c>
      <c r="B109" s="60">
        <v>130.4</v>
      </c>
      <c r="C109" s="48">
        <f t="shared" si="1"/>
        <v>-1.533742331288579E-2</v>
      </c>
      <c r="D109" s="59" t="s">
        <v>156</v>
      </c>
    </row>
    <row r="110" spans="1:4" ht="15.75">
      <c r="A110" s="5">
        <v>132.25</v>
      </c>
      <c r="B110" s="60">
        <v>136.6</v>
      </c>
      <c r="C110" s="48">
        <f t="shared" si="1"/>
        <v>-3.1844802342606044</v>
      </c>
      <c r="D110" s="59" t="s">
        <v>157</v>
      </c>
    </row>
    <row r="111" spans="1:4" ht="15.75">
      <c r="A111" s="5">
        <v>163.28</v>
      </c>
      <c r="B111" s="60">
        <v>163.19999999999999</v>
      </c>
      <c r="C111" s="48">
        <f t="shared" si="1"/>
        <v>4.9019607843135304E-2</v>
      </c>
      <c r="D111" s="59" t="s">
        <v>158</v>
      </c>
    </row>
    <row r="112" spans="1:4" ht="15.75">
      <c r="A112" s="5">
        <v>159.09</v>
      </c>
      <c r="B112" s="60">
        <v>159</v>
      </c>
      <c r="C112" s="48">
        <f t="shared" si="1"/>
        <v>5.6603773584924966E-2</v>
      </c>
      <c r="D112" s="59" t="s">
        <v>159</v>
      </c>
    </row>
    <row r="113" spans="1:4" ht="15.75">
      <c r="A113" s="5">
        <v>161.04</v>
      </c>
      <c r="B113" s="60">
        <v>167.2</v>
      </c>
      <c r="C113" s="48">
        <f t="shared" si="1"/>
        <v>-3.6842105263157947</v>
      </c>
      <c r="D113" s="59" t="s">
        <v>160</v>
      </c>
    </row>
    <row r="114" spans="1:4" ht="15.75">
      <c r="A114" s="5">
        <v>167.08</v>
      </c>
      <c r="B114" s="60">
        <v>167</v>
      </c>
      <c r="C114" s="48">
        <f t="shared" si="1"/>
        <v>4.7904191616780167E-2</v>
      </c>
      <c r="D114" s="59" t="s">
        <v>161</v>
      </c>
    </row>
    <row r="115" spans="1:4" ht="15.75">
      <c r="A115" s="5">
        <v>158.91</v>
      </c>
      <c r="B115" s="60">
        <v>158.9</v>
      </c>
      <c r="C115" s="48">
        <f t="shared" si="1"/>
        <v>6.2932662051622401E-3</v>
      </c>
      <c r="D115" s="59" t="s">
        <v>162</v>
      </c>
    </row>
    <row r="116" spans="1:4" ht="15.75">
      <c r="A116" s="5">
        <v>162.32</v>
      </c>
      <c r="B116" s="60">
        <v>168.1</v>
      </c>
      <c r="C116" s="48">
        <f t="shared" si="1"/>
        <v>-3.438429506246294</v>
      </c>
      <c r="D116" s="59" t="s">
        <v>163</v>
      </c>
    </row>
    <row r="117" spans="1:4" ht="15.75">
      <c r="A117" s="5">
        <v>198.54</v>
      </c>
      <c r="B117" s="60">
        <v>198.6</v>
      </c>
      <c r="C117" s="48">
        <f t="shared" si="1"/>
        <v>-3.0211480362538623E-2</v>
      </c>
      <c r="D117" s="59" t="s">
        <v>164</v>
      </c>
    </row>
    <row r="118" spans="1:4" ht="15.75">
      <c r="A118" s="5">
        <v>202.97</v>
      </c>
      <c r="B118" s="60">
        <v>203.1</v>
      </c>
      <c r="C118" s="48">
        <f t="shared" si="1"/>
        <v>-6.4007877892663601E-2</v>
      </c>
      <c r="D118" s="59" t="s">
        <v>165</v>
      </c>
    </row>
    <row r="119" spans="1:4" ht="15.75">
      <c r="A119" s="5">
        <v>200.23</v>
      </c>
      <c r="B119" s="60">
        <v>200.3</v>
      </c>
      <c r="C119" s="48">
        <f t="shared" si="1"/>
        <v>-3.4947578632056775E-2</v>
      </c>
      <c r="D119" s="59" t="s">
        <v>166</v>
      </c>
    </row>
    <row r="120" spans="1:4" ht="15.75">
      <c r="A120" s="5">
        <v>244.89</v>
      </c>
      <c r="B120" s="60">
        <v>245</v>
      </c>
      <c r="C120" s="48">
        <f t="shared" si="1"/>
        <v>-4.4897959183671787E-2</v>
      </c>
      <c r="D120" s="59" t="s">
        <v>167</v>
      </c>
    </row>
    <row r="121" spans="1:4" ht="15.75">
      <c r="A121" s="5">
        <v>245.76</v>
      </c>
      <c r="B121" s="60">
        <v>245.8</v>
      </c>
      <c r="C121" s="48">
        <f t="shared" si="1"/>
        <v>-1.6273393002450121E-2</v>
      </c>
      <c r="D121" s="59" t="s">
        <v>168</v>
      </c>
    </row>
    <row r="122" spans="1:4" ht="15.75">
      <c r="A122" s="5">
        <v>216.64</v>
      </c>
      <c r="B122" s="60">
        <v>223.8</v>
      </c>
      <c r="C122" s="48">
        <f t="shared" si="1"/>
        <v>-3.1992850759606881</v>
      </c>
      <c r="D122" s="59" t="s">
        <v>169</v>
      </c>
    </row>
    <row r="123" spans="1:4" ht="15.75">
      <c r="A123" s="5">
        <v>182.26</v>
      </c>
      <c r="B123" s="60">
        <v>182.2</v>
      </c>
      <c r="C123" s="48">
        <f t="shared" si="1"/>
        <v>3.2930845225024541E-2</v>
      </c>
      <c r="D123" s="59" t="s">
        <v>170</v>
      </c>
    </row>
    <row r="124" spans="1:4" ht="15.75">
      <c r="A124" s="5">
        <v>195.86</v>
      </c>
      <c r="B124" s="60">
        <v>195.8</v>
      </c>
      <c r="C124" s="48">
        <f t="shared" si="1"/>
        <v>3.0643513789584631E-2</v>
      </c>
      <c r="D124" s="59" t="s">
        <v>171</v>
      </c>
    </row>
    <row r="125" spans="1:4" ht="15.75">
      <c r="A125" s="5">
        <v>201.46</v>
      </c>
      <c r="B125" s="60">
        <v>201.4</v>
      </c>
      <c r="C125" s="48">
        <f t="shared" si="1"/>
        <v>2.9791459781520757E-2</v>
      </c>
      <c r="D125" s="59" t="s">
        <v>172</v>
      </c>
    </row>
    <row r="126" spans="1:4" ht="15.75">
      <c r="A126" s="5">
        <v>213.23</v>
      </c>
      <c r="B126" s="60">
        <v>213.2</v>
      </c>
      <c r="C126" s="48">
        <f t="shared" si="1"/>
        <v>1.4071294559101943E-2</v>
      </c>
      <c r="D126" s="59" t="s">
        <v>173</v>
      </c>
    </row>
    <row r="127" spans="1:4" ht="15.75">
      <c r="A127" s="5">
        <v>260.18</v>
      </c>
      <c r="B127" s="60">
        <v>260.2</v>
      </c>
      <c r="C127" s="48">
        <f t="shared" si="1"/>
        <v>-7.6863950806966841E-3</v>
      </c>
      <c r="D127" s="59" t="s">
        <v>174</v>
      </c>
    </row>
    <row r="128" spans="1:4" ht="15.75">
      <c r="A128" s="5">
        <v>225.12</v>
      </c>
      <c r="B128" s="60">
        <v>225.2</v>
      </c>
      <c r="C128" s="48">
        <f t="shared" si="1"/>
        <v>-3.5523978685603197E-2</v>
      </c>
      <c r="D128" s="59" t="s">
        <v>175</v>
      </c>
    </row>
    <row r="129" spans="1:4" ht="15.75">
      <c r="A129" s="5">
        <v>207.25</v>
      </c>
      <c r="B129" s="60">
        <v>207.3</v>
      </c>
      <c r="C129" s="48">
        <f t="shared" si="1"/>
        <v>-2.4119633381587846E-2</v>
      </c>
      <c r="D129" s="59" t="s">
        <v>176</v>
      </c>
    </row>
    <row r="130" spans="1:4" ht="15.75">
      <c r="A130" s="5">
        <v>269.82</v>
      </c>
      <c r="B130" s="60">
        <v>269.89999999999998</v>
      </c>
      <c r="C130" s="48">
        <f t="shared" si="1"/>
        <v>-2.9640607632458682E-2</v>
      </c>
      <c r="D130" s="59" t="s">
        <v>177</v>
      </c>
    </row>
    <row r="131" spans="1:4" ht="15.75">
      <c r="A131" s="5">
        <v>281.08999999999997</v>
      </c>
      <c r="B131" s="60">
        <v>281.2</v>
      </c>
      <c r="C131" s="48">
        <f t="shared" si="1"/>
        <v>-3.911806543386831E-2</v>
      </c>
      <c r="D131" s="59" t="s">
        <v>178</v>
      </c>
    </row>
    <row r="132" spans="1:4" ht="15.75">
      <c r="A132" s="5">
        <v>253.48</v>
      </c>
      <c r="B132" s="60">
        <v>253.5</v>
      </c>
      <c r="C132" s="48">
        <f t="shared" si="1"/>
        <v>-7.8895463510946229E-3</v>
      </c>
      <c r="D132" s="59" t="s">
        <v>179</v>
      </c>
    </row>
    <row r="133" spans="1:4" ht="15.75">
      <c r="A133" s="5">
        <v>277.51</v>
      </c>
      <c r="B133" s="60">
        <v>277.5</v>
      </c>
      <c r="C133" s="48">
        <f t="shared" ref="C133:C196" si="2">A133/B133*100-100</f>
        <v>3.6036036036080077E-3</v>
      </c>
      <c r="D133" s="59" t="s">
        <v>180</v>
      </c>
    </row>
    <row r="134" spans="1:4" ht="15.75">
      <c r="A134" s="5">
        <v>243.45</v>
      </c>
      <c r="B134" s="60">
        <v>243.4</v>
      </c>
      <c r="C134" s="48">
        <f t="shared" si="2"/>
        <v>2.0542317173365632E-2</v>
      </c>
      <c r="D134" s="59" t="s">
        <v>181</v>
      </c>
    </row>
    <row r="135" spans="1:4" ht="15.75">
      <c r="A135" s="5">
        <v>207.06</v>
      </c>
      <c r="B135" s="60">
        <v>207</v>
      </c>
      <c r="C135" s="48">
        <f t="shared" si="2"/>
        <v>2.8985507246375164E-2</v>
      </c>
      <c r="D135" s="59" t="s">
        <v>182</v>
      </c>
    </row>
    <row r="136" spans="1:4" ht="15.75">
      <c r="A136" s="5">
        <v>249.19</v>
      </c>
      <c r="B136" s="60">
        <v>249.2</v>
      </c>
      <c r="C136" s="48">
        <f t="shared" si="2"/>
        <v>-4.0128410914945789E-3</v>
      </c>
      <c r="D136" s="59" t="s">
        <v>183</v>
      </c>
    </row>
    <row r="137" spans="1:4" ht="15.75">
      <c r="A137" s="5">
        <v>247.54</v>
      </c>
      <c r="B137" s="60">
        <v>247.5</v>
      </c>
      <c r="C137" s="48">
        <f t="shared" si="2"/>
        <v>1.6161616161596726E-2</v>
      </c>
      <c r="D137" s="59" t="s">
        <v>184</v>
      </c>
    </row>
    <row r="138" spans="1:4" ht="15.75">
      <c r="A138" s="5">
        <v>223.46</v>
      </c>
      <c r="B138" s="60">
        <v>223.5</v>
      </c>
      <c r="C138" s="48">
        <f t="shared" si="2"/>
        <v>-1.7897091722602454E-2</v>
      </c>
      <c r="D138" s="59" t="s">
        <v>185</v>
      </c>
    </row>
    <row r="139" spans="1:4" ht="15.75">
      <c r="A139" s="5">
        <v>227.44</v>
      </c>
      <c r="B139" s="60">
        <v>227.5</v>
      </c>
      <c r="C139" s="48">
        <f t="shared" si="2"/>
        <v>-2.637362637362628E-2</v>
      </c>
      <c r="D139" s="59" t="s">
        <v>186</v>
      </c>
    </row>
    <row r="140" spans="1:4" ht="15.75">
      <c r="A140" s="5">
        <v>231.35</v>
      </c>
      <c r="B140" s="60">
        <v>231.4</v>
      </c>
      <c r="C140" s="48">
        <f t="shared" si="2"/>
        <v>-2.1607605877278502E-2</v>
      </c>
      <c r="D140" s="59" t="s">
        <v>187</v>
      </c>
    </row>
    <row r="141" spans="1:4" ht="15.75">
      <c r="A141" s="5">
        <v>242.81</v>
      </c>
      <c r="B141" s="60">
        <v>242.9</v>
      </c>
      <c r="C141" s="48">
        <f t="shared" si="2"/>
        <v>-3.705228489090473E-2</v>
      </c>
      <c r="D141" s="59" t="s">
        <v>188</v>
      </c>
    </row>
    <row r="142" spans="1:4" ht="15.75">
      <c r="A142" s="5">
        <v>246.15</v>
      </c>
      <c r="B142" s="60">
        <v>246.2</v>
      </c>
      <c r="C142" s="48">
        <f t="shared" si="2"/>
        <v>-2.0308692120224237E-2</v>
      </c>
      <c r="D142" s="59" t="s">
        <v>189</v>
      </c>
    </row>
    <row r="143" spans="1:4" ht="15.75">
      <c r="A143" s="5">
        <v>226.42</v>
      </c>
      <c r="B143" s="60">
        <v>226.4</v>
      </c>
      <c r="C143" s="48">
        <f t="shared" si="2"/>
        <v>8.8339222614735036E-3</v>
      </c>
      <c r="D143" s="59" t="s">
        <v>190</v>
      </c>
    </row>
    <row r="144" spans="1:4" ht="15.75">
      <c r="A144" s="5">
        <v>204.58</v>
      </c>
      <c r="B144" s="60">
        <v>204.6</v>
      </c>
      <c r="C144" s="48">
        <f t="shared" si="2"/>
        <v>-9.7751710654847557E-3</v>
      </c>
      <c r="D144" s="59" t="s">
        <v>191</v>
      </c>
    </row>
    <row r="145" spans="1:4" ht="15.75">
      <c r="A145" s="5">
        <v>230.81</v>
      </c>
      <c r="B145" s="60">
        <v>230.8</v>
      </c>
      <c r="C145" s="48">
        <f t="shared" si="2"/>
        <v>4.3327556325891692E-3</v>
      </c>
      <c r="D145" s="59" t="s">
        <v>192</v>
      </c>
    </row>
    <row r="146" spans="1:4" ht="15.75">
      <c r="A146" s="5">
        <v>265.73</v>
      </c>
      <c r="B146" s="60">
        <v>265.7</v>
      </c>
      <c r="C146" s="48">
        <f t="shared" si="2"/>
        <v>1.1290929619889312E-2</v>
      </c>
      <c r="D146" s="59" t="s">
        <v>193</v>
      </c>
    </row>
    <row r="147" spans="1:4" ht="15.75">
      <c r="A147" s="5">
        <v>202.91</v>
      </c>
      <c r="B147" s="60">
        <v>202.8</v>
      </c>
      <c r="C147" s="48">
        <f t="shared" si="2"/>
        <v>5.4240631163708031E-2</v>
      </c>
      <c r="D147" s="59" t="s">
        <v>194</v>
      </c>
    </row>
    <row r="148" spans="1:4" ht="15.75">
      <c r="A148" s="5">
        <v>226.98</v>
      </c>
      <c r="B148" s="60">
        <v>227</v>
      </c>
      <c r="C148" s="48">
        <f t="shared" si="2"/>
        <v>-8.8105726872385048E-3</v>
      </c>
      <c r="D148" s="59" t="s">
        <v>195</v>
      </c>
    </row>
    <row r="149" spans="1:4" ht="15.75">
      <c r="A149" s="5">
        <v>212.03</v>
      </c>
      <c r="B149" s="60">
        <v>212</v>
      </c>
      <c r="C149" s="48">
        <f t="shared" si="2"/>
        <v>1.4150943396231241E-2</v>
      </c>
      <c r="D149" s="59" t="s">
        <v>196</v>
      </c>
    </row>
    <row r="150" spans="1:4" ht="15.75">
      <c r="A150" s="5">
        <v>217.45</v>
      </c>
      <c r="B150" s="60">
        <v>217.5</v>
      </c>
      <c r="C150" s="48">
        <f t="shared" si="2"/>
        <v>-2.2988505747136401E-2</v>
      </c>
      <c r="D150" s="59" t="s">
        <v>197</v>
      </c>
    </row>
    <row r="151" spans="1:4" ht="15.75">
      <c r="A151" s="5">
        <v>224.38</v>
      </c>
      <c r="B151" s="60">
        <v>224.4</v>
      </c>
      <c r="C151" s="48">
        <f t="shared" si="2"/>
        <v>-8.9126559714856057E-3</v>
      </c>
      <c r="D151" s="59" t="s">
        <v>198</v>
      </c>
    </row>
    <row r="152" spans="1:4" ht="15.75">
      <c r="A152" s="5">
        <v>209.64</v>
      </c>
      <c r="B152" s="60">
        <v>209.7</v>
      </c>
      <c r="C152" s="48">
        <f t="shared" si="2"/>
        <v>-2.8612303290415753E-2</v>
      </c>
      <c r="D152" s="59" t="s">
        <v>199</v>
      </c>
    </row>
    <row r="153" spans="1:4" ht="15.75">
      <c r="A153" s="5">
        <v>239.95</v>
      </c>
      <c r="B153" s="60">
        <v>240</v>
      </c>
      <c r="C153" s="48">
        <f t="shared" si="2"/>
        <v>-2.0833333333342807E-2</v>
      </c>
      <c r="D153" s="59" t="s">
        <v>200</v>
      </c>
    </row>
    <row r="154" spans="1:4" ht="15.75">
      <c r="A154" s="5">
        <v>196.53</v>
      </c>
      <c r="B154" s="60">
        <v>196.5</v>
      </c>
      <c r="C154" s="48">
        <f t="shared" si="2"/>
        <v>1.5267175572517999E-2</v>
      </c>
      <c r="D154" s="59" t="s">
        <v>201</v>
      </c>
    </row>
    <row r="155" spans="1:4" ht="15.75">
      <c r="A155" s="5">
        <v>164.14</v>
      </c>
      <c r="B155" s="60">
        <v>164.2</v>
      </c>
      <c r="C155" s="48">
        <f t="shared" si="2"/>
        <v>-3.6540803897693763E-2</v>
      </c>
      <c r="D155" s="59" t="s">
        <v>202</v>
      </c>
    </row>
    <row r="156" spans="1:4" ht="15.75">
      <c r="A156" s="5">
        <v>180.73</v>
      </c>
      <c r="B156" s="60">
        <v>180.7</v>
      </c>
      <c r="C156" s="48">
        <f t="shared" si="2"/>
        <v>1.6602102933035212E-2</v>
      </c>
      <c r="D156" s="59" t="s">
        <v>203</v>
      </c>
    </row>
    <row r="157" spans="1:4" ht="15.75">
      <c r="A157" s="5">
        <v>176.54</v>
      </c>
      <c r="B157" s="60">
        <v>176.6</v>
      </c>
      <c r="C157" s="48">
        <f t="shared" si="2"/>
        <v>-3.3975084937708289E-2</v>
      </c>
      <c r="D157" s="59" t="s">
        <v>204</v>
      </c>
    </row>
    <row r="158" spans="1:4" ht="15.75">
      <c r="A158" s="5">
        <v>189.78</v>
      </c>
      <c r="B158" s="60">
        <v>196.1</v>
      </c>
      <c r="C158" s="48">
        <f t="shared" si="2"/>
        <v>-3.2228454869964338</v>
      </c>
      <c r="D158" s="59" t="s">
        <v>205</v>
      </c>
    </row>
    <row r="159" spans="1:4" ht="15.75">
      <c r="A159" s="5">
        <v>166.67</v>
      </c>
      <c r="B159" s="60">
        <v>166.6</v>
      </c>
      <c r="C159" s="48">
        <f t="shared" si="2"/>
        <v>4.2016806722685374E-2</v>
      </c>
      <c r="D159" s="59" t="s">
        <v>206</v>
      </c>
    </row>
    <row r="160" spans="1:4" ht="15.75">
      <c r="A160" s="5">
        <v>145.35</v>
      </c>
      <c r="B160" s="60">
        <v>145.30000000000001</v>
      </c>
      <c r="C160" s="48">
        <f t="shared" si="2"/>
        <v>3.4411562284915931E-2</v>
      </c>
      <c r="D160" s="59" t="s">
        <v>207</v>
      </c>
    </row>
    <row r="161" spans="1:4" ht="15.75">
      <c r="A161" s="5">
        <v>168.81</v>
      </c>
      <c r="B161" s="60">
        <v>168.7</v>
      </c>
      <c r="C161" s="48">
        <f t="shared" si="2"/>
        <v>6.5204505038536809E-2</v>
      </c>
      <c r="D161" s="59" t="s">
        <v>208</v>
      </c>
    </row>
    <row r="162" spans="1:4" ht="15.75">
      <c r="A162" s="5">
        <v>166.39</v>
      </c>
      <c r="B162" s="60">
        <v>166.3</v>
      </c>
      <c r="C162" s="48">
        <f t="shared" si="2"/>
        <v>5.4119061936248158E-2</v>
      </c>
      <c r="D162" s="59" t="s">
        <v>209</v>
      </c>
    </row>
    <row r="163" spans="1:4" ht="15.75">
      <c r="A163" s="5">
        <v>167.01</v>
      </c>
      <c r="B163" s="60">
        <v>167</v>
      </c>
      <c r="C163" s="48">
        <f t="shared" si="2"/>
        <v>5.9880239520850864E-3</v>
      </c>
      <c r="D163" s="59" t="s">
        <v>210</v>
      </c>
    </row>
    <row r="164" spans="1:4" ht="15.75">
      <c r="A164" s="5">
        <v>169.3</v>
      </c>
      <c r="B164" s="60">
        <v>169.3</v>
      </c>
      <c r="C164" s="48">
        <f t="shared" si="2"/>
        <v>0</v>
      </c>
      <c r="D164" s="59" t="s">
        <v>211</v>
      </c>
    </row>
    <row r="165" spans="1:4" ht="15.75">
      <c r="A165" s="5">
        <v>178.7</v>
      </c>
      <c r="B165" s="60">
        <v>178.8</v>
      </c>
      <c r="C165" s="48">
        <f t="shared" si="2"/>
        <v>-5.5928411633118458E-2</v>
      </c>
      <c r="D165" s="59" t="s">
        <v>212</v>
      </c>
    </row>
    <row r="166" spans="1:4" ht="15.75">
      <c r="A166" s="5">
        <v>166.19</v>
      </c>
      <c r="B166" s="60">
        <v>166.3</v>
      </c>
      <c r="C166" s="48">
        <f t="shared" si="2"/>
        <v>-6.6145520144317516E-2</v>
      </c>
      <c r="D166" s="59" t="s">
        <v>213</v>
      </c>
    </row>
    <row r="167" spans="1:4" ht="15.75">
      <c r="A167" s="5">
        <v>141.32</v>
      </c>
      <c r="B167" s="60">
        <v>141.4</v>
      </c>
      <c r="C167" s="48">
        <f t="shared" si="2"/>
        <v>-5.6577086280057642E-2</v>
      </c>
      <c r="D167" s="59" t="s">
        <v>214</v>
      </c>
    </row>
    <row r="168" spans="1:4" ht="15.75">
      <c r="A168" s="5">
        <v>145.63</v>
      </c>
      <c r="B168" s="60">
        <v>145.69999999999999</v>
      </c>
      <c r="C168" s="48">
        <f t="shared" si="2"/>
        <v>-4.8043925875091986E-2</v>
      </c>
      <c r="D168" s="59" t="s">
        <v>215</v>
      </c>
    </row>
    <row r="169" spans="1:4" ht="15.75">
      <c r="A169" s="5">
        <v>133.76</v>
      </c>
      <c r="B169" s="60">
        <v>133.80000000000001</v>
      </c>
      <c r="C169" s="48">
        <f t="shared" si="2"/>
        <v>-2.9895366218241293E-2</v>
      </c>
      <c r="D169" s="59" t="s">
        <v>216</v>
      </c>
    </row>
    <row r="170" spans="1:4" ht="15.75">
      <c r="A170" s="5">
        <v>118.05</v>
      </c>
      <c r="B170" s="60">
        <v>118.1</v>
      </c>
      <c r="C170" s="48">
        <f t="shared" si="2"/>
        <v>-4.2337002540222102E-2</v>
      </c>
      <c r="D170" s="59" t="s">
        <v>217</v>
      </c>
    </row>
    <row r="171" spans="1:4" ht="15.75">
      <c r="A171" s="5">
        <v>103.8</v>
      </c>
      <c r="B171" s="60">
        <v>103.8</v>
      </c>
      <c r="C171" s="48">
        <f t="shared" si="2"/>
        <v>0</v>
      </c>
      <c r="D171" s="59" t="s">
        <v>218</v>
      </c>
    </row>
    <row r="172" spans="1:4" ht="15.75">
      <c r="A172" s="5">
        <v>103.79</v>
      </c>
      <c r="B172" s="60">
        <v>103.8</v>
      </c>
      <c r="C172" s="48">
        <f t="shared" si="2"/>
        <v>-9.6339113680130595E-3</v>
      </c>
      <c r="D172" s="59" t="s">
        <v>219</v>
      </c>
    </row>
    <row r="173" spans="1:4" ht="15.75">
      <c r="A173" s="5">
        <v>105.79</v>
      </c>
      <c r="B173" s="60">
        <v>105.8</v>
      </c>
      <c r="C173" s="48">
        <f t="shared" si="2"/>
        <v>-9.4517958412012604E-3</v>
      </c>
      <c r="D173" s="59" t="s">
        <v>220</v>
      </c>
    </row>
    <row r="174" spans="1:4" ht="15.75">
      <c r="A174" s="5">
        <v>101.55</v>
      </c>
      <c r="B174" s="60">
        <v>101.6</v>
      </c>
      <c r="C174" s="48">
        <f t="shared" si="2"/>
        <v>-4.9212598425199872E-2</v>
      </c>
      <c r="D174" s="59" t="s">
        <v>221</v>
      </c>
    </row>
    <row r="175" spans="1:4" ht="15.75">
      <c r="A175" s="5">
        <v>113.44</v>
      </c>
      <c r="B175" s="60">
        <v>113.4</v>
      </c>
      <c r="C175" s="48">
        <f t="shared" si="2"/>
        <v>3.5273368606695499E-2</v>
      </c>
      <c r="D175" s="59" t="s">
        <v>222</v>
      </c>
    </row>
    <row r="176" spans="1:4" ht="15.75">
      <c r="A176" s="5">
        <v>120.25</v>
      </c>
      <c r="B176" s="60">
        <v>120.3</v>
      </c>
      <c r="C176" s="48">
        <f t="shared" si="2"/>
        <v>-4.1562759767245439E-2</v>
      </c>
      <c r="D176" s="59" t="s">
        <v>223</v>
      </c>
    </row>
    <row r="177" spans="1:4" ht="15.75">
      <c r="A177" s="5">
        <v>108.86</v>
      </c>
      <c r="B177" s="60">
        <v>108.9</v>
      </c>
      <c r="C177" s="48">
        <f t="shared" si="2"/>
        <v>-3.6730945821858541E-2</v>
      </c>
      <c r="D177" s="59" t="s">
        <v>224</v>
      </c>
    </row>
    <row r="178" spans="1:4" ht="15.75">
      <c r="A178" s="5">
        <v>113.94</v>
      </c>
      <c r="B178" s="60">
        <v>114</v>
      </c>
      <c r="C178" s="48">
        <f t="shared" si="2"/>
        <v>-5.2631578947369917E-2</v>
      </c>
      <c r="D178" s="59" t="s">
        <v>225</v>
      </c>
    </row>
    <row r="179" spans="1:4" ht="15.75">
      <c r="A179" s="5">
        <v>96.02</v>
      </c>
      <c r="B179" s="60">
        <v>96.1</v>
      </c>
      <c r="C179" s="48">
        <f t="shared" si="2"/>
        <v>-8.3246618106130654E-2</v>
      </c>
      <c r="D179" s="59" t="s">
        <v>226</v>
      </c>
    </row>
    <row r="180" spans="1:4" ht="15.75">
      <c r="A180" s="5">
        <v>88.29</v>
      </c>
      <c r="B180" s="60">
        <v>88.3</v>
      </c>
      <c r="C180" s="48">
        <f t="shared" si="2"/>
        <v>-1.1325028312555219E-2</v>
      </c>
      <c r="D180" s="59" t="s">
        <v>227</v>
      </c>
    </row>
    <row r="181" spans="1:4" ht="15.75">
      <c r="A181" s="5">
        <v>91.82</v>
      </c>
      <c r="B181" s="60">
        <v>91.9</v>
      </c>
      <c r="C181" s="48">
        <f t="shared" si="2"/>
        <v>-8.705114254625812E-2</v>
      </c>
      <c r="D181" s="59" t="s">
        <v>228</v>
      </c>
    </row>
    <row r="182" spans="1:4" ht="15.75">
      <c r="A182" s="5">
        <v>88.82</v>
      </c>
      <c r="B182" s="60">
        <v>91.9</v>
      </c>
      <c r="C182" s="48">
        <f t="shared" si="2"/>
        <v>-3.3514689880304758</v>
      </c>
      <c r="D182" s="59" t="s">
        <v>229</v>
      </c>
    </row>
    <row r="183" spans="1:4" ht="15.75">
      <c r="A183" s="5">
        <v>99.76</v>
      </c>
      <c r="B183" s="60">
        <v>99.7</v>
      </c>
      <c r="C183" s="48">
        <f t="shared" si="2"/>
        <v>6.0180541624887951E-2</v>
      </c>
      <c r="D183" s="59" t="s">
        <v>230</v>
      </c>
    </row>
    <row r="184" spans="1:4" ht="15.75">
      <c r="A184" s="5">
        <v>99.34</v>
      </c>
      <c r="B184" s="60">
        <v>99.4</v>
      </c>
      <c r="C184" s="48">
        <f t="shared" si="2"/>
        <v>-6.0362173038228661E-2</v>
      </c>
      <c r="D184" s="59" t="s">
        <v>231</v>
      </c>
    </row>
    <row r="185" spans="1:4" ht="15.75">
      <c r="A185" s="5">
        <v>96.87</v>
      </c>
      <c r="B185" s="60">
        <v>96.9</v>
      </c>
      <c r="C185" s="48">
        <f t="shared" si="2"/>
        <v>-3.0959752321976453E-2</v>
      </c>
      <c r="D185" s="59" t="s">
        <v>232</v>
      </c>
    </row>
    <row r="186" spans="1:4" ht="15.75">
      <c r="A186" s="5">
        <v>100.04</v>
      </c>
      <c r="B186" s="60">
        <v>100.1</v>
      </c>
      <c r="C186" s="48">
        <f t="shared" si="2"/>
        <v>-5.9940059940046808E-2</v>
      </c>
      <c r="D186" s="59" t="s">
        <v>233</v>
      </c>
    </row>
    <row r="187" spans="1:4" ht="15.75">
      <c r="A187" s="5">
        <v>93.85</v>
      </c>
      <c r="B187" s="60">
        <v>93.9</v>
      </c>
      <c r="C187" s="48">
        <f t="shared" si="2"/>
        <v>-5.3248136315247052E-2</v>
      </c>
      <c r="D187" s="59" t="s">
        <v>234</v>
      </c>
    </row>
    <row r="188" spans="1:4" ht="15.75">
      <c r="A188" s="5">
        <v>80.42</v>
      </c>
      <c r="B188" s="60">
        <v>83.3</v>
      </c>
      <c r="C188" s="48">
        <f t="shared" si="2"/>
        <v>-3.4573829531812663</v>
      </c>
      <c r="D188" s="59" t="s">
        <v>235</v>
      </c>
    </row>
    <row r="189" spans="1:4" ht="15.75">
      <c r="A189" s="5">
        <v>79.2</v>
      </c>
      <c r="B189" s="60">
        <v>79.3</v>
      </c>
      <c r="C189" s="48">
        <f t="shared" si="2"/>
        <v>-0.12610340479191962</v>
      </c>
      <c r="D189" s="59" t="s">
        <v>236</v>
      </c>
    </row>
    <row r="190" spans="1:4" ht="15.75">
      <c r="A190" s="5">
        <v>90.41</v>
      </c>
      <c r="B190" s="60">
        <v>90.5</v>
      </c>
      <c r="C190" s="48">
        <f t="shared" si="2"/>
        <v>-9.9447513812151556E-2</v>
      </c>
      <c r="D190" s="59" t="s">
        <v>237</v>
      </c>
    </row>
    <row r="191" spans="1:4" ht="15.75">
      <c r="A191" s="5">
        <v>87.18</v>
      </c>
      <c r="B191" s="60">
        <v>87.2</v>
      </c>
      <c r="C191" s="48">
        <f t="shared" si="2"/>
        <v>-2.2935779816506852E-2</v>
      </c>
      <c r="D191" s="59" t="s">
        <v>238</v>
      </c>
    </row>
    <row r="192" spans="1:4" ht="15.75">
      <c r="A192" s="5">
        <v>82.96</v>
      </c>
      <c r="B192" s="60">
        <v>83</v>
      </c>
      <c r="C192" s="48">
        <f t="shared" si="2"/>
        <v>-4.8192771084345054E-2</v>
      </c>
      <c r="D192" s="59" t="s">
        <v>239</v>
      </c>
    </row>
    <row r="193" spans="1:4" ht="15.75">
      <c r="A193" s="5">
        <v>79.42</v>
      </c>
      <c r="B193" s="60">
        <v>79.400000000000006</v>
      </c>
      <c r="C193" s="48">
        <f t="shared" si="2"/>
        <v>2.5188916876572875E-2</v>
      </c>
      <c r="D193" s="59" t="s">
        <v>240</v>
      </c>
    </row>
    <row r="194" spans="1:4" ht="15.75">
      <c r="A194" s="5">
        <v>74.39</v>
      </c>
      <c r="B194" s="60">
        <v>77</v>
      </c>
      <c r="C194" s="48">
        <f t="shared" si="2"/>
        <v>-3.3896103896103824</v>
      </c>
      <c r="D194" s="59" t="s">
        <v>241</v>
      </c>
    </row>
    <row r="195" spans="1:4" ht="15.75">
      <c r="A195" s="5">
        <v>77.72</v>
      </c>
      <c r="B195" s="60">
        <v>77.8</v>
      </c>
      <c r="C195" s="48">
        <f t="shared" si="2"/>
        <v>-0.10282776349613698</v>
      </c>
      <c r="D195" s="59" t="s">
        <v>242</v>
      </c>
    </row>
    <row r="196" spans="1:4" ht="15.75">
      <c r="A196" s="5">
        <v>77.02</v>
      </c>
      <c r="B196" s="60">
        <v>77.099999999999994</v>
      </c>
      <c r="C196" s="48">
        <f t="shared" si="2"/>
        <v>-0.1037613488975353</v>
      </c>
      <c r="D196" s="59" t="s">
        <v>243</v>
      </c>
    </row>
    <row r="197" spans="1:4" ht="15.75">
      <c r="A197" s="5">
        <v>79.94</v>
      </c>
      <c r="B197" s="60">
        <v>80</v>
      </c>
      <c r="C197" s="48">
        <f t="shared" ref="C197:C260" si="3">A197/B197*100-100</f>
        <v>-7.5000000000002842E-2</v>
      </c>
      <c r="D197" s="59" t="s">
        <v>244</v>
      </c>
    </row>
    <row r="198" spans="1:4" ht="15.75">
      <c r="A198" s="5">
        <v>89.68</v>
      </c>
      <c r="B198" s="60">
        <v>89.7</v>
      </c>
      <c r="C198" s="48">
        <f t="shared" si="3"/>
        <v>-2.229654403566883E-2</v>
      </c>
      <c r="D198" s="59" t="s">
        <v>245</v>
      </c>
    </row>
    <row r="199" spans="1:4" ht="15.75">
      <c r="A199" s="5">
        <v>86.16</v>
      </c>
      <c r="B199" s="60">
        <v>86.2</v>
      </c>
      <c r="C199" s="48">
        <f t="shared" si="3"/>
        <v>-4.6403712296992694E-2</v>
      </c>
      <c r="D199" s="59" t="s">
        <v>246</v>
      </c>
    </row>
    <row r="200" spans="1:4" ht="15.75">
      <c r="A200" s="5">
        <v>78.41</v>
      </c>
      <c r="B200" s="60">
        <v>78.400000000000006</v>
      </c>
      <c r="C200" s="48">
        <f t="shared" si="3"/>
        <v>1.2755102040799216E-2</v>
      </c>
      <c r="D200" s="59" t="s">
        <v>247</v>
      </c>
    </row>
    <row r="201" spans="1:4" ht="15.75">
      <c r="A201" s="5">
        <v>82.9</v>
      </c>
      <c r="B201" s="60">
        <v>83</v>
      </c>
      <c r="C201" s="48">
        <f t="shared" si="3"/>
        <v>-0.12048192771084132</v>
      </c>
      <c r="D201" s="59" t="s">
        <v>248</v>
      </c>
    </row>
    <row r="202" spans="1:4" ht="15.75">
      <c r="A202" s="5">
        <v>85.98</v>
      </c>
      <c r="B202" s="60">
        <v>86</v>
      </c>
      <c r="C202" s="48">
        <f t="shared" si="3"/>
        <v>-2.3255813953483084E-2</v>
      </c>
      <c r="D202" s="59" t="s">
        <v>249</v>
      </c>
    </row>
    <row r="203" spans="1:4" ht="15.75">
      <c r="A203" s="5">
        <v>84.47</v>
      </c>
      <c r="B203" s="60">
        <v>84.5</v>
      </c>
      <c r="C203" s="48">
        <f t="shared" si="3"/>
        <v>-3.550295857988317E-2</v>
      </c>
      <c r="D203" s="59" t="s">
        <v>250</v>
      </c>
    </row>
    <row r="204" spans="1:4" ht="15.75">
      <c r="A204" s="5">
        <v>79.849999999999994</v>
      </c>
      <c r="B204" s="60">
        <v>79.900000000000006</v>
      </c>
      <c r="C204" s="48">
        <f t="shared" si="3"/>
        <v>-6.2578222778483905E-2</v>
      </c>
      <c r="D204" s="59" t="s">
        <v>251</v>
      </c>
    </row>
    <row r="205" spans="1:4" ht="15.75">
      <c r="A205" s="5">
        <v>75.959999999999994</v>
      </c>
      <c r="B205" s="60">
        <v>76</v>
      </c>
      <c r="C205" s="48">
        <f t="shared" si="3"/>
        <v>-5.2631578947384128E-2</v>
      </c>
      <c r="D205" s="59" t="s">
        <v>252</v>
      </c>
    </row>
    <row r="206" spans="1:4" ht="15.75">
      <c r="A206" s="5">
        <v>70.63</v>
      </c>
      <c r="B206" s="60">
        <v>73</v>
      </c>
      <c r="C206" s="48">
        <f t="shared" si="3"/>
        <v>-3.2465753424657606</v>
      </c>
      <c r="D206" s="59" t="s">
        <v>253</v>
      </c>
    </row>
    <row r="207" spans="1:4" ht="15.75">
      <c r="A207" s="5">
        <v>74.92</v>
      </c>
      <c r="B207" s="60">
        <v>75</v>
      </c>
      <c r="C207" s="48">
        <f t="shared" si="3"/>
        <v>-0.10666666666666913</v>
      </c>
      <c r="D207" s="59" t="s">
        <v>254</v>
      </c>
    </row>
    <row r="208" spans="1:4" ht="15.75">
      <c r="A208" s="5">
        <v>75.09</v>
      </c>
      <c r="B208" s="60">
        <v>75.099999999999994</v>
      </c>
      <c r="C208" s="48">
        <f t="shared" si="3"/>
        <v>-1.3315579227679564E-2</v>
      </c>
      <c r="D208" s="59" t="s">
        <v>255</v>
      </c>
    </row>
    <row r="209" spans="1:4" ht="15.75">
      <c r="A209" s="5">
        <v>73.099999999999994</v>
      </c>
      <c r="B209" s="60">
        <v>73.099999999999994</v>
      </c>
      <c r="C209" s="48">
        <f t="shared" si="3"/>
        <v>0</v>
      </c>
      <c r="D209" s="59" t="s">
        <v>256</v>
      </c>
    </row>
    <row r="210" spans="1:4" ht="15.75">
      <c r="A210" s="5">
        <v>71.02</v>
      </c>
      <c r="B210" s="60">
        <v>71</v>
      </c>
      <c r="C210" s="48">
        <f t="shared" si="3"/>
        <v>2.8169014084511446E-2</v>
      </c>
      <c r="D210" s="59" t="s">
        <v>257</v>
      </c>
    </row>
    <row r="211" spans="1:4" ht="15.75">
      <c r="A211" s="5">
        <v>71.25</v>
      </c>
      <c r="B211" s="60">
        <v>71.2</v>
      </c>
      <c r="C211" s="48">
        <f t="shared" si="3"/>
        <v>7.0224719101119604E-2</v>
      </c>
      <c r="D211" s="59" t="s">
        <v>258</v>
      </c>
    </row>
    <row r="212" spans="1:4" ht="15.75">
      <c r="A212" s="5">
        <v>69.22</v>
      </c>
      <c r="B212" s="60">
        <v>69.2</v>
      </c>
      <c r="C212" s="48">
        <f t="shared" si="3"/>
        <v>2.8901734104039178E-2</v>
      </c>
      <c r="D212" s="59" t="s">
        <v>259</v>
      </c>
    </row>
    <row r="213" spans="1:4" ht="15.75">
      <c r="A213" s="5">
        <v>71</v>
      </c>
      <c r="B213" s="60">
        <v>71.099999999999994</v>
      </c>
      <c r="C213" s="48">
        <f t="shared" si="3"/>
        <v>-0.14064697609001087</v>
      </c>
      <c r="D213" s="59" t="s">
        <v>260</v>
      </c>
    </row>
    <row r="214" spans="1:4" ht="15.75">
      <c r="A214" s="5">
        <v>70.86</v>
      </c>
      <c r="B214" s="60">
        <v>70.900000000000006</v>
      </c>
      <c r="C214" s="48">
        <f t="shared" si="3"/>
        <v>-5.641748942173308E-2</v>
      </c>
      <c r="D214" s="59" t="s">
        <v>261</v>
      </c>
    </row>
    <row r="215" spans="1:4" ht="15.75">
      <c r="A215" s="5">
        <v>72.81</v>
      </c>
      <c r="B215" s="60">
        <v>72.900000000000006</v>
      </c>
      <c r="C215" s="48">
        <f t="shared" si="3"/>
        <v>-0.12345679012346977</v>
      </c>
      <c r="D215" s="59" t="s">
        <v>262</v>
      </c>
    </row>
    <row r="216" spans="1:4" ht="15.75">
      <c r="A216" s="5">
        <v>72.06</v>
      </c>
      <c r="B216" s="60">
        <v>72.099999999999994</v>
      </c>
      <c r="C216" s="48">
        <f t="shared" si="3"/>
        <v>-5.5478502080433145E-2</v>
      </c>
      <c r="D216" s="59" t="s">
        <v>263</v>
      </c>
    </row>
    <row r="217" spans="1:4" ht="15.75">
      <c r="A217" s="5">
        <v>76.31</v>
      </c>
      <c r="B217" s="60">
        <v>76.400000000000006</v>
      </c>
      <c r="C217" s="48">
        <f t="shared" si="3"/>
        <v>-0.11780104712042316</v>
      </c>
      <c r="D217" s="59" t="s">
        <v>264</v>
      </c>
    </row>
    <row r="218" spans="1:4" ht="15.75">
      <c r="A218" s="5">
        <v>76.05</v>
      </c>
      <c r="B218" s="60">
        <v>76.099999999999994</v>
      </c>
      <c r="C218" s="48">
        <f t="shared" si="3"/>
        <v>-6.5703022339022255E-2</v>
      </c>
      <c r="D218" s="59" t="s">
        <v>265</v>
      </c>
    </row>
    <row r="219" spans="1:4" ht="15.75">
      <c r="A219" s="5">
        <v>73.36</v>
      </c>
      <c r="B219" s="60">
        <v>73.400000000000006</v>
      </c>
      <c r="C219" s="48">
        <f t="shared" si="3"/>
        <v>-5.4495912806544311E-2</v>
      </c>
      <c r="D219" s="59" t="s">
        <v>266</v>
      </c>
    </row>
    <row r="220" spans="1:4" ht="15.75">
      <c r="A220" s="5">
        <v>73.349999999999994</v>
      </c>
      <c r="B220" s="60">
        <v>73.400000000000006</v>
      </c>
      <c r="C220" s="48">
        <f t="shared" si="3"/>
        <v>-6.81198910081946E-2</v>
      </c>
      <c r="D220" s="59" t="s">
        <v>267</v>
      </c>
    </row>
    <row r="221" spans="1:4" ht="15.75">
      <c r="A221" s="5">
        <v>72.510000000000005</v>
      </c>
      <c r="B221" s="60">
        <v>72.599999999999994</v>
      </c>
      <c r="C221" s="48">
        <f t="shared" si="3"/>
        <v>-0.1239669421487406</v>
      </c>
      <c r="D221" s="59" t="s">
        <v>268</v>
      </c>
    </row>
    <row r="222" spans="1:4" ht="15.75">
      <c r="A222" s="5">
        <v>79.92</v>
      </c>
      <c r="B222" s="60">
        <v>80</v>
      </c>
      <c r="C222" s="48">
        <f t="shared" si="3"/>
        <v>-9.9999999999994316E-2</v>
      </c>
      <c r="D222" s="59" t="s">
        <v>269</v>
      </c>
    </row>
    <row r="223" spans="1:4" ht="15.75">
      <c r="A223" s="5">
        <v>79.41</v>
      </c>
      <c r="B223" s="60">
        <v>79.400000000000006</v>
      </c>
      <c r="C223" s="48">
        <f t="shared" si="3"/>
        <v>1.2594458438286438E-2</v>
      </c>
      <c r="D223" s="59" t="s">
        <v>270</v>
      </c>
    </row>
    <row r="224" spans="1:4" ht="15.75">
      <c r="A224" s="5">
        <v>76.78</v>
      </c>
      <c r="B224" s="60">
        <v>76.8</v>
      </c>
      <c r="C224" s="48">
        <f t="shared" si="3"/>
        <v>-2.6041666666671404E-2</v>
      </c>
      <c r="D224" s="59" t="s">
        <v>271</v>
      </c>
    </row>
    <row r="225" spans="1:4" ht="15.75">
      <c r="A225" s="5">
        <v>76.55</v>
      </c>
      <c r="B225" s="60">
        <v>76.599999999999994</v>
      </c>
      <c r="C225" s="48">
        <f t="shared" si="3"/>
        <v>-6.527415143602866E-2</v>
      </c>
      <c r="D225" s="59" t="s">
        <v>272</v>
      </c>
    </row>
    <row r="226" spans="1:4" ht="15.75">
      <c r="A226" s="5">
        <v>77.31</v>
      </c>
      <c r="B226" s="60">
        <v>77.400000000000006</v>
      </c>
      <c r="C226" s="48">
        <f t="shared" si="3"/>
        <v>-0.11627906976744384</v>
      </c>
      <c r="D226" s="59" t="s">
        <v>273</v>
      </c>
    </row>
    <row r="227" spans="1:4" ht="15.75">
      <c r="A227" s="5">
        <v>79.63</v>
      </c>
      <c r="B227" s="60">
        <v>79.7</v>
      </c>
      <c r="C227" s="48">
        <f t="shared" si="3"/>
        <v>-8.7829360100386111E-2</v>
      </c>
      <c r="D227" s="59" t="s">
        <v>274</v>
      </c>
    </row>
    <row r="228" spans="1:4" ht="15.75">
      <c r="A228" s="5">
        <v>75.94</v>
      </c>
      <c r="B228" s="60">
        <v>76</v>
      </c>
      <c r="C228" s="48">
        <f t="shared" si="3"/>
        <v>-7.8947368421054875E-2</v>
      </c>
      <c r="D228" s="59" t="s">
        <v>275</v>
      </c>
    </row>
    <row r="229" spans="1:4" ht="15.75">
      <c r="A229" s="5">
        <v>75.3</v>
      </c>
      <c r="B229" s="60">
        <v>75.2</v>
      </c>
      <c r="C229" s="48">
        <f t="shared" si="3"/>
        <v>0.13297872340424988</v>
      </c>
      <c r="D229" s="59" t="s">
        <v>276</v>
      </c>
    </row>
    <row r="230" spans="1:4" ht="15.75">
      <c r="A230" s="5">
        <v>85.08</v>
      </c>
      <c r="B230" s="60">
        <v>85.1</v>
      </c>
      <c r="C230" s="48">
        <f t="shared" si="3"/>
        <v>-2.350176263219339E-2</v>
      </c>
      <c r="D230" s="59" t="s">
        <v>277</v>
      </c>
    </row>
    <row r="231" spans="1:4" ht="15.75">
      <c r="A231" s="5">
        <v>82.19</v>
      </c>
      <c r="B231" s="60">
        <v>82.1</v>
      </c>
      <c r="C231" s="48">
        <f t="shared" si="3"/>
        <v>0.10962241169305287</v>
      </c>
      <c r="D231" s="59" t="s">
        <v>278</v>
      </c>
    </row>
    <row r="232" spans="1:4" ht="15.75">
      <c r="A232" s="5">
        <v>89.42</v>
      </c>
      <c r="B232" s="60">
        <v>89.4</v>
      </c>
      <c r="C232" s="48">
        <f t="shared" si="3"/>
        <v>2.2371364653238857E-2</v>
      </c>
      <c r="D232" s="59" t="s">
        <v>279</v>
      </c>
    </row>
    <row r="233" spans="1:4" ht="15.75">
      <c r="A233" s="5">
        <v>97.84</v>
      </c>
      <c r="B233" s="60">
        <v>97.8</v>
      </c>
      <c r="C233" s="48">
        <f t="shared" si="3"/>
        <v>4.0899795501033509E-2</v>
      </c>
      <c r="D233" s="59" t="s">
        <v>280</v>
      </c>
    </row>
    <row r="234" spans="1:4" ht="15.75">
      <c r="A234" s="5">
        <v>100.75</v>
      </c>
      <c r="B234" s="60">
        <v>100.8</v>
      </c>
      <c r="C234" s="48">
        <f t="shared" si="3"/>
        <v>-4.9603174603177536E-2</v>
      </c>
      <c r="D234" s="59" t="s">
        <v>281</v>
      </c>
    </row>
    <row r="235" spans="1:4" ht="15.75">
      <c r="A235" s="5">
        <v>99.35</v>
      </c>
      <c r="B235" s="60">
        <v>99.4</v>
      </c>
      <c r="C235" s="48">
        <f t="shared" si="3"/>
        <v>-5.0301810865207131E-2</v>
      </c>
      <c r="D235" s="59" t="s">
        <v>282</v>
      </c>
    </row>
    <row r="236" spans="1:4" ht="15.75">
      <c r="A236" s="5">
        <v>110.13</v>
      </c>
      <c r="B236" s="60">
        <v>110.2</v>
      </c>
      <c r="C236" s="48">
        <f t="shared" si="3"/>
        <v>-6.3520871143381896E-2</v>
      </c>
      <c r="D236" s="59" t="s">
        <v>283</v>
      </c>
    </row>
    <row r="237" spans="1:4" ht="15.75">
      <c r="A237" s="5">
        <v>109.21</v>
      </c>
      <c r="B237" s="60">
        <v>109.2</v>
      </c>
      <c r="C237" s="48">
        <f t="shared" si="3"/>
        <v>9.1575091575037959E-3</v>
      </c>
      <c r="D237" s="59" t="s">
        <v>284</v>
      </c>
    </row>
    <row r="238" spans="1:4" ht="15.75">
      <c r="A238" s="5">
        <v>112.02</v>
      </c>
      <c r="B238" s="60">
        <v>112</v>
      </c>
      <c r="C238" s="48">
        <f t="shared" si="3"/>
        <v>1.7857142857138797E-2</v>
      </c>
      <c r="D238" s="59" t="s">
        <v>285</v>
      </c>
    </row>
    <row r="239" spans="1:4" ht="15.75">
      <c r="A239" s="5">
        <v>107.86</v>
      </c>
      <c r="B239" s="60">
        <v>107.9</v>
      </c>
      <c r="C239" s="48">
        <f t="shared" si="3"/>
        <v>-3.7071362372572025E-2</v>
      </c>
      <c r="D239" s="59" t="s">
        <v>286</v>
      </c>
    </row>
    <row r="240" spans="1:4" ht="15.75">
      <c r="A240" s="5">
        <v>110.83</v>
      </c>
      <c r="B240" s="60">
        <v>110.8</v>
      </c>
      <c r="C240" s="48">
        <f t="shared" si="3"/>
        <v>2.7075812274375721E-2</v>
      </c>
      <c r="D240" s="59" t="s">
        <v>287</v>
      </c>
    </row>
    <row r="241" spans="1:4" ht="15.75">
      <c r="A241" s="5">
        <v>120.69</v>
      </c>
      <c r="B241" s="60">
        <v>120.7</v>
      </c>
      <c r="C241" s="48">
        <f t="shared" si="3"/>
        <v>-8.285004142507546E-3</v>
      </c>
      <c r="D241" s="59" t="s">
        <v>288</v>
      </c>
    </row>
    <row r="242" spans="1:4" ht="15.75">
      <c r="A242" s="5">
        <v>143.04</v>
      </c>
      <c r="B242" s="60">
        <v>143</v>
      </c>
      <c r="C242" s="48">
        <f t="shared" si="3"/>
        <v>2.7972027972026581E-2</v>
      </c>
      <c r="D242" s="59" t="s">
        <v>289</v>
      </c>
    </row>
    <row r="243" spans="1:4" ht="15.75">
      <c r="A243" s="5">
        <v>143.49</v>
      </c>
      <c r="B243" s="60">
        <v>143.4</v>
      </c>
      <c r="C243" s="48">
        <f t="shared" si="3"/>
        <v>6.2761506276160617E-2</v>
      </c>
      <c r="D243" s="59" t="s">
        <v>290</v>
      </c>
    </row>
    <row r="244" spans="1:4" ht="15.75">
      <c r="A244" s="5">
        <v>158.94999999999999</v>
      </c>
      <c r="B244" s="60">
        <v>159</v>
      </c>
      <c r="C244" s="48">
        <f t="shared" si="3"/>
        <v>-3.1446540880509133E-2</v>
      </c>
      <c r="D244" s="59" t="s">
        <v>291</v>
      </c>
    </row>
    <row r="245" spans="1:4" ht="15.75">
      <c r="A245" s="5">
        <v>130.78</v>
      </c>
      <c r="B245" s="60">
        <v>130.80000000000001</v>
      </c>
      <c r="C245" s="48">
        <f t="shared" si="3"/>
        <v>-1.5290519877680708E-2</v>
      </c>
      <c r="D245" s="59" t="s">
        <v>292</v>
      </c>
    </row>
    <row r="246" spans="1:4" ht="15.75">
      <c r="A246" s="5">
        <v>146.24</v>
      </c>
      <c r="B246" s="60">
        <v>146.30000000000001</v>
      </c>
      <c r="C246" s="48">
        <f t="shared" si="3"/>
        <v>-4.1011619958979395E-2</v>
      </c>
      <c r="D246" s="59" t="s">
        <v>293</v>
      </c>
    </row>
    <row r="247" spans="1:4" ht="15.75">
      <c r="A247" s="5">
        <v>124.01</v>
      </c>
      <c r="B247" s="60">
        <v>124</v>
      </c>
      <c r="C247" s="48">
        <f t="shared" si="3"/>
        <v>8.0645161290533451E-3</v>
      </c>
      <c r="D247" s="59" t="s">
        <v>294</v>
      </c>
    </row>
    <row r="248" spans="1:4" ht="15.75">
      <c r="A248" s="5">
        <v>144.88</v>
      </c>
      <c r="B248" s="60">
        <v>144.9</v>
      </c>
      <c r="C248" s="48">
        <f t="shared" si="3"/>
        <v>-1.3802622498275241E-2</v>
      </c>
      <c r="D248" s="59" t="s">
        <v>295</v>
      </c>
    </row>
    <row r="249" spans="1:4" ht="15.75">
      <c r="A249" s="5">
        <v>157.55000000000001</v>
      </c>
      <c r="B249" s="60">
        <v>157.6</v>
      </c>
      <c r="C249" s="48">
        <f t="shared" si="3"/>
        <v>-3.172588832485701E-2</v>
      </c>
      <c r="D249" s="59" t="s">
        <v>296</v>
      </c>
    </row>
    <row r="250" spans="1:4" ht="15.75">
      <c r="A250" s="5">
        <v>133.5</v>
      </c>
      <c r="B250" s="60">
        <v>133.5</v>
      </c>
      <c r="C250" s="48">
        <f t="shared" si="3"/>
        <v>0</v>
      </c>
      <c r="D250" s="59" t="s">
        <v>297</v>
      </c>
    </row>
    <row r="251" spans="1:4" ht="15.75">
      <c r="A251" s="5">
        <v>135.15</v>
      </c>
      <c r="B251" s="60">
        <v>135.1</v>
      </c>
      <c r="C251" s="48">
        <f t="shared" si="3"/>
        <v>3.7009622501855688E-2</v>
      </c>
      <c r="D251" s="59" t="s">
        <v>298</v>
      </c>
    </row>
    <row r="252" spans="1:4" ht="15.75">
      <c r="A252" s="5">
        <v>142.1</v>
      </c>
      <c r="B252" s="60">
        <v>142.1</v>
      </c>
      <c r="C252" s="48">
        <f t="shared" si="3"/>
        <v>0</v>
      </c>
      <c r="D252" s="59" t="s">
        <v>299</v>
      </c>
    </row>
    <row r="253" spans="1:4" ht="15.75">
      <c r="A253" s="5">
        <v>157.94</v>
      </c>
      <c r="B253" s="60">
        <v>157.9</v>
      </c>
      <c r="C253" s="48">
        <f t="shared" si="3"/>
        <v>2.5332488917030105E-2</v>
      </c>
      <c r="D253" s="59" t="s">
        <v>300</v>
      </c>
    </row>
    <row r="254" spans="1:4" ht="15.75">
      <c r="A254" s="5">
        <v>183.07</v>
      </c>
      <c r="B254" s="60">
        <v>183.1</v>
      </c>
      <c r="C254" s="48">
        <f t="shared" si="3"/>
        <v>-1.6384489350087961E-2</v>
      </c>
      <c r="D254" s="59" t="s">
        <v>301</v>
      </c>
    </row>
    <row r="255" spans="1:4" ht="15.75">
      <c r="A255" s="5">
        <v>168.96</v>
      </c>
      <c r="B255" s="60">
        <v>168.9</v>
      </c>
      <c r="C255" s="48">
        <f t="shared" si="3"/>
        <v>3.5523978685603197E-2</v>
      </c>
      <c r="D255" s="59" t="s">
        <v>302</v>
      </c>
    </row>
    <row r="256" spans="1:4" ht="15.75">
      <c r="A256" s="5">
        <v>141.26</v>
      </c>
      <c r="B256" s="60">
        <v>141.19999999999999</v>
      </c>
      <c r="C256" s="48">
        <f t="shared" si="3"/>
        <v>4.2492917847042122E-2</v>
      </c>
      <c r="D256" s="59" t="s">
        <v>303</v>
      </c>
    </row>
    <row r="257" spans="1:4" ht="15.75">
      <c r="A257" s="5">
        <v>130.41999999999999</v>
      </c>
      <c r="B257" s="60">
        <v>130.4</v>
      </c>
      <c r="C257" s="48">
        <f t="shared" si="3"/>
        <v>1.5337423312871579E-2</v>
      </c>
      <c r="D257" s="59" t="s">
        <v>304</v>
      </c>
    </row>
    <row r="258" spans="1:4" ht="15.75">
      <c r="A258" s="5">
        <v>158.41</v>
      </c>
      <c r="B258" s="60">
        <v>158.4</v>
      </c>
      <c r="C258" s="48">
        <f t="shared" si="3"/>
        <v>6.3131313131208344E-3</v>
      </c>
      <c r="D258" s="59" t="s">
        <v>305</v>
      </c>
    </row>
    <row r="259" spans="1:4" ht="15.75">
      <c r="A259" s="5">
        <v>146.81</v>
      </c>
      <c r="B259" s="60">
        <v>146.80000000000001</v>
      </c>
      <c r="C259" s="48">
        <f t="shared" si="3"/>
        <v>6.8119891008251443E-3</v>
      </c>
      <c r="D259" s="59" t="s">
        <v>306</v>
      </c>
    </row>
    <row r="260" spans="1:4" ht="15.75">
      <c r="A260" s="5">
        <v>141.63</v>
      </c>
      <c r="B260" s="60">
        <v>141.69999999999999</v>
      </c>
      <c r="C260" s="48">
        <f t="shared" si="3"/>
        <v>-4.9400141143252085E-2</v>
      </c>
      <c r="D260" s="59" t="s">
        <v>307</v>
      </c>
    </row>
    <row r="261" spans="1:4" ht="15.75">
      <c r="A261" s="5">
        <v>145.69999999999999</v>
      </c>
      <c r="B261" s="60">
        <v>145.69999999999999</v>
      </c>
      <c r="C261" s="48">
        <f t="shared" ref="C261:C324" si="4">A261/B261*100-100</f>
        <v>0</v>
      </c>
      <c r="D261" s="59" t="s">
        <v>308</v>
      </c>
    </row>
    <row r="262" spans="1:4" ht="15.75">
      <c r="A262" s="5">
        <v>142.38</v>
      </c>
      <c r="B262" s="60">
        <v>142.5</v>
      </c>
      <c r="C262" s="48">
        <f t="shared" si="4"/>
        <v>-8.4210526315800394E-2</v>
      </c>
      <c r="D262" s="59" t="s">
        <v>309</v>
      </c>
    </row>
    <row r="263" spans="1:4" ht="15.75">
      <c r="A263" s="5">
        <v>151.36000000000001</v>
      </c>
      <c r="B263" s="60">
        <v>151.4</v>
      </c>
      <c r="C263" s="48">
        <f t="shared" si="4"/>
        <v>-2.642007926023382E-2</v>
      </c>
      <c r="D263" s="59" t="s">
        <v>310</v>
      </c>
    </row>
    <row r="264" spans="1:4" ht="15.75">
      <c r="A264" s="5">
        <v>135.49</v>
      </c>
      <c r="B264" s="60">
        <v>135.5</v>
      </c>
      <c r="C264" s="48">
        <f t="shared" si="4"/>
        <v>-7.3800738007321343E-3</v>
      </c>
      <c r="D264" s="59" t="s">
        <v>311</v>
      </c>
    </row>
    <row r="265" spans="1:4" ht="15.75">
      <c r="A265" s="5">
        <v>143.79</v>
      </c>
      <c r="B265" s="60">
        <v>143.80000000000001</v>
      </c>
      <c r="C265" s="48">
        <f t="shared" si="4"/>
        <v>-6.9541029207442762E-3</v>
      </c>
      <c r="D265" s="59" t="s">
        <v>312</v>
      </c>
    </row>
    <row r="266" spans="1:4" ht="15.75">
      <c r="A266" s="5">
        <v>147.77000000000001</v>
      </c>
      <c r="B266" s="60">
        <v>147.80000000000001</v>
      </c>
      <c r="C266" s="48">
        <f t="shared" si="4"/>
        <v>-2.0297699594053142E-2</v>
      </c>
      <c r="D266" s="59" t="s">
        <v>313</v>
      </c>
    </row>
    <row r="267" spans="1:4" ht="15.75">
      <c r="A267" s="5">
        <v>151.56</v>
      </c>
      <c r="B267" s="60">
        <v>151.5</v>
      </c>
      <c r="C267" s="48">
        <f t="shared" si="4"/>
        <v>3.9603960396036086E-2</v>
      </c>
      <c r="D267" s="59" t="s">
        <v>314</v>
      </c>
    </row>
    <row r="268" spans="1:4" ht="15.75">
      <c r="A268" s="5">
        <v>170.65</v>
      </c>
      <c r="B268" s="60">
        <v>170.6</v>
      </c>
      <c r="C268" s="48">
        <f t="shared" si="4"/>
        <v>2.930832356389601E-2</v>
      </c>
      <c r="D268" s="59" t="s">
        <v>315</v>
      </c>
    </row>
    <row r="269" spans="1:4" ht="15.75">
      <c r="A269" s="5">
        <v>156.56</v>
      </c>
      <c r="B269" s="60">
        <v>156.5</v>
      </c>
      <c r="C269" s="48">
        <f t="shared" si="4"/>
        <v>3.8338658146969351E-2</v>
      </c>
      <c r="D269" s="59" t="s">
        <v>316</v>
      </c>
    </row>
    <row r="270" spans="1:4" ht="15.75">
      <c r="A270" s="5">
        <v>148.71</v>
      </c>
      <c r="B270" s="60">
        <v>148.69999999999999</v>
      </c>
      <c r="C270" s="48">
        <f t="shared" si="4"/>
        <v>6.724949562880056E-3</v>
      </c>
      <c r="D270" s="59" t="s">
        <v>317</v>
      </c>
    </row>
    <row r="271" spans="1:4" ht="15.75">
      <c r="A271" s="5">
        <v>167.28</v>
      </c>
      <c r="B271" s="60">
        <v>167.3</v>
      </c>
      <c r="C271" s="48">
        <f t="shared" si="4"/>
        <v>-1.1954572624034654E-2</v>
      </c>
      <c r="D271" s="59" t="s">
        <v>318</v>
      </c>
    </row>
    <row r="272" spans="1:4" ht="15.75">
      <c r="A272" s="5">
        <v>141.07</v>
      </c>
      <c r="B272" s="60">
        <v>141.1</v>
      </c>
      <c r="C272" s="48">
        <f t="shared" si="4"/>
        <v>-2.1261516654860202E-2</v>
      </c>
      <c r="D272" s="59" t="s">
        <v>319</v>
      </c>
    </row>
    <row r="273" spans="1:4" ht="15.75">
      <c r="A273" s="5">
        <v>146.57</v>
      </c>
      <c r="B273" s="60">
        <v>146.6</v>
      </c>
      <c r="C273" s="48">
        <f t="shared" si="4"/>
        <v>-2.0463847203274099E-2</v>
      </c>
      <c r="D273" s="59" t="s">
        <v>320</v>
      </c>
    </row>
    <row r="274" spans="1:4" ht="15.75">
      <c r="A274" s="5">
        <v>138.72</v>
      </c>
      <c r="B274" s="60">
        <v>138.69999999999999</v>
      </c>
      <c r="C274" s="48">
        <f t="shared" si="4"/>
        <v>1.4419610670529437E-2</v>
      </c>
      <c r="D274" s="59" t="s">
        <v>321</v>
      </c>
    </row>
    <row r="275" spans="1:4" ht="15.75">
      <c r="A275" s="5">
        <v>152.88999999999999</v>
      </c>
      <c r="B275" s="60">
        <v>152.9</v>
      </c>
      <c r="C275" s="48">
        <f t="shared" si="4"/>
        <v>-6.5402223675619098E-3</v>
      </c>
      <c r="D275" s="59" t="s">
        <v>322</v>
      </c>
    </row>
    <row r="276" spans="1:4" ht="15.75">
      <c r="A276" s="5">
        <v>153.16999999999999</v>
      </c>
      <c r="B276" s="60">
        <v>153.19999999999999</v>
      </c>
      <c r="C276" s="48">
        <f t="shared" si="4"/>
        <v>-1.958224543081144E-2</v>
      </c>
      <c r="D276" s="59" t="s">
        <v>323</v>
      </c>
    </row>
    <row r="277" spans="1:4" ht="15.75">
      <c r="A277" s="5">
        <v>139.13</v>
      </c>
      <c r="B277" s="60">
        <v>139.1</v>
      </c>
      <c r="C277" s="48">
        <f t="shared" si="4"/>
        <v>2.1567217828916796E-2</v>
      </c>
      <c r="D277" s="59" t="s">
        <v>324</v>
      </c>
    </row>
    <row r="278" spans="1:4" ht="15.75">
      <c r="A278" s="5">
        <v>153.24</v>
      </c>
      <c r="B278" s="60">
        <v>153.19999999999999</v>
      </c>
      <c r="C278" s="48">
        <f t="shared" si="4"/>
        <v>2.6109660574434201E-2</v>
      </c>
      <c r="D278" s="59" t="s">
        <v>325</v>
      </c>
    </row>
    <row r="279" spans="1:4" ht="15.75">
      <c r="A279" s="5">
        <v>171.28</v>
      </c>
      <c r="B279" s="60">
        <v>171.2</v>
      </c>
      <c r="C279" s="48">
        <f t="shared" si="4"/>
        <v>4.6728971962622268E-2</v>
      </c>
      <c r="D279" s="59" t="s">
        <v>326</v>
      </c>
    </row>
    <row r="280" spans="1:4" ht="15.75">
      <c r="A280" s="5">
        <v>156.76</v>
      </c>
      <c r="B280" s="60">
        <v>156.80000000000001</v>
      </c>
      <c r="C280" s="48">
        <f t="shared" si="4"/>
        <v>-2.5510204081641064E-2</v>
      </c>
      <c r="D280" s="59" t="s">
        <v>327</v>
      </c>
    </row>
    <row r="281" spans="1:4" ht="15.75">
      <c r="A281" s="5">
        <v>163.06</v>
      </c>
      <c r="B281" s="60">
        <v>163.1</v>
      </c>
      <c r="C281" s="48">
        <f t="shared" si="4"/>
        <v>-2.4524831391786961E-2</v>
      </c>
      <c r="D281" s="59" t="s">
        <v>328</v>
      </c>
    </row>
    <row r="282" spans="1:4" ht="15.75">
      <c r="A282" s="5">
        <v>172.15</v>
      </c>
      <c r="B282" s="60">
        <v>172.2</v>
      </c>
      <c r="C282" s="48">
        <f t="shared" si="4"/>
        <v>-2.9036004645760727E-2</v>
      </c>
      <c r="D282" s="59" t="s">
        <v>329</v>
      </c>
    </row>
    <row r="283" spans="1:4" ht="15.75">
      <c r="A283" s="5">
        <v>159.86000000000001</v>
      </c>
      <c r="B283" s="60">
        <v>159.9</v>
      </c>
      <c r="C283" s="48">
        <f t="shared" si="4"/>
        <v>-2.501563477173363E-2</v>
      </c>
      <c r="D283" s="59" t="s">
        <v>330</v>
      </c>
    </row>
    <row r="284" spans="1:4" ht="15.75">
      <c r="A284" s="5">
        <v>156.96</v>
      </c>
      <c r="B284" s="60">
        <v>157</v>
      </c>
      <c r="C284" s="48">
        <f t="shared" si="4"/>
        <v>-2.5477707006359651E-2</v>
      </c>
      <c r="D284" s="59" t="s">
        <v>331</v>
      </c>
    </row>
    <row r="285" spans="1:4" ht="15.75">
      <c r="A285" s="5">
        <v>141.62</v>
      </c>
      <c r="B285" s="60">
        <v>141.6</v>
      </c>
      <c r="C285" s="48">
        <f t="shared" si="4"/>
        <v>1.412429378531499E-2</v>
      </c>
      <c r="D285" s="59" t="s">
        <v>332</v>
      </c>
    </row>
    <row r="286" spans="1:4" ht="15.75">
      <c r="A286" s="5">
        <v>144.76</v>
      </c>
      <c r="B286" s="60">
        <v>144.80000000000001</v>
      </c>
      <c r="C286" s="48">
        <f t="shared" si="4"/>
        <v>-2.7624309392280111E-2</v>
      </c>
      <c r="D286" s="59" t="s">
        <v>333</v>
      </c>
    </row>
    <row r="287" spans="1:4" ht="15.75">
      <c r="A287" s="5">
        <v>147.25</v>
      </c>
      <c r="B287" s="60">
        <v>147.30000000000001</v>
      </c>
      <c r="C287" s="48">
        <f t="shared" si="4"/>
        <v>-3.394433129668073E-2</v>
      </c>
      <c r="D287" s="59" t="s">
        <v>334</v>
      </c>
    </row>
    <row r="288" spans="1:4" ht="15.75">
      <c r="A288" s="5">
        <v>158.49</v>
      </c>
      <c r="B288" s="60">
        <v>158.5</v>
      </c>
      <c r="C288" s="48">
        <f t="shared" si="4"/>
        <v>-6.309148264989517E-3</v>
      </c>
      <c r="D288" s="59" t="s">
        <v>335</v>
      </c>
    </row>
    <row r="289" spans="1:4" ht="15.75">
      <c r="A289" s="5">
        <v>147.99</v>
      </c>
      <c r="B289" s="60">
        <v>148</v>
      </c>
      <c r="C289" s="48">
        <f t="shared" si="4"/>
        <v>-6.756756756757909E-3</v>
      </c>
      <c r="D289" s="59" t="s">
        <v>336</v>
      </c>
    </row>
    <row r="290" spans="1:4" ht="15.75">
      <c r="A290" s="5">
        <v>157.41</v>
      </c>
      <c r="B290" s="60">
        <v>157.4</v>
      </c>
      <c r="C290" s="48">
        <f t="shared" si="4"/>
        <v>6.353240152478179E-3</v>
      </c>
      <c r="D290" s="59" t="s">
        <v>337</v>
      </c>
    </row>
    <row r="291" spans="1:4" ht="15.75">
      <c r="A291" s="5">
        <v>134.46</v>
      </c>
      <c r="B291" s="60">
        <v>134.4</v>
      </c>
      <c r="C291" s="48">
        <f t="shared" si="4"/>
        <v>4.4642857142846992E-2</v>
      </c>
      <c r="D291" s="59" t="s">
        <v>338</v>
      </c>
    </row>
    <row r="292" spans="1:4" ht="15.75">
      <c r="A292" s="5">
        <v>110.77</v>
      </c>
      <c r="B292" s="60">
        <v>110.8</v>
      </c>
      <c r="C292" s="48">
        <f t="shared" si="4"/>
        <v>-2.7075812274375721E-2</v>
      </c>
      <c r="D292" s="59" t="s">
        <v>339</v>
      </c>
    </row>
    <row r="293" spans="1:4" ht="15.75">
      <c r="A293" s="5">
        <v>117.48</v>
      </c>
      <c r="B293" s="60">
        <v>117.5</v>
      </c>
      <c r="C293" s="48">
        <f t="shared" si="4"/>
        <v>-1.7021276595741597E-2</v>
      </c>
      <c r="D293" s="59" t="s">
        <v>340</v>
      </c>
    </row>
    <row r="294" spans="1:4" ht="15.75">
      <c r="A294" s="5">
        <v>112.33</v>
      </c>
      <c r="B294" s="60">
        <v>112.4</v>
      </c>
      <c r="C294" s="48">
        <f t="shared" si="4"/>
        <v>-6.2277580071182115E-2</v>
      </c>
      <c r="D294" s="59" t="s">
        <v>341</v>
      </c>
    </row>
    <row r="295" spans="1:4" ht="15.75">
      <c r="A295" s="5">
        <v>104.88</v>
      </c>
      <c r="B295" s="60">
        <v>104.9</v>
      </c>
      <c r="C295" s="48">
        <f t="shared" si="4"/>
        <v>-1.906577693041811E-2</v>
      </c>
      <c r="D295" s="59" t="s">
        <v>342</v>
      </c>
    </row>
    <row r="296" spans="1:4" ht="15.75">
      <c r="A296" s="5">
        <v>121.19</v>
      </c>
      <c r="B296" s="60">
        <v>121.2</v>
      </c>
      <c r="C296" s="48">
        <f t="shared" si="4"/>
        <v>-8.2508250825128471E-3</v>
      </c>
      <c r="D296" s="59" t="s">
        <v>343</v>
      </c>
    </row>
    <row r="297" spans="1:4" ht="15.75">
      <c r="A297" s="5">
        <v>116.9</v>
      </c>
      <c r="B297" s="60">
        <v>116.9</v>
      </c>
      <c r="C297" s="48">
        <f t="shared" si="4"/>
        <v>0</v>
      </c>
      <c r="D297" s="59" t="s">
        <v>344</v>
      </c>
    </row>
    <row r="298" spans="1:4" ht="15.75">
      <c r="A298" s="5">
        <v>105.13</v>
      </c>
      <c r="B298" s="60">
        <v>105.1</v>
      </c>
      <c r="C298" s="48">
        <f t="shared" si="4"/>
        <v>2.8544243577542261E-2</v>
      </c>
      <c r="D298" s="59" t="s">
        <v>345</v>
      </c>
    </row>
    <row r="299" spans="1:4" ht="15.75">
      <c r="A299" s="5">
        <v>106.46</v>
      </c>
      <c r="B299" s="60">
        <v>106.4</v>
      </c>
      <c r="C299" s="48">
        <f t="shared" si="4"/>
        <v>5.6390977443584234E-2</v>
      </c>
      <c r="D299" s="59" t="s">
        <v>346</v>
      </c>
    </row>
    <row r="300" spans="1:4" ht="15.75">
      <c r="A300" s="5">
        <v>111.51</v>
      </c>
      <c r="B300" s="60">
        <v>111.5</v>
      </c>
      <c r="C300" s="48">
        <f t="shared" si="4"/>
        <v>8.9686098654766511E-3</v>
      </c>
      <c r="D300" s="59" t="s">
        <v>347</v>
      </c>
    </row>
    <row r="301" spans="1:4" ht="15.75">
      <c r="A301" s="5">
        <v>120.64</v>
      </c>
      <c r="B301" s="60">
        <v>120.7</v>
      </c>
      <c r="C301" s="48">
        <f t="shared" si="4"/>
        <v>-4.9710024855016854E-2</v>
      </c>
      <c r="D301" s="59" t="s">
        <v>348</v>
      </c>
    </row>
    <row r="302" spans="1:4" ht="15.75">
      <c r="A302" s="5">
        <v>111.12</v>
      </c>
      <c r="B302" s="60">
        <v>111.1</v>
      </c>
      <c r="C302" s="48">
        <f t="shared" si="4"/>
        <v>1.8001800180030614E-2</v>
      </c>
      <c r="D302" s="59" t="s">
        <v>349</v>
      </c>
    </row>
    <row r="303" spans="1:4" ht="15.75">
      <c r="A303" s="5">
        <v>138.44999999999999</v>
      </c>
      <c r="B303" s="60">
        <v>138.4</v>
      </c>
      <c r="C303" s="48">
        <f t="shared" si="4"/>
        <v>3.6127167630041868E-2</v>
      </c>
      <c r="D303" s="59" t="s">
        <v>350</v>
      </c>
    </row>
    <row r="304" spans="1:4" ht="15.75">
      <c r="A304" s="5">
        <v>127.17</v>
      </c>
      <c r="B304" s="60">
        <v>127.1</v>
      </c>
      <c r="C304" s="48">
        <f t="shared" si="4"/>
        <v>5.5074744295851019E-2</v>
      </c>
      <c r="D304" s="59" t="s">
        <v>351</v>
      </c>
    </row>
    <row r="305" spans="1:4" ht="15.75">
      <c r="A305" s="5">
        <v>113.71</v>
      </c>
      <c r="B305" s="60">
        <v>113.7</v>
      </c>
      <c r="C305" s="48">
        <f t="shared" si="4"/>
        <v>8.7950747581260202E-3</v>
      </c>
      <c r="D305" s="59" t="s">
        <v>352</v>
      </c>
    </row>
    <row r="306" spans="1:4" ht="15.75">
      <c r="A306" s="5">
        <v>132.53</v>
      </c>
      <c r="B306" s="60">
        <v>132.5</v>
      </c>
      <c r="C306" s="48">
        <f t="shared" si="4"/>
        <v>2.2641509433967144E-2</v>
      </c>
      <c r="D306" s="59" t="s">
        <v>353</v>
      </c>
    </row>
    <row r="307" spans="1:4" ht="15.75">
      <c r="A307" s="5">
        <v>139.72999999999999</v>
      </c>
      <c r="B307" s="60">
        <v>139.69999999999999</v>
      </c>
      <c r="C307" s="48">
        <f t="shared" si="4"/>
        <v>2.1474588403719963E-2</v>
      </c>
      <c r="D307" s="59" t="s">
        <v>354</v>
      </c>
    </row>
    <row r="308" spans="1:4" ht="15.75">
      <c r="A308" s="5">
        <v>126</v>
      </c>
      <c r="B308" s="60">
        <v>126</v>
      </c>
      <c r="C308" s="48">
        <f t="shared" si="4"/>
        <v>0</v>
      </c>
      <c r="D308" s="59" t="s">
        <v>355</v>
      </c>
    </row>
    <row r="309" spans="1:4" ht="15.75">
      <c r="A309" s="5">
        <v>128.83000000000001</v>
      </c>
      <c r="B309" s="60">
        <v>128.9</v>
      </c>
      <c r="C309" s="48">
        <f t="shared" si="4"/>
        <v>-5.430566330488773E-2</v>
      </c>
      <c r="D309" s="59" t="s">
        <v>356</v>
      </c>
    </row>
    <row r="310" spans="1:4" ht="15.75">
      <c r="A310" s="5">
        <v>114.83</v>
      </c>
      <c r="B310" s="60">
        <v>114.9</v>
      </c>
      <c r="C310" s="48">
        <f t="shared" si="4"/>
        <v>-6.0922541340303837E-2</v>
      </c>
      <c r="D310" s="59" t="s">
        <v>357</v>
      </c>
    </row>
    <row r="311" spans="1:4" ht="15.75">
      <c r="A311" s="5">
        <v>120.2</v>
      </c>
      <c r="B311" s="60">
        <v>120.2</v>
      </c>
      <c r="C311" s="48">
        <f t="shared" si="4"/>
        <v>0</v>
      </c>
      <c r="D311" s="59" t="s">
        <v>358</v>
      </c>
    </row>
    <row r="312" spans="1:4" ht="15.75">
      <c r="A312" s="5">
        <v>99.39</v>
      </c>
      <c r="B312" s="60">
        <v>99.4</v>
      </c>
      <c r="C312" s="48">
        <f t="shared" si="4"/>
        <v>-1.0060362173049953E-2</v>
      </c>
      <c r="D312" s="59" t="s">
        <v>359</v>
      </c>
    </row>
    <row r="313" spans="1:4" ht="15.75">
      <c r="A313" s="5">
        <v>99.67</v>
      </c>
      <c r="B313" s="60">
        <v>99.7</v>
      </c>
      <c r="C313" s="48">
        <f t="shared" si="4"/>
        <v>-3.0090270812451081E-2</v>
      </c>
      <c r="D313" s="59" t="s">
        <v>360</v>
      </c>
    </row>
    <row r="314" spans="1:4" ht="15.75">
      <c r="A314" s="5">
        <v>98.96</v>
      </c>
      <c r="B314" s="60">
        <v>99</v>
      </c>
      <c r="C314" s="48">
        <f t="shared" si="4"/>
        <v>-4.0404040404055763E-2</v>
      </c>
      <c r="D314" s="59" t="s">
        <v>361</v>
      </c>
    </row>
    <row r="315" spans="1:4" ht="15.75">
      <c r="A315" s="5">
        <v>96.3</v>
      </c>
      <c r="B315" s="60">
        <v>96.3</v>
      </c>
      <c r="C315" s="48">
        <f t="shared" si="4"/>
        <v>0</v>
      </c>
      <c r="D315" s="59" t="s">
        <v>362</v>
      </c>
    </row>
    <row r="316" spans="1:4" ht="15.75">
      <c r="A316" s="5">
        <v>99.38</v>
      </c>
      <c r="B316" s="60">
        <v>99.4</v>
      </c>
      <c r="C316" s="48">
        <f t="shared" si="4"/>
        <v>-2.0120724346085694E-2</v>
      </c>
      <c r="D316" s="59" t="s">
        <v>363</v>
      </c>
    </row>
    <row r="317" spans="1:4" ht="15.75">
      <c r="A317" s="5">
        <v>105.77</v>
      </c>
      <c r="B317" s="60">
        <v>105.8</v>
      </c>
      <c r="C317" s="48">
        <f t="shared" si="4"/>
        <v>-2.8355387523632203E-2</v>
      </c>
      <c r="D317" s="59" t="s">
        <v>364</v>
      </c>
    </row>
    <row r="318" spans="1:4" ht="15.75">
      <c r="A318" s="5">
        <v>99.15</v>
      </c>
      <c r="B318" s="60">
        <v>99.1</v>
      </c>
      <c r="C318" s="48">
        <f t="shared" si="4"/>
        <v>5.0454086781030583E-2</v>
      </c>
      <c r="D318" s="59" t="s">
        <v>365</v>
      </c>
    </row>
    <row r="319" spans="1:4" ht="15.75">
      <c r="A319" s="5">
        <v>94.15</v>
      </c>
      <c r="B319" s="60">
        <v>94.2</v>
      </c>
      <c r="C319" s="48">
        <f t="shared" si="4"/>
        <v>-5.3078556263258747E-2</v>
      </c>
      <c r="D319" s="59" t="s">
        <v>366</v>
      </c>
    </row>
    <row r="320" spans="1:4" ht="15.75">
      <c r="A320" s="5">
        <v>87.23</v>
      </c>
      <c r="B320" s="60">
        <v>87.2</v>
      </c>
      <c r="C320" s="48">
        <f t="shared" si="4"/>
        <v>3.4403669724781594E-2</v>
      </c>
      <c r="D320" s="59" t="s">
        <v>367</v>
      </c>
    </row>
    <row r="321" spans="1:4" ht="15.75">
      <c r="A321" s="5">
        <v>84.93</v>
      </c>
      <c r="B321" s="60">
        <v>84.9</v>
      </c>
      <c r="C321" s="48">
        <f t="shared" si="4"/>
        <v>3.5335689045950858E-2</v>
      </c>
      <c r="D321" s="59" t="s">
        <v>368</v>
      </c>
    </row>
    <row r="322" spans="1:4" ht="15.75">
      <c r="A322" s="5">
        <v>106.76</v>
      </c>
      <c r="B322" s="60">
        <v>106.8</v>
      </c>
      <c r="C322" s="48">
        <f t="shared" si="4"/>
        <v>-3.7453183520597122E-2</v>
      </c>
      <c r="D322" s="59" t="s">
        <v>369</v>
      </c>
    </row>
    <row r="323" spans="1:4" ht="15.75">
      <c r="A323" s="5">
        <v>87.14</v>
      </c>
      <c r="B323" s="60">
        <v>87.1</v>
      </c>
      <c r="C323" s="48">
        <f t="shared" si="4"/>
        <v>4.5924225028713295E-2</v>
      </c>
      <c r="D323" s="59" t="s">
        <v>370</v>
      </c>
    </row>
    <row r="324" spans="1:4" ht="15.75">
      <c r="A324" s="5">
        <v>79.709999999999994</v>
      </c>
      <c r="B324" s="60">
        <v>79.7</v>
      </c>
      <c r="C324" s="48">
        <f t="shared" si="4"/>
        <v>1.2547051442894031E-2</v>
      </c>
      <c r="D324" s="59" t="s">
        <v>371</v>
      </c>
    </row>
    <row r="325" spans="1:4" ht="15.75">
      <c r="A325" s="5">
        <v>81.540000000000006</v>
      </c>
      <c r="B325" s="60">
        <v>81.5</v>
      </c>
      <c r="C325" s="48">
        <f t="shared" ref="C325:C388" si="5">A325/B325*100-100</f>
        <v>4.907975460125158E-2</v>
      </c>
      <c r="D325" s="59" t="s">
        <v>372</v>
      </c>
    </row>
    <row r="326" spans="1:4" ht="15.75">
      <c r="A326" s="5">
        <v>80.44</v>
      </c>
      <c r="B326" s="60">
        <v>80.400000000000006</v>
      </c>
      <c r="C326" s="48">
        <f t="shared" si="5"/>
        <v>4.9751243781088306E-2</v>
      </c>
      <c r="D326" s="59" t="s">
        <v>373</v>
      </c>
    </row>
    <row r="327" spans="1:4" ht="15.75">
      <c r="A327" s="5">
        <v>78.900000000000006</v>
      </c>
      <c r="B327" s="60">
        <v>78.900000000000006</v>
      </c>
      <c r="C327" s="48">
        <f t="shared" si="5"/>
        <v>0</v>
      </c>
      <c r="D327" s="59" t="s">
        <v>374</v>
      </c>
    </row>
    <row r="328" spans="1:4" ht="15.75">
      <c r="A328" s="5">
        <v>78.42</v>
      </c>
      <c r="B328" s="60">
        <v>78.400000000000006</v>
      </c>
      <c r="C328" s="48">
        <f t="shared" si="5"/>
        <v>2.5510204081641064E-2</v>
      </c>
      <c r="D328" s="59" t="s">
        <v>375</v>
      </c>
    </row>
    <row r="329" spans="1:4" ht="15.75">
      <c r="A329" s="5">
        <v>86.69</v>
      </c>
      <c r="B329" s="60">
        <v>86.7</v>
      </c>
      <c r="C329" s="48">
        <f t="shared" si="5"/>
        <v>-1.1534025374857038E-2</v>
      </c>
      <c r="D329" s="59" t="s">
        <v>376</v>
      </c>
    </row>
    <row r="330" spans="1:4" ht="15.75">
      <c r="A330" s="5">
        <v>92.58</v>
      </c>
      <c r="B330" s="60">
        <v>92.6</v>
      </c>
      <c r="C330" s="48">
        <f t="shared" si="5"/>
        <v>-2.1598272138220409E-2</v>
      </c>
      <c r="D330" s="59" t="s">
        <v>377</v>
      </c>
    </row>
    <row r="331" spans="1:4" ht="15.75">
      <c r="A331" s="5">
        <v>88.98</v>
      </c>
      <c r="B331" s="60">
        <v>89</v>
      </c>
      <c r="C331" s="48">
        <f t="shared" si="5"/>
        <v>-2.2471910112358273E-2</v>
      </c>
      <c r="D331" s="59" t="s">
        <v>378</v>
      </c>
    </row>
    <row r="332" spans="1:4" ht="15.75">
      <c r="A332" s="5">
        <v>95.51</v>
      </c>
      <c r="B332" s="60">
        <v>95.5</v>
      </c>
      <c r="C332" s="48">
        <f t="shared" si="5"/>
        <v>1.0471204188490901E-2</v>
      </c>
      <c r="D332" s="59" t="s">
        <v>379</v>
      </c>
    </row>
    <row r="333" spans="1:4" ht="15.75">
      <c r="A333" s="5">
        <v>85.08</v>
      </c>
      <c r="B333" s="60">
        <v>85.1</v>
      </c>
      <c r="C333" s="48">
        <f t="shared" si="5"/>
        <v>-2.350176263219339E-2</v>
      </c>
      <c r="D333" s="59" t="s">
        <v>380</v>
      </c>
    </row>
    <row r="334" spans="1:4" ht="15.75">
      <c r="A334" s="5">
        <v>88.71</v>
      </c>
      <c r="B334" s="60">
        <v>88.7</v>
      </c>
      <c r="C334" s="48">
        <f t="shared" si="5"/>
        <v>1.1273957158948633E-2</v>
      </c>
      <c r="D334" s="59" t="s">
        <v>381</v>
      </c>
    </row>
    <row r="335" spans="1:4" ht="15.75">
      <c r="A335" s="5">
        <v>97.07</v>
      </c>
      <c r="B335" s="60">
        <v>97.1</v>
      </c>
      <c r="C335" s="48">
        <f t="shared" si="5"/>
        <v>-3.0895983522142956E-2</v>
      </c>
      <c r="D335" s="59" t="s">
        <v>382</v>
      </c>
    </row>
    <row r="336" spans="1:4" ht="15.75">
      <c r="A336" s="5">
        <v>88.31</v>
      </c>
      <c r="B336" s="60">
        <v>88.3</v>
      </c>
      <c r="C336" s="48">
        <f t="shared" si="5"/>
        <v>1.132502831258364E-2</v>
      </c>
      <c r="D336" s="59" t="s">
        <v>383</v>
      </c>
    </row>
    <row r="337" spans="1:4" ht="15.75">
      <c r="A337" s="5">
        <v>78.58</v>
      </c>
      <c r="B337" s="60">
        <v>78.599999999999994</v>
      </c>
      <c r="C337" s="48">
        <f t="shared" si="5"/>
        <v>-2.5445292620858595E-2</v>
      </c>
      <c r="D337" s="59" t="s">
        <v>384</v>
      </c>
    </row>
    <row r="338" spans="1:4" ht="15.75">
      <c r="A338" s="5">
        <v>75.02</v>
      </c>
      <c r="B338" s="60">
        <v>75</v>
      </c>
      <c r="C338" s="48">
        <f t="shared" si="5"/>
        <v>2.6666666666670835E-2</v>
      </c>
      <c r="D338" s="59" t="s">
        <v>385</v>
      </c>
    </row>
    <row r="339" spans="1:4" ht="15.75">
      <c r="A339" s="5">
        <v>72.38</v>
      </c>
      <c r="B339" s="60">
        <v>72.400000000000006</v>
      </c>
      <c r="C339" s="48">
        <f t="shared" si="5"/>
        <v>-2.7624309392280111E-2</v>
      </c>
      <c r="D339" s="59" t="s">
        <v>386</v>
      </c>
    </row>
    <row r="340" spans="1:4" ht="15.75">
      <c r="A340" s="5">
        <v>71.64</v>
      </c>
      <c r="B340" s="60">
        <v>71.7</v>
      </c>
      <c r="C340" s="48">
        <f t="shared" si="5"/>
        <v>-8.3682008368199945E-2</v>
      </c>
      <c r="D340" s="59" t="s">
        <v>387</v>
      </c>
    </row>
    <row r="341" spans="1:4" ht="15.75">
      <c r="A341" s="5">
        <v>71.23</v>
      </c>
      <c r="B341" s="60">
        <v>71.2</v>
      </c>
      <c r="C341" s="48">
        <f t="shared" si="5"/>
        <v>4.2134831460671762E-2</v>
      </c>
      <c r="D341" s="59" t="s">
        <v>388</v>
      </c>
    </row>
    <row r="342" spans="1:4" ht="15.75">
      <c r="A342" s="5">
        <v>71.61</v>
      </c>
      <c r="B342" s="60">
        <v>71.599999999999994</v>
      </c>
      <c r="C342" s="48">
        <f t="shared" si="5"/>
        <v>1.3966480446939045E-2</v>
      </c>
      <c r="D342" s="59" t="s">
        <v>389</v>
      </c>
    </row>
    <row r="343" spans="1:4" ht="15.75">
      <c r="A343" s="5">
        <v>71.91</v>
      </c>
      <c r="B343" s="60">
        <v>71.900000000000006</v>
      </c>
      <c r="C343" s="48">
        <f t="shared" si="5"/>
        <v>1.390820584144592E-2</v>
      </c>
      <c r="D343" s="59" t="s">
        <v>390</v>
      </c>
    </row>
    <row r="344" spans="1:4" ht="15.75">
      <c r="A344" s="5">
        <v>79.709999999999994</v>
      </c>
      <c r="B344" s="60">
        <v>79.7</v>
      </c>
      <c r="C344" s="48">
        <f t="shared" si="5"/>
        <v>1.2547051442894031E-2</v>
      </c>
      <c r="D344" s="59" t="s">
        <v>391</v>
      </c>
    </row>
    <row r="345" spans="1:4" ht="15.75">
      <c r="A345" s="5">
        <v>92.69</v>
      </c>
      <c r="B345" s="60">
        <v>92.7</v>
      </c>
      <c r="C345" s="48">
        <f t="shared" si="5"/>
        <v>-1.07874865156532E-2</v>
      </c>
      <c r="D345" s="59" t="s">
        <v>392</v>
      </c>
    </row>
    <row r="346" spans="1:4" ht="15.75">
      <c r="A346" s="5">
        <v>80.430000000000007</v>
      </c>
      <c r="B346" s="60">
        <v>80.400000000000006</v>
      </c>
      <c r="C346" s="48">
        <f t="shared" si="5"/>
        <v>3.7313432835816229E-2</v>
      </c>
      <c r="D346" s="59" t="s">
        <v>393</v>
      </c>
    </row>
    <row r="347" spans="1:4" ht="15.75">
      <c r="A347" s="5">
        <v>75.27</v>
      </c>
      <c r="B347" s="60">
        <v>75.3</v>
      </c>
      <c r="C347" s="48">
        <f t="shared" si="5"/>
        <v>-3.9840637450211602E-2</v>
      </c>
      <c r="D347" s="59" t="s">
        <v>394</v>
      </c>
    </row>
    <row r="348" spans="1:4" ht="15.75">
      <c r="A348" s="5">
        <v>79.08</v>
      </c>
      <c r="B348" s="60">
        <v>79.099999999999994</v>
      </c>
      <c r="C348" s="48">
        <f t="shared" si="5"/>
        <v>-2.5284450063196573E-2</v>
      </c>
      <c r="D348" s="59" t="s">
        <v>395</v>
      </c>
    </row>
    <row r="349" spans="1:4" ht="15.75">
      <c r="A349" s="5">
        <v>72.28</v>
      </c>
      <c r="B349" s="60">
        <v>72.3</v>
      </c>
      <c r="C349" s="48">
        <f t="shared" si="5"/>
        <v>-2.7662517289073207E-2</v>
      </c>
      <c r="D349" s="59" t="s">
        <v>396</v>
      </c>
    </row>
    <row r="350" spans="1:4" ht="15.75">
      <c r="A350" s="5">
        <v>72.349999999999994</v>
      </c>
      <c r="B350" s="60">
        <v>72.400000000000006</v>
      </c>
      <c r="C350" s="48">
        <f t="shared" si="5"/>
        <v>-6.9060773480671855E-2</v>
      </c>
      <c r="D350" s="59" t="s">
        <v>397</v>
      </c>
    </row>
    <row r="351" spans="1:4" ht="15.75">
      <c r="A351" s="5">
        <v>68.86</v>
      </c>
      <c r="B351" s="60">
        <v>68.8</v>
      </c>
      <c r="C351" s="48">
        <f t="shared" si="5"/>
        <v>8.7209302325575777E-2</v>
      </c>
      <c r="D351" s="59" t="s">
        <v>398</v>
      </c>
    </row>
    <row r="352" spans="1:4" ht="15.75">
      <c r="A352" s="5">
        <v>75.95</v>
      </c>
      <c r="B352" s="60">
        <v>75.900000000000006</v>
      </c>
      <c r="C352" s="48">
        <f t="shared" si="5"/>
        <v>6.5876152832672119E-2</v>
      </c>
      <c r="D352" s="59" t="s">
        <v>399</v>
      </c>
    </row>
    <row r="353" spans="1:4" ht="15.75">
      <c r="A353" s="5">
        <v>76.84</v>
      </c>
      <c r="B353" s="60">
        <v>76.8</v>
      </c>
      <c r="C353" s="48">
        <f t="shared" si="5"/>
        <v>5.2083333333328596E-2</v>
      </c>
      <c r="D353" s="59" t="s">
        <v>400</v>
      </c>
    </row>
    <row r="354" spans="1:4" ht="15.75">
      <c r="A354" s="5">
        <v>72.22</v>
      </c>
      <c r="B354" s="60">
        <v>72.2</v>
      </c>
      <c r="C354" s="48">
        <f t="shared" si="5"/>
        <v>2.7700831024930039E-2</v>
      </c>
      <c r="D354" s="59" t="s">
        <v>401</v>
      </c>
    </row>
    <row r="355" spans="1:4" ht="15.75">
      <c r="A355" s="5">
        <v>72.81</v>
      </c>
      <c r="B355" s="60">
        <v>72.8</v>
      </c>
      <c r="C355" s="48">
        <f t="shared" si="5"/>
        <v>1.3736263736262799E-2</v>
      </c>
      <c r="D355" s="59" t="s">
        <v>402</v>
      </c>
    </row>
    <row r="356" spans="1:4" ht="15.75">
      <c r="A356" s="5">
        <v>69.760000000000005</v>
      </c>
      <c r="B356" s="60">
        <v>69.8</v>
      </c>
      <c r="C356" s="48">
        <f t="shared" si="5"/>
        <v>-5.7306590257866219E-2</v>
      </c>
      <c r="D356" s="59" t="s">
        <v>403</v>
      </c>
    </row>
    <row r="357" spans="1:4" ht="15.75">
      <c r="A357" s="5">
        <v>76.62</v>
      </c>
      <c r="B357" s="60">
        <v>76.599999999999994</v>
      </c>
      <c r="C357" s="48">
        <f t="shared" si="5"/>
        <v>2.6109660574434201E-2</v>
      </c>
      <c r="D357" s="59" t="s">
        <v>404</v>
      </c>
    </row>
    <row r="358" spans="1:4" ht="15.75">
      <c r="A358" s="5">
        <v>73.849999999999994</v>
      </c>
      <c r="B358" s="60">
        <v>73.900000000000006</v>
      </c>
      <c r="C358" s="48">
        <f t="shared" si="5"/>
        <v>-6.7658998646834334E-2</v>
      </c>
      <c r="D358" s="59" t="s">
        <v>405</v>
      </c>
    </row>
    <row r="359" spans="1:4" ht="15.75">
      <c r="A359" s="5">
        <v>75.39</v>
      </c>
      <c r="B359" s="60">
        <v>75.400000000000006</v>
      </c>
      <c r="C359" s="48">
        <f t="shared" si="5"/>
        <v>-1.3262599469499037E-2</v>
      </c>
      <c r="D359" s="59" t="s">
        <v>406</v>
      </c>
    </row>
    <row r="360" spans="1:4" ht="15.75">
      <c r="A360" s="5">
        <v>71.27</v>
      </c>
      <c r="B360" s="60">
        <v>71.3</v>
      </c>
      <c r="C360" s="48">
        <f t="shared" si="5"/>
        <v>-4.207573632538697E-2</v>
      </c>
      <c r="D360" s="59" t="s">
        <v>407</v>
      </c>
    </row>
    <row r="361" spans="1:4" ht="15.75">
      <c r="A361" s="5">
        <v>74.319999999999993</v>
      </c>
      <c r="B361" s="60">
        <v>74.3</v>
      </c>
      <c r="C361" s="48">
        <f t="shared" si="5"/>
        <v>2.6917900403759631E-2</v>
      </c>
      <c r="D361" s="59" t="s">
        <v>408</v>
      </c>
    </row>
    <row r="362" spans="1:4" ht="15.75">
      <c r="A362" s="5">
        <v>74.959999999999994</v>
      </c>
      <c r="B362" s="60">
        <v>74.900000000000006</v>
      </c>
      <c r="C362" s="48">
        <f t="shared" si="5"/>
        <v>8.0106809078756669E-2</v>
      </c>
      <c r="D362" s="59" t="s">
        <v>409</v>
      </c>
    </row>
    <row r="363" spans="1:4" ht="15.75">
      <c r="A363" s="5">
        <v>80.31</v>
      </c>
      <c r="B363" s="60">
        <v>80.3</v>
      </c>
      <c r="C363" s="48">
        <f t="shared" si="5"/>
        <v>1.2453300124533939E-2</v>
      </c>
      <c r="D363" s="59" t="s">
        <v>410</v>
      </c>
    </row>
    <row r="364" spans="1:4" ht="15.75">
      <c r="A364" s="5">
        <v>75.790000000000006</v>
      </c>
      <c r="B364" s="60">
        <v>75.8</v>
      </c>
      <c r="C364" s="48">
        <f t="shared" si="5"/>
        <v>-1.319261213718903E-2</v>
      </c>
      <c r="D364" s="59" t="s">
        <v>411</v>
      </c>
    </row>
    <row r="365" spans="1:4" ht="15.75">
      <c r="A365" s="5">
        <v>78.17</v>
      </c>
      <c r="B365" s="60">
        <v>78.2</v>
      </c>
      <c r="C365" s="48">
        <f t="shared" si="5"/>
        <v>-3.8363171355499048E-2</v>
      </c>
      <c r="D365" s="59" t="s">
        <v>412</v>
      </c>
    </row>
    <row r="366" spans="1:4" ht="15.75">
      <c r="A366" s="5">
        <v>81.430000000000007</v>
      </c>
      <c r="B366" s="60">
        <v>81.400000000000006</v>
      </c>
      <c r="C366" s="48">
        <f t="shared" si="5"/>
        <v>3.6855036855044432E-2</v>
      </c>
      <c r="D366" s="59" t="s">
        <v>413</v>
      </c>
    </row>
    <row r="367" spans="1:4" ht="15.75">
      <c r="A367" s="5">
        <v>94.44</v>
      </c>
      <c r="B367" s="60">
        <v>94.5</v>
      </c>
      <c r="C367" s="48">
        <f t="shared" si="5"/>
        <v>-6.3492063492063266E-2</v>
      </c>
      <c r="D367" s="59" t="s">
        <v>414</v>
      </c>
    </row>
    <row r="368" spans="1:4" ht="15.75">
      <c r="A368" s="5">
        <v>83.7</v>
      </c>
      <c r="B368" s="60">
        <v>83.7</v>
      </c>
      <c r="C368" s="48">
        <f t="shared" si="5"/>
        <v>0</v>
      </c>
      <c r="D368" s="59" t="s">
        <v>415</v>
      </c>
    </row>
    <row r="369" spans="1:4" ht="15.75">
      <c r="A369" s="5">
        <v>86.34</v>
      </c>
      <c r="B369" s="60">
        <v>86.4</v>
      </c>
      <c r="C369" s="48">
        <f t="shared" si="5"/>
        <v>-6.9444444444442865E-2</v>
      </c>
      <c r="D369" s="59" t="s">
        <v>416</v>
      </c>
    </row>
    <row r="370" spans="1:4" ht="15.75">
      <c r="A370" s="5">
        <v>101.22</v>
      </c>
      <c r="B370" s="60">
        <v>100.9</v>
      </c>
      <c r="C370" s="48">
        <f t="shared" si="5"/>
        <v>0.31714568880079241</v>
      </c>
      <c r="D370" s="59" t="s">
        <v>417</v>
      </c>
    </row>
    <row r="371" spans="1:4" ht="15.75">
      <c r="A371" s="5">
        <v>96.3</v>
      </c>
      <c r="B371" s="60">
        <v>96.3</v>
      </c>
      <c r="C371" s="48">
        <f t="shared" si="5"/>
        <v>0</v>
      </c>
      <c r="D371" s="59" t="s">
        <v>418</v>
      </c>
    </row>
    <row r="372" spans="1:4" ht="15.75">
      <c r="A372" s="5">
        <v>91.65</v>
      </c>
      <c r="B372" s="60">
        <v>91.6</v>
      </c>
      <c r="C372" s="48">
        <f t="shared" si="5"/>
        <v>5.4585152838455997E-2</v>
      </c>
      <c r="D372" s="59" t="s">
        <v>419</v>
      </c>
    </row>
    <row r="373" spans="1:4" ht="15.75">
      <c r="A373" s="5">
        <v>98.9</v>
      </c>
      <c r="B373" s="60">
        <v>98.9</v>
      </c>
      <c r="C373" s="48">
        <f t="shared" si="5"/>
        <v>0</v>
      </c>
      <c r="D373" s="59" t="s">
        <v>420</v>
      </c>
    </row>
    <row r="374" spans="1:4" ht="15.75">
      <c r="A374" s="5">
        <v>106.1</v>
      </c>
      <c r="B374" s="60">
        <v>106.1</v>
      </c>
      <c r="C374" s="48">
        <f t="shared" si="5"/>
        <v>0</v>
      </c>
      <c r="D374" s="59" t="s">
        <v>421</v>
      </c>
    </row>
    <row r="375" spans="1:4" ht="15.75">
      <c r="A375" s="5">
        <v>141.91</v>
      </c>
      <c r="B375" s="60">
        <v>141.80000000000001</v>
      </c>
      <c r="C375" s="48">
        <f t="shared" si="5"/>
        <v>7.7574047954854564E-2</v>
      </c>
      <c r="D375" s="59" t="s">
        <v>422</v>
      </c>
    </row>
    <row r="376" spans="1:4" ht="15.75">
      <c r="A376" s="5">
        <v>140.27000000000001</v>
      </c>
      <c r="B376" s="60">
        <v>140.30000000000001</v>
      </c>
      <c r="C376" s="48">
        <f t="shared" si="5"/>
        <v>-2.1382751247330134E-2</v>
      </c>
      <c r="D376" s="59" t="s">
        <v>423</v>
      </c>
    </row>
    <row r="377" spans="1:4" ht="15.75">
      <c r="A377" s="5">
        <v>150.47999999999999</v>
      </c>
      <c r="B377" s="60">
        <v>150.5</v>
      </c>
      <c r="C377" s="48">
        <f t="shared" si="5"/>
        <v>-1.3289036544861688E-2</v>
      </c>
      <c r="D377" s="59" t="s">
        <v>424</v>
      </c>
    </row>
    <row r="378" spans="1:4" ht="15.75">
      <c r="A378" s="5">
        <v>149.72999999999999</v>
      </c>
      <c r="B378" s="60">
        <v>149.69999999999999</v>
      </c>
      <c r="C378" s="48">
        <f t="shared" si="5"/>
        <v>2.0040080160327989E-2</v>
      </c>
      <c r="D378" s="59" t="s">
        <v>425</v>
      </c>
    </row>
    <row r="379" spans="1:4" ht="15.75">
      <c r="A379" s="5">
        <v>146.72999999999999</v>
      </c>
      <c r="B379" s="60">
        <v>146.80000000000001</v>
      </c>
      <c r="C379" s="48">
        <f t="shared" si="5"/>
        <v>-4.7683923705733378E-2</v>
      </c>
      <c r="D379" s="59" t="s">
        <v>426</v>
      </c>
    </row>
    <row r="380" spans="1:4" ht="15.75">
      <c r="A380" s="5">
        <v>135.38</v>
      </c>
      <c r="B380" s="60">
        <v>135.4</v>
      </c>
      <c r="C380" s="48">
        <f t="shared" si="5"/>
        <v>-1.477104874446411E-2</v>
      </c>
      <c r="D380" s="59" t="s">
        <v>427</v>
      </c>
    </row>
    <row r="381" spans="1:4" ht="15.75">
      <c r="A381" s="5">
        <v>116.89</v>
      </c>
      <c r="B381" s="60">
        <v>116.9</v>
      </c>
      <c r="C381" s="48">
        <f t="shared" si="5"/>
        <v>-8.554319931576515E-3</v>
      </c>
      <c r="D381" s="59" t="s">
        <v>428</v>
      </c>
    </row>
    <row r="382" spans="1:4" ht="15.75">
      <c r="A382" s="5">
        <v>159.59</v>
      </c>
      <c r="B382" s="60">
        <v>159.6</v>
      </c>
      <c r="C382" s="48">
        <f t="shared" si="5"/>
        <v>-6.2656641603950902E-3</v>
      </c>
      <c r="D382" s="59" t="s">
        <v>429</v>
      </c>
    </row>
    <row r="383" spans="1:4" ht="15.75">
      <c r="A383" s="5">
        <v>157.15</v>
      </c>
      <c r="B383" s="60">
        <v>157.1</v>
      </c>
      <c r="C383" s="48">
        <f t="shared" si="5"/>
        <v>3.1826861871422807E-2</v>
      </c>
      <c r="D383" s="59" t="s">
        <v>430</v>
      </c>
    </row>
    <row r="384" spans="1:4" ht="15.75">
      <c r="A384" s="5">
        <v>148.27000000000001</v>
      </c>
      <c r="B384" s="60">
        <v>148.19999999999999</v>
      </c>
      <c r="C384" s="48">
        <f t="shared" si="5"/>
        <v>4.723346828612307E-2</v>
      </c>
      <c r="D384" s="59" t="s">
        <v>431</v>
      </c>
    </row>
    <row r="385" spans="1:4" ht="15.75">
      <c r="A385" s="5">
        <v>170.04</v>
      </c>
      <c r="B385" s="60">
        <v>170</v>
      </c>
      <c r="C385" s="48">
        <f t="shared" si="5"/>
        <v>2.3529411764712904E-2</v>
      </c>
      <c r="D385" s="59" t="s">
        <v>432</v>
      </c>
    </row>
    <row r="386" spans="1:4" ht="15.75">
      <c r="A386" s="5">
        <v>196.53</v>
      </c>
      <c r="B386" s="60">
        <v>196.5</v>
      </c>
      <c r="C386" s="48">
        <f t="shared" si="5"/>
        <v>1.5267175572517999E-2</v>
      </c>
      <c r="D386" s="59" t="s">
        <v>433</v>
      </c>
    </row>
    <row r="387" spans="1:4" ht="15.75">
      <c r="A387" s="5">
        <v>199.17</v>
      </c>
      <c r="B387" s="60">
        <v>199.1</v>
      </c>
      <c r="C387" s="48">
        <f t="shared" si="5"/>
        <v>3.5158211953785212E-2</v>
      </c>
      <c r="D387" s="59" t="s">
        <v>434</v>
      </c>
    </row>
    <row r="388" spans="1:4" ht="15.75">
      <c r="A388" s="5">
        <v>183.95</v>
      </c>
      <c r="B388" s="60">
        <v>184</v>
      </c>
      <c r="C388" s="48">
        <f t="shared" si="5"/>
        <v>-2.7173913043483822E-2</v>
      </c>
      <c r="D388" s="59" t="s">
        <v>435</v>
      </c>
    </row>
    <row r="389" spans="1:4" ht="15.75">
      <c r="A389" s="5">
        <v>174.95</v>
      </c>
      <c r="B389" s="60">
        <v>175</v>
      </c>
      <c r="C389" s="48">
        <f t="shared" ref="C389:C452" si="6">A389/B389*100-100</f>
        <v>-2.8571428571439128E-2</v>
      </c>
      <c r="D389" s="59" t="s">
        <v>436</v>
      </c>
    </row>
    <row r="390" spans="1:4" ht="15.75">
      <c r="A390" s="5">
        <v>168.83</v>
      </c>
      <c r="B390" s="60">
        <v>168.9</v>
      </c>
      <c r="C390" s="48">
        <f t="shared" si="6"/>
        <v>-4.1444641799884607E-2</v>
      </c>
      <c r="D390" s="59" t="s">
        <v>437</v>
      </c>
    </row>
    <row r="391" spans="1:4" ht="15.75">
      <c r="A391" s="5">
        <v>185.96</v>
      </c>
      <c r="B391" s="60">
        <v>186</v>
      </c>
      <c r="C391" s="48">
        <f t="shared" si="6"/>
        <v>-2.1505376344080673E-2</v>
      </c>
      <c r="D391" s="59" t="s">
        <v>438</v>
      </c>
    </row>
    <row r="392" spans="1:4" ht="15.75">
      <c r="A392" s="5">
        <v>171.39</v>
      </c>
      <c r="B392" s="60">
        <v>171.4</v>
      </c>
      <c r="C392" s="48">
        <f t="shared" si="6"/>
        <v>-5.8343057176273305E-3</v>
      </c>
      <c r="D392" s="59" t="s">
        <v>439</v>
      </c>
    </row>
    <row r="393" spans="1:4" ht="15.75">
      <c r="A393" s="5">
        <v>176.96</v>
      </c>
      <c r="B393" s="60">
        <v>177</v>
      </c>
      <c r="C393" s="48">
        <f t="shared" si="6"/>
        <v>-2.2598870056484088E-2</v>
      </c>
      <c r="D393" s="59" t="s">
        <v>440</v>
      </c>
    </row>
    <row r="394" spans="1:4" ht="15.75">
      <c r="A394" s="5">
        <v>202.29</v>
      </c>
      <c r="B394" s="60">
        <v>202.3</v>
      </c>
      <c r="C394" s="48">
        <f t="shared" si="6"/>
        <v>-4.9431537320998586E-3</v>
      </c>
      <c r="D394" s="59" t="s">
        <v>441</v>
      </c>
    </row>
    <row r="395" spans="1:4" ht="15.75">
      <c r="A395" s="5">
        <v>216.47</v>
      </c>
      <c r="B395" s="60">
        <v>216.4</v>
      </c>
      <c r="C395" s="48">
        <f t="shared" si="6"/>
        <v>3.2347504621071721E-2</v>
      </c>
      <c r="D395" s="59" t="s">
        <v>442</v>
      </c>
    </row>
    <row r="396" spans="1:4" ht="15.75">
      <c r="A396" s="5">
        <v>226.86</v>
      </c>
      <c r="B396" s="60">
        <v>226.8</v>
      </c>
      <c r="C396" s="48">
        <f t="shared" si="6"/>
        <v>2.6455026455025177E-2</v>
      </c>
      <c r="D396" s="59" t="s">
        <v>443</v>
      </c>
    </row>
    <row r="397" spans="1:4" ht="15.75">
      <c r="A397" s="5">
        <v>197.22</v>
      </c>
      <c r="B397" s="60">
        <v>197.2</v>
      </c>
      <c r="C397" s="48">
        <f t="shared" si="6"/>
        <v>1.0141987829626942E-2</v>
      </c>
      <c r="D397" s="59" t="s">
        <v>444</v>
      </c>
    </row>
    <row r="398" spans="1:4" ht="15.75">
      <c r="A398" s="5">
        <v>199.56</v>
      </c>
      <c r="B398" s="60">
        <v>199.6</v>
      </c>
      <c r="C398" s="48">
        <f t="shared" si="6"/>
        <v>-2.0040080160327989E-2</v>
      </c>
      <c r="D398" s="59" t="s">
        <v>445</v>
      </c>
    </row>
    <row r="399" spans="1:4" ht="15.75">
      <c r="A399" s="5">
        <v>195.09</v>
      </c>
      <c r="B399" s="60">
        <v>195.1</v>
      </c>
      <c r="C399" s="48">
        <f t="shared" si="6"/>
        <v>-5.1255766273641257E-3</v>
      </c>
      <c r="D399" s="59" t="s">
        <v>446</v>
      </c>
    </row>
    <row r="400" spans="1:4" ht="15.75">
      <c r="A400" s="5">
        <v>166.47</v>
      </c>
      <c r="B400" s="60">
        <v>166.5</v>
      </c>
      <c r="C400" s="48">
        <f t="shared" si="6"/>
        <v>-1.8018018018011617E-2</v>
      </c>
      <c r="D400" s="59" t="s">
        <v>447</v>
      </c>
    </row>
    <row r="401" spans="1:4" ht="15.75">
      <c r="A401" s="5">
        <v>209.41</v>
      </c>
      <c r="B401" s="60">
        <v>209.3</v>
      </c>
      <c r="C401" s="48">
        <f t="shared" si="6"/>
        <v>5.2556139512645927E-2</v>
      </c>
      <c r="D401" s="59" t="s">
        <v>448</v>
      </c>
    </row>
    <row r="402" spans="1:4" ht="15.75">
      <c r="A402" s="5">
        <v>229.15</v>
      </c>
      <c r="B402" s="60">
        <v>229.1</v>
      </c>
      <c r="C402" s="48">
        <f t="shared" si="6"/>
        <v>2.1824530772590833E-2</v>
      </c>
      <c r="D402" s="59" t="s">
        <v>449</v>
      </c>
    </row>
    <row r="403" spans="1:4" ht="15.75">
      <c r="A403" s="5">
        <v>199.32</v>
      </c>
      <c r="B403" s="60">
        <v>199.3</v>
      </c>
      <c r="C403" s="48">
        <f t="shared" si="6"/>
        <v>1.0035122930247553E-2</v>
      </c>
      <c r="D403" s="59" t="s">
        <v>450</v>
      </c>
    </row>
    <row r="404" spans="1:4" ht="15.75">
      <c r="A404" s="5">
        <v>190.82</v>
      </c>
      <c r="B404" s="60">
        <v>190.8</v>
      </c>
      <c r="C404" s="48">
        <f t="shared" si="6"/>
        <v>1.048218029349357E-2</v>
      </c>
      <c r="D404" s="59" t="s">
        <v>451</v>
      </c>
    </row>
    <row r="405" spans="1:4" ht="15.75">
      <c r="A405" s="5">
        <v>170.28</v>
      </c>
      <c r="B405" s="60">
        <v>170.3</v>
      </c>
      <c r="C405" s="48">
        <f t="shared" si="6"/>
        <v>-1.1743981209633603E-2</v>
      </c>
      <c r="D405" s="59" t="s">
        <v>452</v>
      </c>
    </row>
    <row r="406" spans="1:4" ht="15.75">
      <c r="A406" s="5">
        <v>185.81</v>
      </c>
      <c r="B406" s="60">
        <v>185.9</v>
      </c>
      <c r="C406" s="48">
        <f t="shared" si="6"/>
        <v>-4.8413125336196572E-2</v>
      </c>
      <c r="D406" s="59" t="s">
        <v>453</v>
      </c>
    </row>
    <row r="407" spans="1:4" ht="15.75">
      <c r="A407" s="5">
        <v>202.84</v>
      </c>
      <c r="B407" s="60">
        <v>202.9</v>
      </c>
      <c r="C407" s="48">
        <f t="shared" si="6"/>
        <v>-2.9571217348447476E-2</v>
      </c>
      <c r="D407" s="59" t="s">
        <v>454</v>
      </c>
    </row>
    <row r="408" spans="1:4" ht="15.75">
      <c r="A408" s="5">
        <v>213.39</v>
      </c>
      <c r="B408" s="60">
        <v>213.4</v>
      </c>
      <c r="C408" s="48">
        <f t="shared" si="6"/>
        <v>-4.6860356138722636E-3</v>
      </c>
      <c r="D408" s="59" t="s">
        <v>455</v>
      </c>
    </row>
    <row r="409" spans="1:4" ht="15.75">
      <c r="A409" s="5">
        <v>220.31</v>
      </c>
      <c r="B409" s="60">
        <v>218.8</v>
      </c>
      <c r="C409" s="48">
        <f t="shared" si="6"/>
        <v>0.69012797074954335</v>
      </c>
      <c r="D409" s="59" t="s">
        <v>456</v>
      </c>
    </row>
    <row r="410" spans="1:4" ht="15.75">
      <c r="A410" s="5">
        <v>169.03</v>
      </c>
      <c r="B410" s="60">
        <v>169</v>
      </c>
      <c r="C410" s="48">
        <f t="shared" si="6"/>
        <v>1.7751479289955796E-2</v>
      </c>
      <c r="D410" s="59" t="s">
        <v>457</v>
      </c>
    </row>
    <row r="411" spans="1:4" ht="15.75">
      <c r="A411" s="5">
        <v>199.65</v>
      </c>
      <c r="B411" s="60">
        <v>199.5</v>
      </c>
      <c r="C411" s="48">
        <f t="shared" si="6"/>
        <v>7.5187969924812137E-2</v>
      </c>
      <c r="D411" s="59" t="s">
        <v>458</v>
      </c>
    </row>
    <row r="412" spans="1:4" ht="15.75">
      <c r="A412" s="5">
        <v>203.22</v>
      </c>
      <c r="B412" s="60">
        <v>203.2</v>
      </c>
      <c r="C412" s="48">
        <f t="shared" si="6"/>
        <v>9.842519685051343E-3</v>
      </c>
      <c r="D412" s="59" t="s">
        <v>459</v>
      </c>
    </row>
    <row r="413" spans="1:4" ht="15.75">
      <c r="A413" s="5">
        <v>224.74</v>
      </c>
      <c r="B413" s="60">
        <v>224.7</v>
      </c>
      <c r="C413" s="48">
        <f t="shared" si="6"/>
        <v>1.780151312861733E-2</v>
      </c>
      <c r="D413" s="59" t="s">
        <v>460</v>
      </c>
    </row>
    <row r="414" spans="1:4" ht="15.75">
      <c r="A414" s="5">
        <v>198.94</v>
      </c>
      <c r="B414" s="60">
        <v>198.9</v>
      </c>
      <c r="C414" s="48">
        <f t="shared" si="6"/>
        <v>2.0110608345902392E-2</v>
      </c>
      <c r="D414" s="59" t="s">
        <v>461</v>
      </c>
    </row>
    <row r="415" spans="1:4" ht="15.75">
      <c r="A415" s="5">
        <v>161.86000000000001</v>
      </c>
      <c r="B415" s="60">
        <v>161.9</v>
      </c>
      <c r="C415" s="48">
        <f t="shared" si="6"/>
        <v>-2.4706609017911774E-2</v>
      </c>
      <c r="D415" s="59" t="s">
        <v>462</v>
      </c>
    </row>
    <row r="416" spans="1:4" ht="15.75">
      <c r="A416" s="5">
        <v>198.18</v>
      </c>
      <c r="B416" s="60">
        <v>198.2</v>
      </c>
      <c r="C416" s="48">
        <f t="shared" si="6"/>
        <v>-1.0090817356200432E-2</v>
      </c>
      <c r="D416" s="59" t="s">
        <v>463</v>
      </c>
    </row>
    <row r="417" spans="1:4" ht="15.75">
      <c r="A417" s="5">
        <v>225.94</v>
      </c>
      <c r="B417" s="60">
        <v>226</v>
      </c>
      <c r="C417" s="48">
        <f t="shared" si="6"/>
        <v>-2.6548672566377718E-2</v>
      </c>
      <c r="D417" s="59" t="s">
        <v>464</v>
      </c>
    </row>
    <row r="418" spans="1:4" ht="15.75">
      <c r="A418" s="5">
        <v>221.89</v>
      </c>
      <c r="B418" s="60">
        <v>221.9</v>
      </c>
      <c r="C418" s="48">
        <f t="shared" si="6"/>
        <v>-4.5065344749986025E-3</v>
      </c>
      <c r="D418" s="59" t="s">
        <v>465</v>
      </c>
    </row>
    <row r="419" spans="1:4" ht="15.75">
      <c r="A419" s="5">
        <v>222.81</v>
      </c>
      <c r="B419" s="60">
        <v>222.8</v>
      </c>
      <c r="C419" s="48">
        <f t="shared" si="6"/>
        <v>4.4883303411040743E-3</v>
      </c>
      <c r="D419" s="59" t="s">
        <v>466</v>
      </c>
    </row>
    <row r="420" spans="1:4" ht="15.75">
      <c r="A420" s="5">
        <v>203.33</v>
      </c>
      <c r="B420" s="60">
        <v>203.3</v>
      </c>
      <c r="C420" s="48">
        <f t="shared" si="6"/>
        <v>1.4756517461876228E-2</v>
      </c>
      <c r="D420" s="59" t="s">
        <v>467</v>
      </c>
    </row>
    <row r="421" spans="1:4" ht="15.75">
      <c r="A421" s="5">
        <v>201.36</v>
      </c>
      <c r="B421" s="60">
        <v>201.4</v>
      </c>
      <c r="C421" s="48">
        <f t="shared" si="6"/>
        <v>-1.9860973187675768E-2</v>
      </c>
      <c r="D421" s="59" t="s">
        <v>468</v>
      </c>
    </row>
    <row r="422" spans="1:4" ht="15.75">
      <c r="A422" s="5">
        <v>173.37</v>
      </c>
      <c r="B422" s="60">
        <v>173.4</v>
      </c>
      <c r="C422" s="48">
        <f t="shared" si="6"/>
        <v>-1.7301038062285556E-2</v>
      </c>
      <c r="D422" s="59" t="s">
        <v>469</v>
      </c>
    </row>
    <row r="423" spans="1:4" ht="15.75">
      <c r="A423" s="5">
        <v>209</v>
      </c>
      <c r="B423" s="60">
        <v>208.9</v>
      </c>
      <c r="C423" s="48">
        <f t="shared" si="6"/>
        <v>4.7869794159865364E-2</v>
      </c>
      <c r="D423" s="59" t="s">
        <v>470</v>
      </c>
    </row>
    <row r="424" spans="1:4" ht="15.75">
      <c r="A424" s="5">
        <v>208.3</v>
      </c>
      <c r="B424" s="60">
        <v>208.3</v>
      </c>
      <c r="C424" s="48">
        <f t="shared" si="6"/>
        <v>0</v>
      </c>
      <c r="D424" s="59" t="s">
        <v>471</v>
      </c>
    </row>
    <row r="425" spans="1:4" ht="15.75">
      <c r="A425" s="5">
        <v>162.94999999999999</v>
      </c>
      <c r="B425" s="60">
        <v>162.9</v>
      </c>
      <c r="C425" s="48">
        <f t="shared" si="6"/>
        <v>3.0693677102505035E-2</v>
      </c>
      <c r="D425" s="59" t="s">
        <v>472</v>
      </c>
    </row>
    <row r="426" spans="1:4" ht="15.75">
      <c r="A426" s="5">
        <v>147.88999999999999</v>
      </c>
      <c r="B426" s="60">
        <v>147.9</v>
      </c>
      <c r="C426" s="48">
        <f t="shared" si="6"/>
        <v>-6.7613252197560314E-3</v>
      </c>
      <c r="D426" s="59" t="s">
        <v>473</v>
      </c>
    </row>
    <row r="427" spans="1:4" ht="15.75">
      <c r="A427" s="5">
        <v>177.35</v>
      </c>
      <c r="B427" s="60">
        <v>177.4</v>
      </c>
      <c r="C427" s="48">
        <f t="shared" si="6"/>
        <v>-2.8184892897414215E-2</v>
      </c>
      <c r="D427" s="59" t="s">
        <v>474</v>
      </c>
    </row>
    <row r="428" spans="1:4" ht="15.75">
      <c r="A428" s="5">
        <v>164.81</v>
      </c>
      <c r="B428" s="60">
        <v>164.8</v>
      </c>
      <c r="C428" s="48">
        <f t="shared" si="6"/>
        <v>6.0679611650442666E-3</v>
      </c>
      <c r="D428" s="59" t="s">
        <v>475</v>
      </c>
    </row>
    <row r="429" spans="1:4" ht="15.75">
      <c r="A429" s="5">
        <v>172.06</v>
      </c>
      <c r="B429" s="60">
        <v>172.1</v>
      </c>
      <c r="C429" s="48">
        <f t="shared" si="6"/>
        <v>-2.3242300987789122E-2</v>
      </c>
      <c r="D429" s="59" t="s">
        <v>476</v>
      </c>
    </row>
    <row r="430" spans="1:4" ht="15.75">
      <c r="A430" s="5">
        <v>167.03</v>
      </c>
      <c r="B430" s="60">
        <v>167.1</v>
      </c>
      <c r="C430" s="48">
        <f t="shared" si="6"/>
        <v>-4.1891083183713818E-2</v>
      </c>
      <c r="D430" s="59" t="s">
        <v>477</v>
      </c>
    </row>
    <row r="431" spans="1:4" ht="15.75">
      <c r="A431" s="5">
        <v>160.86000000000001</v>
      </c>
      <c r="B431" s="60">
        <v>160.9</v>
      </c>
      <c r="C431" s="48">
        <f t="shared" si="6"/>
        <v>-2.4860161591050201E-2</v>
      </c>
      <c r="D431" s="59" t="s">
        <v>478</v>
      </c>
    </row>
    <row r="432" spans="1:4" ht="15.75">
      <c r="A432" s="5">
        <v>163.68</v>
      </c>
      <c r="B432" s="60">
        <v>163.69999999999999</v>
      </c>
      <c r="C432" s="48">
        <f t="shared" si="6"/>
        <v>-1.2217470983500789E-2</v>
      </c>
      <c r="D432" s="59" t="s">
        <v>479</v>
      </c>
    </row>
    <row r="433" spans="1:4" ht="15.75">
      <c r="A433" s="5">
        <v>193.17</v>
      </c>
      <c r="B433" s="60">
        <v>193.2</v>
      </c>
      <c r="C433" s="48">
        <f t="shared" si="6"/>
        <v>-1.5527950310556093E-2</v>
      </c>
      <c r="D433" s="59" t="s">
        <v>480</v>
      </c>
    </row>
    <row r="434" spans="1:4" ht="15.75">
      <c r="A434" s="5">
        <v>137.75</v>
      </c>
      <c r="B434" s="60">
        <v>137.69999999999999</v>
      </c>
      <c r="C434" s="48">
        <f t="shared" si="6"/>
        <v>3.6310820624564144E-2</v>
      </c>
      <c r="D434" s="59" t="s">
        <v>481</v>
      </c>
    </row>
    <row r="435" spans="1:4" ht="15.75">
      <c r="A435" s="5">
        <v>119.63</v>
      </c>
      <c r="B435" s="60">
        <v>119.6</v>
      </c>
      <c r="C435" s="48">
        <f t="shared" si="6"/>
        <v>2.5083612040148751E-2</v>
      </c>
      <c r="D435" s="59" t="s">
        <v>482</v>
      </c>
    </row>
    <row r="436" spans="1:4" ht="15.75">
      <c r="A436" s="5">
        <v>117.29</v>
      </c>
      <c r="B436" s="60">
        <v>117.3</v>
      </c>
      <c r="C436" s="48">
        <f t="shared" si="6"/>
        <v>-8.5251491901061627E-3</v>
      </c>
      <c r="D436" s="59" t="s">
        <v>483</v>
      </c>
    </row>
    <row r="437" spans="1:4" ht="15.75">
      <c r="A437" s="5">
        <v>119.85</v>
      </c>
      <c r="B437" s="60">
        <v>119.9</v>
      </c>
      <c r="C437" s="48">
        <f t="shared" si="6"/>
        <v>-4.1701417848216238E-2</v>
      </c>
      <c r="D437" s="59" t="s">
        <v>484</v>
      </c>
    </row>
    <row r="438" spans="1:4" ht="15.75">
      <c r="A438" s="5">
        <v>140.11000000000001</v>
      </c>
      <c r="B438" s="60">
        <v>140.19999999999999</v>
      </c>
      <c r="C438" s="48">
        <f t="shared" si="6"/>
        <v>-6.4194008559184113E-2</v>
      </c>
      <c r="D438" s="59" t="s">
        <v>485</v>
      </c>
    </row>
    <row r="439" spans="1:4" ht="15.75">
      <c r="A439" s="5">
        <v>143</v>
      </c>
      <c r="B439" s="60">
        <v>143</v>
      </c>
      <c r="C439" s="48">
        <f t="shared" si="6"/>
        <v>0</v>
      </c>
      <c r="D439" s="59" t="s">
        <v>486</v>
      </c>
    </row>
    <row r="440" spans="1:4" ht="15.75">
      <c r="A440" s="5">
        <v>129.1</v>
      </c>
      <c r="B440" s="60">
        <v>129.1</v>
      </c>
      <c r="C440" s="48">
        <f t="shared" si="6"/>
        <v>0</v>
      </c>
      <c r="D440" s="59" t="s">
        <v>487</v>
      </c>
    </row>
    <row r="441" spans="1:4" ht="15.75">
      <c r="A441" s="5">
        <v>127.54</v>
      </c>
      <c r="B441" s="60">
        <v>127.5</v>
      </c>
      <c r="C441" s="48">
        <f t="shared" si="6"/>
        <v>3.1372549019607732E-2</v>
      </c>
      <c r="D441" s="59" t="s">
        <v>488</v>
      </c>
    </row>
    <row r="442" spans="1:4" ht="15.75">
      <c r="A442" s="5">
        <v>110.2</v>
      </c>
      <c r="B442" s="60">
        <v>110.2</v>
      </c>
      <c r="C442" s="48">
        <f t="shared" si="6"/>
        <v>0</v>
      </c>
      <c r="D442" s="59" t="s">
        <v>489</v>
      </c>
    </row>
    <row r="443" spans="1:4" ht="15.75">
      <c r="A443" s="5">
        <v>111.78</v>
      </c>
      <c r="B443" s="60">
        <v>111.8</v>
      </c>
      <c r="C443" s="48">
        <f t="shared" si="6"/>
        <v>-1.7889087656527636E-2</v>
      </c>
      <c r="D443" s="59" t="s">
        <v>490</v>
      </c>
    </row>
    <row r="444" spans="1:4" ht="15.75">
      <c r="A444" s="5">
        <v>90.45</v>
      </c>
      <c r="B444" s="60">
        <v>90.4</v>
      </c>
      <c r="C444" s="48">
        <f t="shared" si="6"/>
        <v>5.5309734513258491E-2</v>
      </c>
      <c r="D444" s="59" t="s">
        <v>491</v>
      </c>
    </row>
    <row r="445" spans="1:4" ht="15.75">
      <c r="A445" s="5">
        <v>90.53</v>
      </c>
      <c r="B445" s="60">
        <v>90.5</v>
      </c>
      <c r="C445" s="48">
        <f t="shared" si="6"/>
        <v>3.3149171270736133E-2</v>
      </c>
      <c r="D445" s="59" t="s">
        <v>492</v>
      </c>
    </row>
    <row r="446" spans="1:4" ht="15.75">
      <c r="A446" s="5">
        <v>112.43</v>
      </c>
      <c r="B446" s="60">
        <v>112.4</v>
      </c>
      <c r="C446" s="48">
        <f t="shared" si="6"/>
        <v>2.669039145908414E-2</v>
      </c>
      <c r="D446" s="59" t="s">
        <v>493</v>
      </c>
    </row>
    <row r="447" spans="1:4" ht="15.75">
      <c r="A447" s="5">
        <v>137.19999999999999</v>
      </c>
      <c r="B447" s="60">
        <v>137.19999999999999</v>
      </c>
      <c r="C447" s="48">
        <f t="shared" si="6"/>
        <v>0</v>
      </c>
      <c r="D447" s="59" t="s">
        <v>494</v>
      </c>
    </row>
    <row r="448" spans="1:4" ht="15.75">
      <c r="A448" s="5">
        <v>120.86</v>
      </c>
      <c r="B448" s="60">
        <v>120.8</v>
      </c>
      <c r="C448" s="48">
        <f t="shared" si="6"/>
        <v>4.966887417219823E-2</v>
      </c>
      <c r="D448" s="59" t="s">
        <v>495</v>
      </c>
    </row>
    <row r="449" spans="1:4" ht="15.75">
      <c r="A449" s="5">
        <v>129.69999999999999</v>
      </c>
      <c r="B449" s="60">
        <v>129.69999999999999</v>
      </c>
      <c r="C449" s="48">
        <f t="shared" si="6"/>
        <v>0</v>
      </c>
      <c r="D449" s="59" t="s">
        <v>496</v>
      </c>
    </row>
    <row r="450" spans="1:4" ht="15.75">
      <c r="A450" s="5">
        <v>131.15</v>
      </c>
      <c r="B450" s="60">
        <v>131.1</v>
      </c>
      <c r="C450" s="48">
        <f t="shared" si="6"/>
        <v>3.8138825324196546E-2</v>
      </c>
      <c r="D450" s="59" t="s">
        <v>497</v>
      </c>
    </row>
    <row r="451" spans="1:4" ht="15.75">
      <c r="A451" s="5">
        <v>103.45</v>
      </c>
      <c r="B451" s="60">
        <v>103.5</v>
      </c>
      <c r="C451" s="48">
        <f t="shared" si="6"/>
        <v>-4.8309178743949133E-2</v>
      </c>
      <c r="D451" s="59" t="s">
        <v>498</v>
      </c>
    </row>
    <row r="452" spans="1:4" ht="15.75">
      <c r="A452" s="5">
        <v>92.18</v>
      </c>
      <c r="B452" s="60">
        <v>92.2</v>
      </c>
      <c r="C452" s="48">
        <f t="shared" si="6"/>
        <v>-2.1691973969623746E-2</v>
      </c>
      <c r="D452" s="59" t="s">
        <v>499</v>
      </c>
    </row>
    <row r="453" spans="1:4" ht="15.75">
      <c r="A453" s="5">
        <v>85.73</v>
      </c>
      <c r="B453" s="60">
        <v>85.8</v>
      </c>
      <c r="C453" s="48">
        <f t="shared" ref="C453:C516" si="7">A453/B453*100-100</f>
        <v>-8.1585081585075159E-2</v>
      </c>
      <c r="D453" s="59" t="s">
        <v>500</v>
      </c>
    </row>
    <row r="454" spans="1:4" ht="15.75">
      <c r="A454" s="5">
        <v>78.91</v>
      </c>
      <c r="B454" s="60">
        <v>78.900000000000006</v>
      </c>
      <c r="C454" s="48">
        <f t="shared" si="7"/>
        <v>1.2674271229400347E-2</v>
      </c>
      <c r="D454" s="59" t="s">
        <v>501</v>
      </c>
    </row>
    <row r="455" spans="1:4" ht="15.75">
      <c r="A455" s="5">
        <v>73.05</v>
      </c>
      <c r="B455" s="60">
        <v>73.099999999999994</v>
      </c>
      <c r="C455" s="48">
        <f t="shared" si="7"/>
        <v>-6.8399452804371208E-2</v>
      </c>
      <c r="D455" s="59" t="s">
        <v>502</v>
      </c>
    </row>
    <row r="456" spans="1:4" ht="15.75">
      <c r="A456" s="5">
        <v>74.58</v>
      </c>
      <c r="B456" s="60">
        <v>74.599999999999994</v>
      </c>
      <c r="C456" s="48">
        <f t="shared" si="7"/>
        <v>-2.6809651474522411E-2</v>
      </c>
      <c r="D456" s="59" t="s">
        <v>503</v>
      </c>
    </row>
    <row r="457" spans="1:4" ht="15.75">
      <c r="A457" s="5">
        <v>73.48</v>
      </c>
      <c r="B457" s="60">
        <v>73.5</v>
      </c>
      <c r="C457" s="48">
        <f t="shared" si="7"/>
        <v>-2.721088435373531E-2</v>
      </c>
      <c r="D457" s="59" t="s">
        <v>504</v>
      </c>
    </row>
    <row r="458" spans="1:4" ht="15.75">
      <c r="A458" s="5">
        <v>72.09</v>
      </c>
      <c r="B458" s="60">
        <v>72.099999999999994</v>
      </c>
      <c r="C458" s="48">
        <f t="shared" si="7"/>
        <v>-1.3869625520101181E-2</v>
      </c>
      <c r="D458" s="59" t="s">
        <v>505</v>
      </c>
    </row>
    <row r="459" spans="1:4" ht="15.75">
      <c r="A459" s="5">
        <v>71.89</v>
      </c>
      <c r="B459" s="60">
        <v>71.900000000000006</v>
      </c>
      <c r="C459" s="48">
        <f t="shared" si="7"/>
        <v>-1.390820584144592E-2</v>
      </c>
      <c r="D459" s="59" t="s">
        <v>506</v>
      </c>
    </row>
    <row r="460" spans="1:4" ht="15.75">
      <c r="A460" s="5">
        <v>72.540000000000006</v>
      </c>
      <c r="B460" s="60">
        <v>72.5</v>
      </c>
      <c r="C460" s="48">
        <f t="shared" si="7"/>
        <v>5.5172413793115993E-2</v>
      </c>
      <c r="D460" s="59" t="s">
        <v>507</v>
      </c>
    </row>
    <row r="461" spans="1:4" ht="15.75">
      <c r="A461" s="5">
        <v>75.709999999999994</v>
      </c>
      <c r="B461" s="60">
        <v>75.7</v>
      </c>
      <c r="C461" s="48">
        <f t="shared" si="7"/>
        <v>1.3210039630109804E-2</v>
      </c>
      <c r="D461" s="59" t="s">
        <v>508</v>
      </c>
    </row>
    <row r="462" spans="1:4" ht="15.75">
      <c r="A462" s="5">
        <v>82.02</v>
      </c>
      <c r="B462" s="60">
        <v>82</v>
      </c>
      <c r="C462" s="48">
        <f t="shared" si="7"/>
        <v>2.4390243902445263E-2</v>
      </c>
      <c r="D462" s="59" t="s">
        <v>509</v>
      </c>
    </row>
    <row r="463" spans="1:4" ht="15.75">
      <c r="A463" s="5">
        <v>78.48</v>
      </c>
      <c r="B463" s="60">
        <v>78.5</v>
      </c>
      <c r="C463" s="48">
        <f t="shared" si="7"/>
        <v>-2.5477707006359651E-2</v>
      </c>
      <c r="D463" s="59" t="s">
        <v>510</v>
      </c>
    </row>
    <row r="464" spans="1:4" ht="15.75">
      <c r="A464" s="5">
        <v>81.28</v>
      </c>
      <c r="B464" s="60">
        <v>81.3</v>
      </c>
      <c r="C464" s="48">
        <f t="shared" si="7"/>
        <v>-2.4600246002464132E-2</v>
      </c>
      <c r="D464" s="59" t="s">
        <v>511</v>
      </c>
    </row>
    <row r="465" spans="1:4" ht="15.75">
      <c r="A465" s="5">
        <v>73.25</v>
      </c>
      <c r="B465" s="60">
        <v>73.3</v>
      </c>
      <c r="C465" s="48">
        <f t="shared" si="7"/>
        <v>-6.8212824010899453E-2</v>
      </c>
      <c r="D465" s="59" t="s">
        <v>512</v>
      </c>
    </row>
    <row r="466" spans="1:4" ht="15.75">
      <c r="A466" s="5">
        <v>70.22</v>
      </c>
      <c r="B466" s="60">
        <v>70.2</v>
      </c>
      <c r="C466" s="48">
        <f t="shared" si="7"/>
        <v>2.8490028490011809E-2</v>
      </c>
      <c r="D466" s="59" t="s">
        <v>513</v>
      </c>
    </row>
    <row r="467" spans="1:4" ht="15.75">
      <c r="A467" s="5">
        <v>74.17</v>
      </c>
      <c r="B467" s="60">
        <v>74.2</v>
      </c>
      <c r="C467" s="48">
        <f t="shared" si="7"/>
        <v>-4.0431266846368885E-2</v>
      </c>
      <c r="D467" s="59" t="s">
        <v>514</v>
      </c>
    </row>
    <row r="468" spans="1:4" ht="15.75">
      <c r="A468" s="5">
        <v>72.61</v>
      </c>
      <c r="B468" s="60">
        <v>72.599999999999994</v>
      </c>
      <c r="C468" s="48">
        <f t="shared" si="7"/>
        <v>1.37741046831934E-2</v>
      </c>
      <c r="D468" s="59" t="s">
        <v>515</v>
      </c>
    </row>
    <row r="469" spans="1:4" ht="15.75">
      <c r="A469" s="5">
        <v>72.430000000000007</v>
      </c>
      <c r="B469" s="60">
        <v>72.400000000000006</v>
      </c>
      <c r="C469" s="48">
        <f t="shared" si="7"/>
        <v>4.1436464088405955E-2</v>
      </c>
      <c r="D469" s="59" t="s">
        <v>516</v>
      </c>
    </row>
    <row r="470" spans="1:4" ht="15.75">
      <c r="A470" s="5">
        <v>70.91</v>
      </c>
      <c r="B470" s="60">
        <v>70.900000000000006</v>
      </c>
      <c r="C470" s="48">
        <f t="shared" si="7"/>
        <v>1.410437235543327E-2</v>
      </c>
      <c r="D470" s="59" t="s">
        <v>517</v>
      </c>
    </row>
    <row r="471" spans="1:4" ht="15.75">
      <c r="A471" s="5">
        <v>81.540000000000006</v>
      </c>
      <c r="B471" s="60">
        <v>80.900000000000006</v>
      </c>
      <c r="C471" s="48">
        <f t="shared" si="7"/>
        <v>0.79110012360939663</v>
      </c>
      <c r="D471" s="59" t="s">
        <v>518</v>
      </c>
    </row>
    <row r="472" spans="1:4" ht="15.75">
      <c r="A472" s="5">
        <v>76.209999999999994</v>
      </c>
      <c r="B472" s="60">
        <v>76.2</v>
      </c>
      <c r="C472" s="48">
        <f t="shared" si="7"/>
        <v>1.3123359580035299E-2</v>
      </c>
      <c r="D472" s="59" t="s">
        <v>519</v>
      </c>
    </row>
    <row r="473" spans="1:4" ht="15.75">
      <c r="A473" s="5">
        <v>75.599999999999994</v>
      </c>
      <c r="B473" s="60">
        <v>75.599999999999994</v>
      </c>
      <c r="C473" s="48">
        <f t="shared" si="7"/>
        <v>0</v>
      </c>
      <c r="D473" s="59" t="s">
        <v>520</v>
      </c>
    </row>
    <row r="474" spans="1:4" ht="15.75">
      <c r="A474" s="5">
        <v>74.23</v>
      </c>
      <c r="B474" s="60">
        <v>74.2</v>
      </c>
      <c r="C474" s="48">
        <f t="shared" si="7"/>
        <v>4.0431266846368885E-2</v>
      </c>
      <c r="D474" s="59" t="s">
        <v>521</v>
      </c>
    </row>
    <row r="475" spans="1:4" ht="15.75">
      <c r="A475" s="5">
        <v>69.73</v>
      </c>
      <c r="B475" s="60">
        <v>69.7</v>
      </c>
      <c r="C475" s="48">
        <f t="shared" si="7"/>
        <v>4.3041606886660588E-2</v>
      </c>
      <c r="D475" s="59" t="s">
        <v>522</v>
      </c>
    </row>
    <row r="476" spans="1:4" ht="15.75">
      <c r="A476" s="5">
        <v>72.510000000000005</v>
      </c>
      <c r="B476" s="60">
        <v>72.5</v>
      </c>
      <c r="C476" s="48">
        <f t="shared" si="7"/>
        <v>1.3793103448293209E-2</v>
      </c>
      <c r="D476" s="59" t="s">
        <v>523</v>
      </c>
    </row>
    <row r="477" spans="1:4" ht="15.75">
      <c r="A477" s="5">
        <v>70.069999999999993</v>
      </c>
      <c r="B477" s="60">
        <v>70.099999999999994</v>
      </c>
      <c r="C477" s="48">
        <f t="shared" si="7"/>
        <v>-4.2796005706136953E-2</v>
      </c>
      <c r="D477" s="59" t="s">
        <v>524</v>
      </c>
    </row>
    <row r="478" spans="1:4" ht="15.75">
      <c r="A478" s="5">
        <v>69.45</v>
      </c>
      <c r="B478" s="60">
        <v>69.400000000000006</v>
      </c>
      <c r="C478" s="48">
        <f t="shared" si="7"/>
        <v>7.2046109510083056E-2</v>
      </c>
      <c r="D478" s="59" t="s">
        <v>525</v>
      </c>
    </row>
    <row r="479" spans="1:4" ht="15.75">
      <c r="A479" s="5">
        <v>82.38</v>
      </c>
      <c r="B479" s="60">
        <v>82.4</v>
      </c>
      <c r="C479" s="48">
        <f t="shared" si="7"/>
        <v>-2.4271844660205488E-2</v>
      </c>
      <c r="D479" s="59" t="s">
        <v>526</v>
      </c>
    </row>
    <row r="480" spans="1:4" ht="15.75">
      <c r="A480" s="5">
        <v>75.48</v>
      </c>
      <c r="B480" s="60">
        <v>75.5</v>
      </c>
      <c r="C480" s="48">
        <f t="shared" si="7"/>
        <v>-2.649006622516481E-2</v>
      </c>
      <c r="D480" s="59" t="s">
        <v>527</v>
      </c>
    </row>
    <row r="481" spans="1:4" ht="15.75">
      <c r="A481" s="5">
        <v>70.36</v>
      </c>
      <c r="B481" s="60">
        <v>70.400000000000006</v>
      </c>
      <c r="C481" s="48">
        <f t="shared" si="7"/>
        <v>-5.6818181818186986E-2</v>
      </c>
      <c r="D481" s="59" t="s">
        <v>528</v>
      </c>
    </row>
    <row r="482" spans="1:4" ht="15.75">
      <c r="A482" s="5">
        <v>70.19</v>
      </c>
      <c r="B482" s="60">
        <v>70.2</v>
      </c>
      <c r="C482" s="48">
        <f t="shared" si="7"/>
        <v>-1.4245014245020116E-2</v>
      </c>
      <c r="D482" s="59" t="s">
        <v>529</v>
      </c>
    </row>
    <row r="483" spans="1:4" ht="15.75">
      <c r="A483" s="5">
        <v>69.790000000000006</v>
      </c>
      <c r="B483" s="60">
        <v>69.8</v>
      </c>
      <c r="C483" s="48">
        <f t="shared" si="7"/>
        <v>-1.4326647564459449E-2</v>
      </c>
      <c r="D483" s="59" t="s">
        <v>530</v>
      </c>
    </row>
    <row r="484" spans="1:4" ht="15.75">
      <c r="A484" s="5">
        <v>73.25</v>
      </c>
      <c r="B484" s="60">
        <v>73.3</v>
      </c>
      <c r="C484" s="48">
        <f t="shared" si="7"/>
        <v>-6.8212824010899453E-2</v>
      </c>
      <c r="D484" s="59" t="s">
        <v>531</v>
      </c>
    </row>
    <row r="485" spans="1:4" ht="15.75">
      <c r="A485" s="5">
        <v>85.49</v>
      </c>
      <c r="B485" s="60">
        <v>85.5</v>
      </c>
      <c r="C485" s="48">
        <f t="shared" si="7"/>
        <v>-1.169590643274887E-2</v>
      </c>
      <c r="D485" s="59" t="s">
        <v>532</v>
      </c>
    </row>
    <row r="486" spans="1:4" ht="15.75">
      <c r="A486" s="5">
        <v>89.73</v>
      </c>
      <c r="B486" s="60">
        <v>89.8</v>
      </c>
      <c r="C486" s="48">
        <f t="shared" si="7"/>
        <v>-7.7951002227166555E-2</v>
      </c>
      <c r="D486" s="59" t="s">
        <v>533</v>
      </c>
    </row>
    <row r="487" spans="1:4" ht="15.75">
      <c r="A487" s="5">
        <v>80.41</v>
      </c>
      <c r="B487" s="60">
        <v>80.400000000000006</v>
      </c>
      <c r="C487" s="48">
        <f t="shared" si="7"/>
        <v>1.2437810945272076E-2</v>
      </c>
      <c r="D487" s="59" t="s">
        <v>534</v>
      </c>
    </row>
    <row r="488" spans="1:4" ht="15.75">
      <c r="A488" s="5">
        <v>87</v>
      </c>
      <c r="B488" s="60">
        <v>87</v>
      </c>
      <c r="C488" s="48">
        <f t="shared" si="7"/>
        <v>0</v>
      </c>
      <c r="D488" s="59" t="s">
        <v>535</v>
      </c>
    </row>
    <row r="489" spans="1:4" ht="15.75">
      <c r="A489" s="5">
        <v>92.22</v>
      </c>
      <c r="B489" s="60">
        <v>92.2</v>
      </c>
      <c r="C489" s="48">
        <f t="shared" si="7"/>
        <v>2.1691973969623746E-2</v>
      </c>
      <c r="D489" s="59" t="s">
        <v>536</v>
      </c>
    </row>
    <row r="490" spans="1:4" ht="15.75">
      <c r="A490" s="5">
        <v>87.03</v>
      </c>
      <c r="B490" s="60">
        <v>87</v>
      </c>
      <c r="C490" s="48">
        <f t="shared" si="7"/>
        <v>3.4482758620697496E-2</v>
      </c>
      <c r="D490" s="59" t="s">
        <v>537</v>
      </c>
    </row>
    <row r="491" spans="1:4" ht="15.75">
      <c r="A491" s="5">
        <v>97.48</v>
      </c>
      <c r="B491" s="60">
        <v>97.4</v>
      </c>
      <c r="C491" s="48">
        <f t="shared" si="7"/>
        <v>8.2135523613956707E-2</v>
      </c>
      <c r="D491" s="59" t="s">
        <v>538</v>
      </c>
    </row>
    <row r="492" spans="1:4" ht="15.75">
      <c r="A492" s="5">
        <v>99.03</v>
      </c>
      <c r="B492" s="60">
        <v>99</v>
      </c>
      <c r="C492" s="48">
        <f t="shared" si="7"/>
        <v>3.0303030303031164E-2</v>
      </c>
      <c r="D492" s="59" t="s">
        <v>539</v>
      </c>
    </row>
    <row r="493" spans="1:4" ht="15.75">
      <c r="A493" s="5">
        <v>91.46</v>
      </c>
      <c r="B493" s="60">
        <v>91.5</v>
      </c>
      <c r="C493" s="48">
        <f t="shared" si="7"/>
        <v>-4.3715846994544449E-2</v>
      </c>
      <c r="D493" s="59" t="s">
        <v>540</v>
      </c>
    </row>
    <row r="494" spans="1:4" ht="15.75">
      <c r="A494" s="5">
        <v>104.56</v>
      </c>
      <c r="B494" s="60">
        <v>104.6</v>
      </c>
      <c r="C494" s="48">
        <f t="shared" si="7"/>
        <v>-3.8240917782019324E-2</v>
      </c>
      <c r="D494" s="59" t="s">
        <v>541</v>
      </c>
    </row>
    <row r="495" spans="1:4" ht="15.75">
      <c r="A495" s="5">
        <v>102.43</v>
      </c>
      <c r="B495" s="60">
        <v>102.4</v>
      </c>
      <c r="C495" s="48">
        <f t="shared" si="7"/>
        <v>2.9296875E-2</v>
      </c>
      <c r="D495" s="59" t="s">
        <v>542</v>
      </c>
    </row>
    <row r="496" spans="1:4" ht="15.75">
      <c r="A496" s="5">
        <v>113.84</v>
      </c>
      <c r="B496" s="60">
        <v>113.8</v>
      </c>
      <c r="C496" s="48">
        <f t="shared" si="7"/>
        <v>3.5149384885784229E-2</v>
      </c>
      <c r="D496" s="59" t="s">
        <v>543</v>
      </c>
    </row>
    <row r="497" spans="1:4" ht="15.75">
      <c r="A497" s="5">
        <v>123.55</v>
      </c>
      <c r="B497" s="60">
        <v>123.6</v>
      </c>
      <c r="C497" s="48">
        <f t="shared" si="7"/>
        <v>-4.0453074433656866E-2</v>
      </c>
      <c r="D497" s="59" t="s">
        <v>544</v>
      </c>
    </row>
    <row r="498" spans="1:4" ht="15.75">
      <c r="A498" s="5">
        <v>117.85</v>
      </c>
      <c r="B498" s="60">
        <v>117.9</v>
      </c>
      <c r="C498" s="48">
        <f t="shared" si="7"/>
        <v>-4.2408821034783273E-2</v>
      </c>
      <c r="D498" s="59" t="s">
        <v>545</v>
      </c>
    </row>
    <row r="499" spans="1:4" ht="15.75">
      <c r="A499" s="5">
        <v>143.81</v>
      </c>
      <c r="B499" s="60">
        <v>143.80000000000001</v>
      </c>
      <c r="C499" s="48">
        <f t="shared" si="7"/>
        <v>6.9541029207016436E-3</v>
      </c>
      <c r="D499" s="59" t="s">
        <v>546</v>
      </c>
    </row>
    <row r="500" spans="1:4" ht="15.75">
      <c r="A500" s="5">
        <v>157.65</v>
      </c>
      <c r="B500" s="60">
        <v>157.6</v>
      </c>
      <c r="C500" s="48">
        <f t="shared" si="7"/>
        <v>3.1725888324871221E-2</v>
      </c>
      <c r="D500" s="59" t="s">
        <v>547</v>
      </c>
    </row>
    <row r="501" spans="1:4" ht="15.75">
      <c r="A501" s="5">
        <v>158.04</v>
      </c>
      <c r="B501" s="60">
        <v>158</v>
      </c>
      <c r="C501" s="48">
        <f t="shared" si="7"/>
        <v>2.5316455696184903E-2</v>
      </c>
      <c r="D501" s="59" t="s">
        <v>548</v>
      </c>
    </row>
    <row r="502" spans="1:4" ht="15.75">
      <c r="A502" s="5">
        <v>154.11000000000001</v>
      </c>
      <c r="B502" s="60">
        <v>154.1</v>
      </c>
      <c r="C502" s="48">
        <f t="shared" si="7"/>
        <v>6.4892926671120676E-3</v>
      </c>
      <c r="D502" s="59" t="s">
        <v>549</v>
      </c>
    </row>
    <row r="503" spans="1:4" ht="15.75">
      <c r="A503" s="5">
        <v>168.72</v>
      </c>
      <c r="B503" s="60">
        <v>168.7</v>
      </c>
      <c r="C503" s="48">
        <f t="shared" si="7"/>
        <v>1.1855364552459946E-2</v>
      </c>
      <c r="D503" s="59" t="s">
        <v>550</v>
      </c>
    </row>
    <row r="504" spans="1:4" ht="15.75">
      <c r="A504" s="5">
        <v>152.77000000000001</v>
      </c>
      <c r="B504" s="60">
        <v>152.80000000000001</v>
      </c>
      <c r="C504" s="48">
        <f t="shared" si="7"/>
        <v>-1.9633507853399124E-2</v>
      </c>
      <c r="D504" s="59" t="s">
        <v>551</v>
      </c>
    </row>
    <row r="505" spans="1:4" ht="15.75">
      <c r="A505" s="5">
        <v>193.51</v>
      </c>
      <c r="B505" s="60">
        <v>193.5</v>
      </c>
      <c r="C505" s="48">
        <f t="shared" si="7"/>
        <v>5.1679586563295743E-3</v>
      </c>
      <c r="D505" s="59" t="s">
        <v>552</v>
      </c>
    </row>
    <row r="506" spans="1:4" ht="15.75">
      <c r="A506" s="5">
        <v>227.84</v>
      </c>
      <c r="B506" s="60">
        <v>227.8</v>
      </c>
      <c r="C506" s="48">
        <f t="shared" si="7"/>
        <v>1.7559262510971507E-2</v>
      </c>
      <c r="D506" s="59" t="s">
        <v>553</v>
      </c>
    </row>
    <row r="507" spans="1:4" ht="15.75">
      <c r="A507" s="5">
        <v>216.96</v>
      </c>
      <c r="B507" s="60">
        <v>217</v>
      </c>
      <c r="C507" s="48">
        <f t="shared" si="7"/>
        <v>-1.843317972350178E-2</v>
      </c>
      <c r="D507" s="59" t="s">
        <v>554</v>
      </c>
    </row>
    <row r="508" spans="1:4" ht="15.75">
      <c r="A508" s="5">
        <v>203.02</v>
      </c>
      <c r="B508" s="60">
        <v>203</v>
      </c>
      <c r="C508" s="48">
        <f t="shared" si="7"/>
        <v>9.8522167487686829E-3</v>
      </c>
      <c r="D508" s="59" t="s">
        <v>555</v>
      </c>
    </row>
    <row r="509" spans="1:4" ht="15.75">
      <c r="A509" s="5">
        <v>190.93</v>
      </c>
      <c r="B509" s="60">
        <v>190.9</v>
      </c>
      <c r="C509" s="48">
        <f t="shared" si="7"/>
        <v>1.5715034049250676E-2</v>
      </c>
      <c r="D509" s="59" t="s">
        <v>556</v>
      </c>
    </row>
    <row r="510" spans="1:4" ht="15.75">
      <c r="A510" s="5">
        <v>194.4</v>
      </c>
      <c r="B510" s="60">
        <v>194.4</v>
      </c>
      <c r="C510" s="48">
        <f t="shared" si="7"/>
        <v>0</v>
      </c>
      <c r="D510" s="59" t="s">
        <v>557</v>
      </c>
    </row>
    <row r="511" spans="1:4" ht="15.75">
      <c r="A511" s="5">
        <v>247.2</v>
      </c>
      <c r="B511" s="60">
        <v>247.2</v>
      </c>
      <c r="C511" s="48">
        <f t="shared" si="7"/>
        <v>0</v>
      </c>
      <c r="D511" s="59" t="s">
        <v>558</v>
      </c>
    </row>
    <row r="512" spans="1:4" ht="15.75">
      <c r="A512" s="5">
        <v>187.81</v>
      </c>
      <c r="B512" s="60">
        <v>187.8</v>
      </c>
      <c r="C512" s="48">
        <f t="shared" si="7"/>
        <v>5.3248136315175998E-3</v>
      </c>
      <c r="D512" s="59" t="s">
        <v>559</v>
      </c>
    </row>
    <row r="513" spans="1:4" ht="15.75">
      <c r="A513" s="5">
        <v>222.53</v>
      </c>
      <c r="B513" s="60">
        <v>222.5</v>
      </c>
      <c r="C513" s="48">
        <f t="shared" si="7"/>
        <v>1.3483146067414964E-2</v>
      </c>
      <c r="D513" s="59" t="s">
        <v>560</v>
      </c>
    </row>
    <row r="514" spans="1:4" ht="15.75">
      <c r="A514" s="5">
        <v>228.41</v>
      </c>
      <c r="B514" s="60">
        <v>228.4</v>
      </c>
      <c r="C514" s="48">
        <f t="shared" si="7"/>
        <v>4.3782837127821495E-3</v>
      </c>
      <c r="D514" s="59" t="s">
        <v>561</v>
      </c>
    </row>
    <row r="515" spans="1:4" ht="15.75">
      <c r="A515" s="5">
        <v>207.35</v>
      </c>
      <c r="B515" s="60">
        <v>207.4</v>
      </c>
      <c r="C515" s="48">
        <f t="shared" si="7"/>
        <v>-2.4108003857278959E-2</v>
      </c>
      <c r="D515" s="59" t="s">
        <v>562</v>
      </c>
    </row>
    <row r="516" spans="1:4" ht="15.75">
      <c r="A516" s="5">
        <v>230</v>
      </c>
      <c r="B516" s="60">
        <v>230</v>
      </c>
      <c r="C516" s="48">
        <f t="shared" si="7"/>
        <v>0</v>
      </c>
      <c r="D516" s="59" t="s">
        <v>563</v>
      </c>
    </row>
    <row r="517" spans="1:4" ht="15.75">
      <c r="A517" s="5">
        <v>206.35</v>
      </c>
      <c r="B517" s="60">
        <v>206.3</v>
      </c>
      <c r="C517" s="48">
        <f t="shared" ref="C517:C580" si="8">A517/B517*100-100</f>
        <v>2.4236548715464323E-2</v>
      </c>
      <c r="D517" s="59" t="s">
        <v>564</v>
      </c>
    </row>
    <row r="518" spans="1:4" ht="15.75">
      <c r="A518" s="5">
        <v>203.41</v>
      </c>
      <c r="B518" s="60">
        <v>203.4</v>
      </c>
      <c r="C518" s="48">
        <f t="shared" si="8"/>
        <v>4.9164208456176084E-3</v>
      </c>
      <c r="D518" s="59" t="s">
        <v>565</v>
      </c>
    </row>
    <row r="519" spans="1:4" ht="15.75">
      <c r="A519" s="5">
        <v>174.09</v>
      </c>
      <c r="B519" s="60">
        <v>174.1</v>
      </c>
      <c r="C519" s="48">
        <f t="shared" si="8"/>
        <v>-5.7438253877108991E-3</v>
      </c>
      <c r="D519" s="59" t="s">
        <v>566</v>
      </c>
    </row>
    <row r="520" spans="1:4" ht="15.75">
      <c r="A520" s="5">
        <v>186.99</v>
      </c>
      <c r="B520" s="60">
        <v>187</v>
      </c>
      <c r="C520" s="48">
        <f t="shared" si="8"/>
        <v>-5.3475935828828369E-3</v>
      </c>
      <c r="D520" s="59" t="s">
        <v>567</v>
      </c>
    </row>
    <row r="521" spans="1:4" ht="15.75">
      <c r="A521" s="5">
        <v>186.62</v>
      </c>
      <c r="B521" s="60">
        <v>186.6</v>
      </c>
      <c r="C521" s="48">
        <f t="shared" si="8"/>
        <v>1.071811361201469E-2</v>
      </c>
      <c r="D521" s="59" t="s">
        <v>568</v>
      </c>
    </row>
    <row r="522" spans="1:4" ht="15.75">
      <c r="A522" s="5">
        <v>193.99</v>
      </c>
      <c r="B522" s="60">
        <v>194</v>
      </c>
      <c r="C522" s="48">
        <f t="shared" si="8"/>
        <v>-5.15463917525949E-3</v>
      </c>
      <c r="D522" s="59" t="s">
        <v>569</v>
      </c>
    </row>
    <row r="523" spans="1:4" ht="15.75">
      <c r="A523" s="5">
        <v>176.34</v>
      </c>
      <c r="B523" s="60">
        <v>176.3</v>
      </c>
      <c r="C523" s="48">
        <f t="shared" si="8"/>
        <v>2.2688598979001995E-2</v>
      </c>
      <c r="D523" s="59" t="s">
        <v>570</v>
      </c>
    </row>
    <row r="524" spans="1:4" ht="15.75">
      <c r="A524" s="5">
        <v>186.61</v>
      </c>
      <c r="B524" s="60">
        <v>186.6</v>
      </c>
      <c r="C524" s="48">
        <f t="shared" si="8"/>
        <v>5.3590568060144506E-3</v>
      </c>
      <c r="D524" s="59" t="s">
        <v>571</v>
      </c>
    </row>
    <row r="525" spans="1:4" ht="15.75">
      <c r="A525" s="5">
        <v>228.09</v>
      </c>
      <c r="B525" s="60">
        <v>228.1</v>
      </c>
      <c r="C525" s="48">
        <f t="shared" si="8"/>
        <v>-4.3840420867979901E-3</v>
      </c>
      <c r="D525" s="59" t="s">
        <v>572</v>
      </c>
    </row>
    <row r="526" spans="1:4" ht="15.75">
      <c r="A526" s="5">
        <v>179.27</v>
      </c>
      <c r="B526" s="60">
        <v>179.3</v>
      </c>
      <c r="C526" s="48">
        <f t="shared" si="8"/>
        <v>-1.6731734523148134E-2</v>
      </c>
      <c r="D526" s="59" t="s">
        <v>573</v>
      </c>
    </row>
    <row r="527" spans="1:4" ht="15.75">
      <c r="A527" s="5">
        <v>180.85</v>
      </c>
      <c r="B527" s="60">
        <v>180.9</v>
      </c>
      <c r="C527" s="48">
        <f t="shared" si="8"/>
        <v>-2.7639579878396603E-2</v>
      </c>
      <c r="D527" s="59" t="s">
        <v>574</v>
      </c>
    </row>
    <row r="528" spans="1:4" ht="15.75">
      <c r="A528" s="5">
        <v>180.26</v>
      </c>
      <c r="B528" s="60">
        <v>180.3</v>
      </c>
      <c r="C528" s="48">
        <f t="shared" si="8"/>
        <v>-2.2185246810877857E-2</v>
      </c>
      <c r="D528" s="59" t="s">
        <v>575</v>
      </c>
    </row>
    <row r="529" spans="1:4" ht="15.75">
      <c r="A529" s="5">
        <v>198.54</v>
      </c>
      <c r="B529" s="60">
        <v>198.5</v>
      </c>
      <c r="C529" s="48">
        <f t="shared" si="8"/>
        <v>2.015113350124409E-2</v>
      </c>
      <c r="D529" s="59" t="s">
        <v>576</v>
      </c>
    </row>
    <row r="530" spans="1:4" ht="15.75">
      <c r="A530" s="5">
        <v>222.11</v>
      </c>
      <c r="B530" s="60">
        <v>222.1</v>
      </c>
      <c r="C530" s="48">
        <f t="shared" si="8"/>
        <v>4.5024763620062913E-3</v>
      </c>
      <c r="D530" s="59" t="s">
        <v>577</v>
      </c>
    </row>
    <row r="531" spans="1:4" ht="15.75">
      <c r="A531" s="5">
        <v>237.2</v>
      </c>
      <c r="B531" s="60">
        <v>237.2</v>
      </c>
      <c r="C531" s="48">
        <f t="shared" si="8"/>
        <v>0</v>
      </c>
      <c r="D531" s="59" t="s">
        <v>578</v>
      </c>
    </row>
    <row r="532" spans="1:4" ht="15.75">
      <c r="A532" s="5">
        <v>227.63</v>
      </c>
      <c r="B532" s="60">
        <v>227.6</v>
      </c>
      <c r="C532" s="48">
        <f t="shared" si="8"/>
        <v>1.3181019332165533E-2</v>
      </c>
      <c r="D532" s="59" t="s">
        <v>579</v>
      </c>
    </row>
    <row r="533" spans="1:4" ht="15.75">
      <c r="A533" s="5">
        <v>200.07</v>
      </c>
      <c r="B533" s="60">
        <v>200.1</v>
      </c>
      <c r="C533" s="48">
        <f t="shared" si="8"/>
        <v>-1.4992503748118224E-2</v>
      </c>
      <c r="D533" s="59" t="s">
        <v>580</v>
      </c>
    </row>
    <row r="534" spans="1:4" ht="15.75">
      <c r="A534" s="5">
        <v>194.51</v>
      </c>
      <c r="B534" s="60">
        <v>194.5</v>
      </c>
      <c r="C534" s="48">
        <f t="shared" si="8"/>
        <v>5.1413881748061385E-3</v>
      </c>
      <c r="D534" s="59" t="s">
        <v>581</v>
      </c>
    </row>
    <row r="535" spans="1:4" ht="15.75">
      <c r="A535" s="5">
        <v>213.33</v>
      </c>
      <c r="B535" s="60">
        <v>213.3</v>
      </c>
      <c r="C535" s="48">
        <f t="shared" si="8"/>
        <v>1.4064697609001087E-2</v>
      </c>
      <c r="D535" s="59" t="s">
        <v>582</v>
      </c>
    </row>
    <row r="536" spans="1:4" ht="15.75">
      <c r="A536" s="5">
        <v>218.89</v>
      </c>
      <c r="B536" s="60">
        <v>218.9</v>
      </c>
      <c r="C536" s="48">
        <f t="shared" si="8"/>
        <v>-4.5682960255817306E-3</v>
      </c>
      <c r="D536" s="59" t="s">
        <v>583</v>
      </c>
    </row>
    <row r="537" spans="1:4" ht="15.75">
      <c r="A537" s="5">
        <v>215.52</v>
      </c>
      <c r="B537" s="60">
        <v>215.5</v>
      </c>
      <c r="C537" s="48">
        <f t="shared" si="8"/>
        <v>9.2807424594099075E-3</v>
      </c>
      <c r="D537" s="59" t="s">
        <v>584</v>
      </c>
    </row>
    <row r="538" spans="1:4" ht="15.75">
      <c r="A538" s="5">
        <v>182.54</v>
      </c>
      <c r="B538" s="60">
        <v>182.5</v>
      </c>
      <c r="C538" s="48">
        <f t="shared" si="8"/>
        <v>2.1917808219157564E-2</v>
      </c>
      <c r="D538" s="59" t="s">
        <v>585</v>
      </c>
    </row>
    <row r="539" spans="1:4" ht="15.75">
      <c r="A539" s="5">
        <v>199.97</v>
      </c>
      <c r="B539" s="60">
        <v>200</v>
      </c>
      <c r="C539" s="48">
        <f t="shared" si="8"/>
        <v>-1.5000000000000568E-2</v>
      </c>
      <c r="D539" s="59" t="s">
        <v>586</v>
      </c>
    </row>
    <row r="540" spans="1:4" ht="15.75">
      <c r="A540" s="5">
        <v>168.34</v>
      </c>
      <c r="B540" s="60">
        <v>168.3</v>
      </c>
      <c r="C540" s="48">
        <f t="shared" si="8"/>
        <v>2.3767082590595123E-2</v>
      </c>
      <c r="D540" s="59" t="s">
        <v>587</v>
      </c>
    </row>
    <row r="541" spans="1:4" ht="15.75">
      <c r="A541" s="5">
        <v>216.95</v>
      </c>
      <c r="B541" s="60">
        <v>217</v>
      </c>
      <c r="C541" s="48">
        <f t="shared" si="8"/>
        <v>-2.3041474654377225E-2</v>
      </c>
      <c r="D541" s="59" t="s">
        <v>588</v>
      </c>
    </row>
    <row r="542" spans="1:4" ht="15.75">
      <c r="A542" s="5">
        <v>210.65</v>
      </c>
      <c r="B542" s="60">
        <v>210.6</v>
      </c>
      <c r="C542" s="48">
        <f t="shared" si="8"/>
        <v>2.3741690408357385E-2</v>
      </c>
      <c r="D542" s="59" t="s">
        <v>589</v>
      </c>
    </row>
    <row r="543" spans="1:4" ht="15.75">
      <c r="A543" s="5">
        <v>226.46</v>
      </c>
      <c r="B543" s="60">
        <v>226.5</v>
      </c>
      <c r="C543" s="48">
        <f t="shared" si="8"/>
        <v>-1.7660044150105136E-2</v>
      </c>
      <c r="D543" s="59" t="s">
        <v>590</v>
      </c>
    </row>
    <row r="544" spans="1:4" ht="15.75">
      <c r="A544" s="5">
        <v>169.65</v>
      </c>
      <c r="B544" s="60">
        <v>169.6</v>
      </c>
      <c r="C544" s="48">
        <f t="shared" si="8"/>
        <v>2.9481132075488858E-2</v>
      </c>
      <c r="D544" s="59" t="s">
        <v>591</v>
      </c>
    </row>
    <row r="545" spans="1:4" ht="15.75">
      <c r="A545" s="5">
        <v>159.68</v>
      </c>
      <c r="B545" s="60">
        <v>159.69999999999999</v>
      </c>
      <c r="C545" s="48">
        <f t="shared" si="8"/>
        <v>-1.2523481527850322E-2</v>
      </c>
      <c r="D545" s="59" t="s">
        <v>592</v>
      </c>
    </row>
    <row r="546" spans="1:4" ht="15.75">
      <c r="A546" s="5">
        <v>128.15</v>
      </c>
      <c r="B546" s="60">
        <v>128.19999999999999</v>
      </c>
      <c r="C546" s="48">
        <f t="shared" si="8"/>
        <v>-3.9001560062388307E-2</v>
      </c>
      <c r="D546" s="59" t="s">
        <v>593</v>
      </c>
    </row>
    <row r="547" spans="1:4" ht="15.75">
      <c r="A547" s="5">
        <v>120.43</v>
      </c>
      <c r="B547" s="60">
        <v>120.4</v>
      </c>
      <c r="C547" s="48">
        <f t="shared" si="8"/>
        <v>2.491694352160323E-2</v>
      </c>
      <c r="D547" s="59" t="s">
        <v>594</v>
      </c>
    </row>
    <row r="548" spans="1:4" ht="15.75">
      <c r="A548" s="5">
        <v>136.5</v>
      </c>
      <c r="B548" s="60">
        <v>136.5</v>
      </c>
      <c r="C548" s="48">
        <f t="shared" si="8"/>
        <v>0</v>
      </c>
      <c r="D548" s="59" t="s">
        <v>595</v>
      </c>
    </row>
    <row r="549" spans="1:4" ht="15.75">
      <c r="A549" s="5">
        <v>125.12</v>
      </c>
      <c r="B549" s="60">
        <v>125.1</v>
      </c>
      <c r="C549" s="48">
        <f t="shared" si="8"/>
        <v>1.5987210231813265E-2</v>
      </c>
      <c r="D549" s="59" t="s">
        <v>596</v>
      </c>
    </row>
    <row r="550" spans="1:4" ht="15.75">
      <c r="A550" s="5">
        <v>118.02</v>
      </c>
      <c r="B550" s="60">
        <v>118</v>
      </c>
      <c r="C550" s="48">
        <f t="shared" si="8"/>
        <v>1.694915254238083E-2</v>
      </c>
      <c r="D550" s="59" t="s">
        <v>597</v>
      </c>
    </row>
    <row r="551" spans="1:4" ht="15.75">
      <c r="A551" s="5">
        <v>130.72999999999999</v>
      </c>
      <c r="B551" s="60">
        <v>130.80000000000001</v>
      </c>
      <c r="C551" s="48">
        <f t="shared" si="8"/>
        <v>-5.3516819571882479E-2</v>
      </c>
      <c r="D551" s="59" t="s">
        <v>598</v>
      </c>
    </row>
    <row r="552" spans="1:4" ht="15.75">
      <c r="A552" s="5">
        <v>142.03</v>
      </c>
      <c r="B552" s="60">
        <v>142</v>
      </c>
      <c r="C552" s="48">
        <f t="shared" si="8"/>
        <v>2.112676056339069E-2</v>
      </c>
      <c r="D552" s="59" t="s">
        <v>599</v>
      </c>
    </row>
    <row r="553" spans="1:4" ht="15.75">
      <c r="A553" s="5">
        <v>134.74</v>
      </c>
      <c r="B553" s="60">
        <v>134.69999999999999</v>
      </c>
      <c r="C553" s="48">
        <f t="shared" si="8"/>
        <v>2.9695619896074277E-2</v>
      </c>
      <c r="D553" s="59" t="s">
        <v>600</v>
      </c>
    </row>
    <row r="554" spans="1:4" ht="15.75">
      <c r="A554" s="5">
        <v>117.16</v>
      </c>
      <c r="B554" s="60">
        <v>117.2</v>
      </c>
      <c r="C554" s="48">
        <f t="shared" si="8"/>
        <v>-3.4129692832777891E-2</v>
      </c>
      <c r="D554" s="59" t="s">
        <v>601</v>
      </c>
    </row>
    <row r="555" spans="1:4" ht="15.75">
      <c r="A555" s="5">
        <v>139.13999999999999</v>
      </c>
      <c r="B555" s="60">
        <v>139.1</v>
      </c>
      <c r="C555" s="48">
        <f t="shared" si="8"/>
        <v>2.8756290438522569E-2</v>
      </c>
      <c r="D555" s="59" t="s">
        <v>602</v>
      </c>
    </row>
    <row r="556" spans="1:4" ht="15.75">
      <c r="A556" s="5">
        <v>135.01</v>
      </c>
      <c r="B556" s="60">
        <v>135</v>
      </c>
      <c r="C556" s="48">
        <f t="shared" si="8"/>
        <v>7.4074074074133023E-3</v>
      </c>
      <c r="D556" s="59" t="s">
        <v>603</v>
      </c>
    </row>
    <row r="557" spans="1:4" ht="15.75">
      <c r="A557" s="5">
        <v>116.67</v>
      </c>
      <c r="B557" s="60">
        <v>116.7</v>
      </c>
      <c r="C557" s="48">
        <f t="shared" si="8"/>
        <v>-2.5706940874030693E-2</v>
      </c>
      <c r="D557" s="59" t="s">
        <v>604</v>
      </c>
    </row>
    <row r="558" spans="1:4" ht="15.75">
      <c r="A558" s="5">
        <v>114.86</v>
      </c>
      <c r="B558" s="60">
        <v>114.9</v>
      </c>
      <c r="C558" s="48">
        <f t="shared" si="8"/>
        <v>-3.4812880765883847E-2</v>
      </c>
      <c r="D558" s="59" t="s">
        <v>605</v>
      </c>
    </row>
    <row r="559" spans="1:4" ht="15.75">
      <c r="A559" s="5">
        <v>112.77</v>
      </c>
      <c r="B559" s="60">
        <v>112.8</v>
      </c>
      <c r="C559" s="48">
        <f t="shared" si="8"/>
        <v>-2.6595744680861344E-2</v>
      </c>
      <c r="D559" s="59" t="s">
        <v>606</v>
      </c>
    </row>
    <row r="560" spans="1:4" ht="15.75">
      <c r="A560" s="5">
        <v>102.22</v>
      </c>
      <c r="B560" s="60">
        <v>102.2</v>
      </c>
      <c r="C560" s="48">
        <f t="shared" si="8"/>
        <v>1.9569471624265589E-2</v>
      </c>
      <c r="D560" s="59" t="s">
        <v>607</v>
      </c>
    </row>
    <row r="561" spans="1:4" ht="15.75">
      <c r="A561" s="5">
        <v>95.98</v>
      </c>
      <c r="B561" s="60">
        <v>96</v>
      </c>
      <c r="C561" s="48">
        <f t="shared" si="8"/>
        <v>-2.0833333333328596E-2</v>
      </c>
      <c r="D561" s="59" t="s">
        <v>608</v>
      </c>
    </row>
    <row r="562" spans="1:4" ht="15.75">
      <c r="A562" s="5">
        <v>87.9</v>
      </c>
      <c r="B562" s="60">
        <v>87.9</v>
      </c>
      <c r="C562" s="48">
        <f t="shared" si="8"/>
        <v>0</v>
      </c>
      <c r="D562" s="59" t="s">
        <v>609</v>
      </c>
    </row>
    <row r="563" spans="1:4" ht="15.75">
      <c r="A563" s="5">
        <v>99.68</v>
      </c>
      <c r="B563" s="60">
        <v>99.7</v>
      </c>
      <c r="C563" s="48">
        <f t="shared" si="8"/>
        <v>-2.0060180541619843E-2</v>
      </c>
      <c r="D563" s="59" t="s">
        <v>610</v>
      </c>
    </row>
    <row r="564" spans="1:4" ht="15.75">
      <c r="A564" s="5">
        <v>93.81</v>
      </c>
      <c r="B564" s="60">
        <v>93.8</v>
      </c>
      <c r="C564" s="48">
        <f t="shared" si="8"/>
        <v>1.0660980810243359E-2</v>
      </c>
      <c r="D564" s="59" t="s">
        <v>611</v>
      </c>
    </row>
    <row r="565" spans="1:4" ht="15.75">
      <c r="A565" s="5">
        <v>101.52</v>
      </c>
      <c r="B565" s="60">
        <v>101.5</v>
      </c>
      <c r="C565" s="48">
        <f t="shared" si="8"/>
        <v>1.9704433497523155E-2</v>
      </c>
      <c r="D565" s="59" t="s">
        <v>612</v>
      </c>
    </row>
    <row r="566" spans="1:4" ht="15.75">
      <c r="A566" s="5">
        <v>111.33</v>
      </c>
      <c r="B566" s="60">
        <v>111.3</v>
      </c>
      <c r="C566" s="48">
        <f t="shared" si="8"/>
        <v>2.6954177897579257E-2</v>
      </c>
      <c r="D566" s="59" t="s">
        <v>613</v>
      </c>
    </row>
    <row r="567" spans="1:4" ht="15.75">
      <c r="A567" s="5">
        <v>97.17</v>
      </c>
      <c r="B567" s="60">
        <v>97.2</v>
      </c>
      <c r="C567" s="48">
        <f t="shared" si="8"/>
        <v>-3.0864197530860338E-2</v>
      </c>
      <c r="D567" s="59" t="s">
        <v>614</v>
      </c>
    </row>
    <row r="568" spans="1:4" ht="15.75">
      <c r="A568" s="5">
        <v>89.5</v>
      </c>
      <c r="B568" s="60">
        <v>89.5</v>
      </c>
      <c r="C568" s="48">
        <f t="shared" si="8"/>
        <v>0</v>
      </c>
      <c r="D568" s="59" t="s">
        <v>615</v>
      </c>
    </row>
    <row r="569" spans="1:4" ht="15.75">
      <c r="A569" s="5">
        <v>79.67</v>
      </c>
      <c r="B569" s="60">
        <v>79.7</v>
      </c>
      <c r="C569" s="48">
        <f t="shared" si="8"/>
        <v>-3.7641154328738935E-2</v>
      </c>
      <c r="D569" s="59" t="s">
        <v>616</v>
      </c>
    </row>
    <row r="570" spans="1:4" ht="15.75">
      <c r="A570" s="5">
        <v>81.67</v>
      </c>
      <c r="B570" s="60">
        <v>81.7</v>
      </c>
      <c r="C570" s="48">
        <f t="shared" si="8"/>
        <v>-3.6719706242351435E-2</v>
      </c>
      <c r="D570" s="59" t="s">
        <v>617</v>
      </c>
    </row>
    <row r="571" spans="1:4" ht="15.75">
      <c r="A571" s="5">
        <v>79.75</v>
      </c>
      <c r="B571" s="60">
        <v>79.7</v>
      </c>
      <c r="C571" s="48">
        <f t="shared" si="8"/>
        <v>6.2735257214541207E-2</v>
      </c>
      <c r="D571" s="59" t="s">
        <v>618</v>
      </c>
    </row>
    <row r="572" spans="1:4" ht="15.75">
      <c r="A572" s="5">
        <v>83.15</v>
      </c>
      <c r="B572" s="60">
        <v>83.2</v>
      </c>
      <c r="C572" s="48">
        <f t="shared" si="8"/>
        <v>-6.0096153846146194E-2</v>
      </c>
      <c r="D572" s="59" t="s">
        <v>619</v>
      </c>
    </row>
    <row r="573" spans="1:4" ht="15.75">
      <c r="A573" s="5">
        <v>78</v>
      </c>
      <c r="B573" s="60">
        <v>78</v>
      </c>
      <c r="C573" s="48">
        <f t="shared" si="8"/>
        <v>0</v>
      </c>
      <c r="D573" s="59" t="s">
        <v>620</v>
      </c>
    </row>
    <row r="574" spans="1:4" ht="15.75">
      <c r="A574" s="5">
        <v>79.91</v>
      </c>
      <c r="B574" s="60">
        <v>79.900000000000006</v>
      </c>
      <c r="C574" s="48">
        <f t="shared" si="8"/>
        <v>1.2515644555691097E-2</v>
      </c>
      <c r="D574" s="59" t="s">
        <v>621</v>
      </c>
    </row>
    <row r="575" spans="1:4" ht="15.75">
      <c r="A575" s="5">
        <v>87.12</v>
      </c>
      <c r="B575" s="60">
        <v>87.1</v>
      </c>
      <c r="C575" s="48">
        <f t="shared" si="8"/>
        <v>2.2962112514363753E-2</v>
      </c>
      <c r="D575" s="59" t="s">
        <v>622</v>
      </c>
    </row>
    <row r="576" spans="1:4" ht="15.75">
      <c r="A576" s="5">
        <v>79.14</v>
      </c>
      <c r="B576" s="60">
        <v>79.099999999999994</v>
      </c>
      <c r="C576" s="48">
        <f t="shared" si="8"/>
        <v>5.0568900126421568E-2</v>
      </c>
      <c r="D576" s="59" t="s">
        <v>623</v>
      </c>
    </row>
    <row r="577" spans="1:4" ht="15.75">
      <c r="A577" s="5">
        <v>81.48</v>
      </c>
      <c r="B577" s="60">
        <v>74.8</v>
      </c>
      <c r="C577" s="48">
        <f t="shared" si="8"/>
        <v>8.9304812834224663</v>
      </c>
      <c r="D577" s="59" t="s">
        <v>624</v>
      </c>
    </row>
    <row r="578" spans="1:4" ht="15.75">
      <c r="A578" s="5">
        <v>80.02</v>
      </c>
      <c r="B578" s="60">
        <v>80</v>
      </c>
      <c r="C578" s="48">
        <f t="shared" si="8"/>
        <v>2.4999999999991473E-2</v>
      </c>
      <c r="D578" s="59" t="s">
        <v>625</v>
      </c>
    </row>
    <row r="579" spans="1:4" ht="15.75">
      <c r="A579" s="5">
        <v>83.49</v>
      </c>
      <c r="B579" s="60">
        <v>83.5</v>
      </c>
      <c r="C579" s="48">
        <f t="shared" si="8"/>
        <v>-1.1976047904198595E-2</v>
      </c>
      <c r="D579" s="59" t="s">
        <v>626</v>
      </c>
    </row>
    <row r="580" spans="1:4" ht="15.75">
      <c r="A580" s="5">
        <v>84.19</v>
      </c>
      <c r="B580" s="60">
        <v>84.2</v>
      </c>
      <c r="C580" s="48">
        <f t="shared" si="8"/>
        <v>-1.1876484560573886E-2</v>
      </c>
      <c r="D580" s="59" t="s">
        <v>627</v>
      </c>
    </row>
    <row r="581" spans="1:4" ht="15.75">
      <c r="A581" s="5">
        <v>78.209999999999994</v>
      </c>
      <c r="B581" s="60">
        <v>78.2</v>
      </c>
      <c r="C581" s="48">
        <f t="shared" ref="C581:C644" si="9">A581/B581*100-100</f>
        <v>1.2787723785152139E-2</v>
      </c>
      <c r="D581" s="59" t="s">
        <v>628</v>
      </c>
    </row>
    <row r="582" spans="1:4" ht="15.75">
      <c r="A582" s="5">
        <v>77.14</v>
      </c>
      <c r="B582" s="60">
        <v>77.099999999999994</v>
      </c>
      <c r="C582" s="48">
        <f t="shared" si="9"/>
        <v>5.188067444876765E-2</v>
      </c>
      <c r="D582" s="59" t="s">
        <v>629</v>
      </c>
    </row>
    <row r="583" spans="1:4" ht="15.75">
      <c r="A583" s="5">
        <v>78.099999999999994</v>
      </c>
      <c r="B583" s="60">
        <v>78.099999999999994</v>
      </c>
      <c r="C583" s="48">
        <f t="shared" si="9"/>
        <v>0</v>
      </c>
      <c r="D583" s="59" t="s">
        <v>630</v>
      </c>
    </row>
    <row r="584" spans="1:4" ht="15.75">
      <c r="A584" s="5">
        <v>76.33</v>
      </c>
      <c r="B584" s="60">
        <v>76.3</v>
      </c>
      <c r="C584" s="48">
        <f t="shared" si="9"/>
        <v>3.9318479685462648E-2</v>
      </c>
      <c r="D584" s="59" t="s">
        <v>631</v>
      </c>
    </row>
    <row r="585" spans="1:4" ht="15.75">
      <c r="A585" s="5">
        <v>75.650000000000006</v>
      </c>
      <c r="B585" s="60">
        <v>75.7</v>
      </c>
      <c r="C585" s="48">
        <f t="shared" si="9"/>
        <v>-6.6050198150591655E-2</v>
      </c>
      <c r="D585" s="59" t="s">
        <v>632</v>
      </c>
    </row>
    <row r="586" spans="1:4" ht="15.75">
      <c r="A586" s="5">
        <v>72.75</v>
      </c>
      <c r="B586" s="60">
        <v>72.8</v>
      </c>
      <c r="C586" s="48">
        <f t="shared" si="9"/>
        <v>-6.8681318681313996E-2</v>
      </c>
      <c r="D586" s="59" t="s">
        <v>633</v>
      </c>
    </row>
    <row r="587" spans="1:4" ht="15.75">
      <c r="A587" s="5">
        <v>77.45</v>
      </c>
      <c r="B587" s="60">
        <v>77.5</v>
      </c>
      <c r="C587" s="48">
        <f t="shared" si="9"/>
        <v>-6.4516129032256231E-2</v>
      </c>
      <c r="D587" s="59" t="s">
        <v>634</v>
      </c>
    </row>
    <row r="588" spans="1:4" ht="15.75">
      <c r="A588" s="5">
        <v>72.58</v>
      </c>
      <c r="B588" s="60">
        <v>72.599999999999994</v>
      </c>
      <c r="C588" s="48">
        <f t="shared" si="9"/>
        <v>-2.75482093663868E-2</v>
      </c>
      <c r="D588" s="59" t="s">
        <v>635</v>
      </c>
    </row>
    <row r="589" spans="1:4" ht="15.75">
      <c r="A589" s="5">
        <v>70.28</v>
      </c>
      <c r="B589" s="60">
        <v>70.3</v>
      </c>
      <c r="C589" s="48">
        <f t="shared" si="9"/>
        <v>-2.844950213371078E-2</v>
      </c>
      <c r="D589" s="59" t="s">
        <v>636</v>
      </c>
    </row>
    <row r="590" spans="1:4" ht="15.75">
      <c r="A590" s="5">
        <v>72.13</v>
      </c>
      <c r="B590" s="60">
        <v>72.099999999999994</v>
      </c>
      <c r="C590" s="48">
        <f t="shared" si="9"/>
        <v>4.1608876560331964E-2</v>
      </c>
      <c r="D590" s="59" t="s">
        <v>637</v>
      </c>
    </row>
    <row r="591" spans="1:4" ht="15.75">
      <c r="A591" s="5">
        <v>70.28</v>
      </c>
      <c r="B591" s="60">
        <v>69.8</v>
      </c>
      <c r="C591" s="48">
        <f t="shared" si="9"/>
        <v>0.68767908309456516</v>
      </c>
      <c r="D591" s="59" t="s">
        <v>638</v>
      </c>
    </row>
    <row r="592" spans="1:4" ht="15.75">
      <c r="A592" s="5">
        <v>69.989999999999995</v>
      </c>
      <c r="B592" s="60">
        <v>70</v>
      </c>
      <c r="C592" s="48">
        <f t="shared" si="9"/>
        <v>-1.4285714285719564E-2</v>
      </c>
      <c r="D592" s="59" t="s">
        <v>639</v>
      </c>
    </row>
    <row r="593" spans="1:4" ht="15.75">
      <c r="A593" s="5">
        <v>69.94</v>
      </c>
      <c r="B593" s="60">
        <v>69.900000000000006</v>
      </c>
      <c r="C593" s="48">
        <f t="shared" si="9"/>
        <v>5.7224606580817294E-2</v>
      </c>
      <c r="D593" s="59" t="s">
        <v>640</v>
      </c>
    </row>
    <row r="594" spans="1:4" ht="15.75">
      <c r="A594" s="5">
        <v>71.7</v>
      </c>
      <c r="B594" s="60">
        <v>71.7</v>
      </c>
      <c r="C594" s="48">
        <f t="shared" si="9"/>
        <v>0</v>
      </c>
      <c r="D594" s="59" t="s">
        <v>641</v>
      </c>
    </row>
    <row r="595" spans="1:4" ht="15.75">
      <c r="A595" s="5">
        <v>72.069999999999993</v>
      </c>
      <c r="B595" s="60">
        <v>71.8</v>
      </c>
      <c r="C595" s="48">
        <f t="shared" si="9"/>
        <v>0.37604456824512056</v>
      </c>
      <c r="D595" s="59" t="s">
        <v>642</v>
      </c>
    </row>
    <row r="596" spans="1:4" ht="15.75">
      <c r="A596" s="5">
        <v>73.81</v>
      </c>
      <c r="B596" s="60">
        <v>73.5</v>
      </c>
      <c r="C596" s="48">
        <f t="shared" si="9"/>
        <v>0.42176870748301099</v>
      </c>
      <c r="D596" s="59" t="s">
        <v>643</v>
      </c>
    </row>
    <row r="597" spans="1:4" ht="15.75">
      <c r="A597" s="5">
        <v>74.28</v>
      </c>
      <c r="B597" s="60">
        <v>74.2</v>
      </c>
      <c r="C597" s="48">
        <f t="shared" si="9"/>
        <v>0.10781671159030282</v>
      </c>
      <c r="D597" s="59" t="s">
        <v>644</v>
      </c>
    </row>
    <row r="598" spans="1:4" ht="15.75">
      <c r="A598" s="5">
        <v>70.180000000000007</v>
      </c>
      <c r="B598" s="60">
        <v>70.099999999999994</v>
      </c>
      <c r="C598" s="48">
        <f t="shared" si="9"/>
        <v>0.11412268188304608</v>
      </c>
      <c r="D598" s="59" t="s">
        <v>645</v>
      </c>
    </row>
    <row r="599" spans="1:4" ht="15.75">
      <c r="A599" s="5">
        <v>68.78</v>
      </c>
      <c r="B599" s="60">
        <v>68.7</v>
      </c>
      <c r="C599" s="48">
        <f t="shared" si="9"/>
        <v>0.11644832605530553</v>
      </c>
      <c r="D599" s="59" t="s">
        <v>646</v>
      </c>
    </row>
    <row r="600" spans="1:4" ht="15.75">
      <c r="A600" s="5">
        <v>77.27</v>
      </c>
      <c r="B600" s="60">
        <v>76.900000000000006</v>
      </c>
      <c r="C600" s="48">
        <f t="shared" si="9"/>
        <v>0.48114434330297229</v>
      </c>
      <c r="D600" s="59" t="s">
        <v>647</v>
      </c>
    </row>
    <row r="601" spans="1:4" ht="15.75">
      <c r="A601" s="5">
        <v>73.33</v>
      </c>
      <c r="B601" s="60">
        <v>75.3</v>
      </c>
      <c r="C601" s="48">
        <f t="shared" si="9"/>
        <v>-2.6162018592297471</v>
      </c>
      <c r="D601" s="59" t="s">
        <v>648</v>
      </c>
    </row>
    <row r="602" spans="1:4" ht="15.75">
      <c r="A602" s="5">
        <v>71.25</v>
      </c>
      <c r="B602" s="60">
        <v>71.599999999999994</v>
      </c>
      <c r="C602" s="48">
        <f t="shared" si="9"/>
        <v>-0.48882681564245445</v>
      </c>
      <c r="D602" s="59" t="s">
        <v>649</v>
      </c>
    </row>
    <row r="603" spans="1:4" ht="15.75">
      <c r="A603" s="5">
        <v>71.89</v>
      </c>
      <c r="B603" s="60">
        <v>72</v>
      </c>
      <c r="C603" s="48">
        <f t="shared" si="9"/>
        <v>-0.15277777777778567</v>
      </c>
      <c r="D603" s="59" t="s">
        <v>650</v>
      </c>
    </row>
    <row r="604" spans="1:4" ht="15.75">
      <c r="A604" s="5">
        <v>72.53</v>
      </c>
      <c r="B604" s="60">
        <v>72.8</v>
      </c>
      <c r="C604" s="48">
        <f t="shared" si="9"/>
        <v>-0.370879120879124</v>
      </c>
      <c r="D604" s="59" t="s">
        <v>651</v>
      </c>
    </row>
    <row r="605" spans="1:4" ht="15.75">
      <c r="A605" s="5">
        <v>75.08</v>
      </c>
      <c r="B605" s="60">
        <v>74</v>
      </c>
      <c r="C605" s="48">
        <f t="shared" si="9"/>
        <v>1.4594594594594668</v>
      </c>
      <c r="D605" s="59" t="s">
        <v>652</v>
      </c>
    </row>
    <row r="606" spans="1:4" ht="15.75">
      <c r="A606" s="5">
        <v>76.430000000000007</v>
      </c>
      <c r="B606" s="60">
        <v>76.3</v>
      </c>
      <c r="C606" s="48">
        <f t="shared" si="9"/>
        <v>0.17038007863696691</v>
      </c>
      <c r="D606" s="59" t="s">
        <v>653</v>
      </c>
    </row>
    <row r="607" spans="1:4" ht="15.75">
      <c r="A607" s="5">
        <v>74.180000000000007</v>
      </c>
      <c r="B607" s="60">
        <v>74</v>
      </c>
      <c r="C607" s="48">
        <f t="shared" si="9"/>
        <v>0.2432432432432563</v>
      </c>
      <c r="D607" s="59" t="s">
        <v>654</v>
      </c>
    </row>
    <row r="608" spans="1:4" ht="15.75">
      <c r="A608" s="5">
        <v>73.569999999999993</v>
      </c>
      <c r="B608" s="60">
        <v>73.400000000000006</v>
      </c>
      <c r="C608" s="48">
        <f t="shared" si="9"/>
        <v>0.23160762942777069</v>
      </c>
      <c r="D608" s="59" t="s">
        <v>655</v>
      </c>
    </row>
    <row r="609" spans="1:4" ht="15.75">
      <c r="A609" s="5">
        <v>81.03</v>
      </c>
      <c r="B609" s="60">
        <v>81</v>
      </c>
      <c r="C609" s="48">
        <f t="shared" si="9"/>
        <v>3.703703703703809E-2</v>
      </c>
      <c r="D609" s="59" t="s">
        <v>656</v>
      </c>
    </row>
    <row r="610" spans="1:4" ht="15.75">
      <c r="A610" s="5">
        <v>97.11</v>
      </c>
      <c r="B610" s="60">
        <v>97.2</v>
      </c>
      <c r="C610" s="48">
        <f t="shared" si="9"/>
        <v>-9.2592592592595224E-2</v>
      </c>
      <c r="D610" s="59" t="s">
        <v>657</v>
      </c>
    </row>
    <row r="611" spans="1:4" ht="15.75">
      <c r="A611" s="5">
        <v>84.45</v>
      </c>
      <c r="B611" s="60">
        <v>84.3</v>
      </c>
      <c r="C611" s="48">
        <f t="shared" si="9"/>
        <v>0.17793594306050409</v>
      </c>
      <c r="D611" s="59" t="s">
        <v>658</v>
      </c>
    </row>
    <row r="612" spans="1:4" ht="15.75">
      <c r="A612" s="5">
        <v>96.81</v>
      </c>
      <c r="B612" s="60">
        <v>97.4</v>
      </c>
      <c r="C612" s="48">
        <f t="shared" si="9"/>
        <v>-0.60574948665298223</v>
      </c>
      <c r="D612" s="59" t="s">
        <v>659</v>
      </c>
    </row>
    <row r="613" spans="1:4" ht="15.75">
      <c r="A613" s="5">
        <v>93.91</v>
      </c>
      <c r="B613" s="60">
        <v>95.7</v>
      </c>
      <c r="C613" s="48">
        <f t="shared" si="9"/>
        <v>-1.8704284221525711</v>
      </c>
      <c r="D613" s="59" t="s">
        <v>660</v>
      </c>
    </row>
    <row r="614" spans="1:4" ht="15.75">
      <c r="A614" s="5">
        <v>89.74</v>
      </c>
      <c r="B614" s="60">
        <v>90.4</v>
      </c>
      <c r="C614" s="48">
        <f t="shared" si="9"/>
        <v>-0.73008849557523092</v>
      </c>
      <c r="D614" s="59" t="s">
        <v>661</v>
      </c>
    </row>
    <row r="615" spans="1:4" ht="15.75">
      <c r="A615" s="5">
        <v>90.99</v>
      </c>
      <c r="B615" s="60">
        <v>91.1</v>
      </c>
      <c r="C615" s="48">
        <f t="shared" si="9"/>
        <v>-0.12074643249177086</v>
      </c>
      <c r="D615" s="59" t="s">
        <v>662</v>
      </c>
    </row>
    <row r="616" spans="1:4" ht="15.75">
      <c r="A616" s="5">
        <v>108.03</v>
      </c>
      <c r="B616" s="60">
        <v>108</v>
      </c>
      <c r="C616" s="48">
        <f t="shared" si="9"/>
        <v>2.7777777777785673E-2</v>
      </c>
      <c r="D616" s="59" t="s">
        <v>663</v>
      </c>
    </row>
    <row r="617" spans="1:4" ht="15.75">
      <c r="A617" s="5">
        <v>114.87</v>
      </c>
      <c r="B617" s="60">
        <v>109</v>
      </c>
      <c r="C617" s="48">
        <f t="shared" si="9"/>
        <v>5.3853211009174231</v>
      </c>
      <c r="D617" s="59" t="s">
        <v>664</v>
      </c>
    </row>
    <row r="618" spans="1:4" ht="15.75">
      <c r="A618" s="5">
        <v>109.5</v>
      </c>
      <c r="B618" s="60">
        <v>109</v>
      </c>
      <c r="C618" s="48">
        <f t="shared" si="9"/>
        <v>0.45871559633027914</v>
      </c>
      <c r="D618" s="59" t="s">
        <v>665</v>
      </c>
    </row>
    <row r="619" spans="1:4" ht="15.75">
      <c r="A619" s="5">
        <v>112</v>
      </c>
      <c r="B619" s="60">
        <v>111.8</v>
      </c>
      <c r="C619" s="48">
        <f t="shared" si="9"/>
        <v>0.17889087656530478</v>
      </c>
      <c r="D619" s="59" t="s">
        <v>666</v>
      </c>
    </row>
    <row r="620" spans="1:4" ht="15.75">
      <c r="A620" s="5">
        <v>117.6</v>
      </c>
      <c r="B620" s="60">
        <v>117.7</v>
      </c>
      <c r="C620" s="48">
        <f t="shared" si="9"/>
        <v>-8.4961767204760008E-2</v>
      </c>
      <c r="D620" s="59" t="s">
        <v>667</v>
      </c>
    </row>
    <row r="621" spans="1:4" ht="15.75">
      <c r="A621" s="5">
        <v>143.33000000000001</v>
      </c>
      <c r="B621" s="60">
        <v>139.4</v>
      </c>
      <c r="C621" s="48">
        <f t="shared" si="9"/>
        <v>2.8192252510760483</v>
      </c>
      <c r="D621" s="59" t="s">
        <v>668</v>
      </c>
    </row>
    <row r="622" spans="1:4" ht="15.75">
      <c r="A622" s="5">
        <v>139.55000000000001</v>
      </c>
      <c r="B622" s="60">
        <v>139.80000000000001</v>
      </c>
      <c r="C622" s="48">
        <f t="shared" si="9"/>
        <v>-0.1788268955650949</v>
      </c>
      <c r="D622" s="59" t="s">
        <v>669</v>
      </c>
    </row>
    <row r="623" spans="1:4" ht="15.75">
      <c r="A623" s="5">
        <v>116.99</v>
      </c>
      <c r="B623" s="60">
        <v>116.6</v>
      </c>
      <c r="C623" s="48">
        <f t="shared" si="9"/>
        <v>0.33447684391080656</v>
      </c>
      <c r="D623" s="59" t="s">
        <v>670</v>
      </c>
    </row>
    <row r="624" spans="1:4" ht="15.75">
      <c r="A624" s="5">
        <v>136.87</v>
      </c>
      <c r="B624" s="60">
        <v>137.1</v>
      </c>
      <c r="C624" s="48">
        <f t="shared" si="9"/>
        <v>-0.16776075857038109</v>
      </c>
      <c r="D624" s="59" t="s">
        <v>671</v>
      </c>
    </row>
    <row r="625" spans="1:4" ht="15.75">
      <c r="A625" s="5">
        <v>145.5</v>
      </c>
      <c r="B625" s="60">
        <v>145.5</v>
      </c>
      <c r="C625" s="48">
        <f t="shared" si="9"/>
        <v>0</v>
      </c>
      <c r="D625" s="59" t="s">
        <v>672</v>
      </c>
    </row>
    <row r="626" spans="1:4" ht="15.75">
      <c r="A626" s="5">
        <v>137.22</v>
      </c>
      <c r="B626" s="60">
        <v>138.1</v>
      </c>
      <c r="C626" s="48">
        <f t="shared" si="9"/>
        <v>-0.63721940622735929</v>
      </c>
      <c r="D626" s="59" t="s">
        <v>673</v>
      </c>
    </row>
    <row r="627" spans="1:4" ht="15.75">
      <c r="A627" s="5">
        <v>139.47999999999999</v>
      </c>
      <c r="B627" s="60">
        <v>138.6</v>
      </c>
      <c r="C627" s="48">
        <f t="shared" si="9"/>
        <v>0.63492063492063266</v>
      </c>
      <c r="D627" s="59" t="s">
        <v>674</v>
      </c>
    </row>
    <row r="628" spans="1:4" ht="15.75">
      <c r="A628" s="5">
        <v>120.75</v>
      </c>
      <c r="B628" s="60">
        <v>124.9</v>
      </c>
      <c r="C628" s="48">
        <f t="shared" si="9"/>
        <v>-3.3226581265012101</v>
      </c>
      <c r="D628" s="59" t="s">
        <v>675</v>
      </c>
    </row>
    <row r="629" spans="1:4" ht="15.75">
      <c r="A629" s="5">
        <v>118.07</v>
      </c>
      <c r="B629" s="60">
        <v>118</v>
      </c>
      <c r="C629" s="48">
        <f t="shared" si="9"/>
        <v>5.9322033898297377E-2</v>
      </c>
      <c r="D629" s="59" t="s">
        <v>676</v>
      </c>
    </row>
    <row r="630" spans="1:4" ht="15.75">
      <c r="A630" s="5">
        <v>151.61000000000001</v>
      </c>
      <c r="B630" s="60">
        <v>151.9</v>
      </c>
      <c r="C630" s="48">
        <f t="shared" si="9"/>
        <v>-0.19091507570769295</v>
      </c>
      <c r="D630" s="59" t="s">
        <v>677</v>
      </c>
    </row>
    <row r="631" spans="1:4" ht="15.75">
      <c r="A631" s="5">
        <v>175.33</v>
      </c>
      <c r="B631" s="60">
        <v>175.2</v>
      </c>
      <c r="C631" s="48">
        <f t="shared" si="9"/>
        <v>7.4200913242023603E-2</v>
      </c>
      <c r="D631" s="59" t="s">
        <v>678</v>
      </c>
    </row>
    <row r="632" spans="1:4" ht="15.75">
      <c r="A632" s="5">
        <v>170.05</v>
      </c>
      <c r="B632" s="60">
        <v>171</v>
      </c>
      <c r="C632" s="48">
        <f t="shared" si="9"/>
        <v>-0.55555555555555713</v>
      </c>
      <c r="D632" s="59" t="s">
        <v>679</v>
      </c>
    </row>
    <row r="633" spans="1:4" ht="15.75">
      <c r="A633" s="5">
        <v>174.12</v>
      </c>
      <c r="B633" s="60">
        <v>175</v>
      </c>
      <c r="C633" s="48">
        <f t="shared" si="9"/>
        <v>-0.50285714285713823</v>
      </c>
      <c r="D633" s="59" t="s">
        <v>680</v>
      </c>
    </row>
    <row r="634" spans="1:4" ht="15.75">
      <c r="A634" s="5">
        <v>137.25</v>
      </c>
      <c r="B634" s="60">
        <v>137.19999999999999</v>
      </c>
      <c r="C634" s="48">
        <f t="shared" si="9"/>
        <v>3.6443148688050542E-2</v>
      </c>
      <c r="D634" s="59" t="s">
        <v>681</v>
      </c>
    </row>
    <row r="635" spans="1:4" ht="15.75">
      <c r="A635" s="5">
        <v>164.24</v>
      </c>
      <c r="B635" s="60">
        <v>163.69999999999999</v>
      </c>
      <c r="C635" s="48">
        <f t="shared" si="9"/>
        <v>0.32987171655467762</v>
      </c>
      <c r="D635" s="59" t="s">
        <v>682</v>
      </c>
    </row>
    <row r="636" spans="1:4" ht="15.75">
      <c r="A636" s="5">
        <v>187.74</v>
      </c>
      <c r="B636" s="60">
        <v>187.4</v>
      </c>
      <c r="C636" s="48">
        <f t="shared" si="9"/>
        <v>0.18143009605122984</v>
      </c>
      <c r="D636" s="59" t="s">
        <v>683</v>
      </c>
    </row>
    <row r="637" spans="1:4" ht="15.75">
      <c r="A637" s="5">
        <v>165.06</v>
      </c>
      <c r="B637" s="60">
        <v>164.5</v>
      </c>
      <c r="C637" s="48">
        <f t="shared" si="9"/>
        <v>0.34042553191488878</v>
      </c>
      <c r="D637" s="59" t="s">
        <v>684</v>
      </c>
    </row>
    <row r="638" spans="1:4" ht="15.75">
      <c r="A638" s="5">
        <v>153.65</v>
      </c>
      <c r="B638" s="60">
        <v>153.1</v>
      </c>
      <c r="C638" s="48">
        <f t="shared" si="9"/>
        <v>0.35924232527759159</v>
      </c>
      <c r="D638" s="59" t="s">
        <v>685</v>
      </c>
    </row>
    <row r="639" spans="1:4" ht="15.75">
      <c r="A639" s="5">
        <v>168.64</v>
      </c>
      <c r="B639" s="60">
        <v>169.1</v>
      </c>
      <c r="C639" s="48">
        <f t="shared" si="9"/>
        <v>-0.27202838557067821</v>
      </c>
      <c r="D639" s="59" t="s">
        <v>686</v>
      </c>
    </row>
    <row r="640" spans="1:4" ht="15.75">
      <c r="A640" s="5">
        <v>206.77</v>
      </c>
      <c r="B640" s="60">
        <v>206.1</v>
      </c>
      <c r="C640" s="48">
        <f t="shared" si="9"/>
        <v>0.32508491023774866</v>
      </c>
      <c r="D640" s="59" t="s">
        <v>687</v>
      </c>
    </row>
    <row r="641" spans="1:4" ht="15.75">
      <c r="A641" s="5">
        <v>185.49</v>
      </c>
      <c r="B641" s="60">
        <v>185.5</v>
      </c>
      <c r="C641" s="48">
        <f t="shared" si="9"/>
        <v>-5.3908355795044827E-3</v>
      </c>
      <c r="D641" s="59" t="s">
        <v>688</v>
      </c>
    </row>
    <row r="642" spans="1:4" ht="15.75">
      <c r="A642" s="5">
        <v>195.38</v>
      </c>
      <c r="B642" s="60">
        <v>188.7</v>
      </c>
      <c r="C642" s="48">
        <f t="shared" si="9"/>
        <v>3.5400105988341295</v>
      </c>
      <c r="D642" s="59" t="s">
        <v>689</v>
      </c>
    </row>
    <row r="643" spans="1:4" ht="15.75">
      <c r="A643" s="5">
        <v>186.07</v>
      </c>
      <c r="B643" s="60">
        <v>185.5</v>
      </c>
      <c r="C643" s="48">
        <f t="shared" si="9"/>
        <v>0.30727762803233816</v>
      </c>
      <c r="D643" s="59" t="s">
        <v>690</v>
      </c>
    </row>
    <row r="644" spans="1:4" ht="15.75">
      <c r="A644" s="5">
        <v>212.21</v>
      </c>
      <c r="B644" s="60">
        <v>211.4</v>
      </c>
      <c r="C644" s="48">
        <f t="shared" si="9"/>
        <v>0.38315988647114807</v>
      </c>
      <c r="D644" s="59" t="s">
        <v>691</v>
      </c>
    </row>
    <row r="645" spans="1:4" ht="15.75">
      <c r="A645" s="5">
        <v>167.63</v>
      </c>
      <c r="B645" s="60">
        <v>167.2</v>
      </c>
      <c r="C645" s="48">
        <f t="shared" ref="C645:C708" si="10">A645/B645*100-100</f>
        <v>0.25717703349282317</v>
      </c>
      <c r="D645" s="59" t="s">
        <v>692</v>
      </c>
    </row>
    <row r="646" spans="1:4" ht="15.75">
      <c r="A646" s="5">
        <v>184.56</v>
      </c>
      <c r="B646" s="60">
        <v>183.8</v>
      </c>
      <c r="C646" s="48">
        <f t="shared" si="10"/>
        <v>0.41349292709466567</v>
      </c>
      <c r="D646" s="59" t="s">
        <v>693</v>
      </c>
    </row>
    <row r="647" spans="1:4" ht="15.75">
      <c r="A647" s="5">
        <v>167.07</v>
      </c>
      <c r="B647" s="60">
        <v>166.6</v>
      </c>
      <c r="C647" s="48">
        <f t="shared" si="10"/>
        <v>0.28211284513805879</v>
      </c>
      <c r="D647" s="59" t="s">
        <v>694</v>
      </c>
    </row>
    <row r="648" spans="1:4" ht="15.75">
      <c r="A648" s="5">
        <v>176.64</v>
      </c>
      <c r="B648" s="60">
        <v>174.9</v>
      </c>
      <c r="C648" s="48">
        <f t="shared" si="10"/>
        <v>0.99485420240135625</v>
      </c>
      <c r="D648" s="59" t="s">
        <v>695</v>
      </c>
    </row>
    <row r="649" spans="1:4" ht="15.75">
      <c r="A649" s="5">
        <v>168.28</v>
      </c>
      <c r="B649" s="60">
        <v>168.2</v>
      </c>
      <c r="C649" s="48">
        <f t="shared" si="10"/>
        <v>4.7562425683707943E-2</v>
      </c>
      <c r="D649" s="59" t="s">
        <v>696</v>
      </c>
    </row>
    <row r="650" spans="1:4" ht="15.75">
      <c r="A650" s="5">
        <v>162.16</v>
      </c>
      <c r="B650" s="60">
        <v>161.30000000000001</v>
      </c>
      <c r="C650" s="48">
        <f t="shared" si="10"/>
        <v>0.53316800991940738</v>
      </c>
      <c r="D650" s="59" t="s">
        <v>697</v>
      </c>
    </row>
    <row r="651" spans="1:4" ht="15.75">
      <c r="A651" s="5">
        <v>143.18</v>
      </c>
      <c r="B651" s="60">
        <v>143.1</v>
      </c>
      <c r="C651" s="48">
        <f t="shared" si="10"/>
        <v>5.5904961565360622E-2</v>
      </c>
      <c r="D651" s="59" t="s">
        <v>698</v>
      </c>
    </row>
    <row r="652" spans="1:4" ht="15.75">
      <c r="A652" s="5">
        <v>176.57</v>
      </c>
      <c r="B652" s="60">
        <v>176.1</v>
      </c>
      <c r="C652" s="48">
        <f t="shared" si="10"/>
        <v>0.26689381033504844</v>
      </c>
      <c r="D652" s="59" t="s">
        <v>699</v>
      </c>
    </row>
    <row r="653" spans="1:4" ht="15.75">
      <c r="A653" s="5">
        <v>193.73</v>
      </c>
      <c r="B653" s="60">
        <v>179.3</v>
      </c>
      <c r="C653" s="48">
        <f t="shared" si="10"/>
        <v>8.0479643056330161</v>
      </c>
      <c r="D653" s="59" t="s">
        <v>700</v>
      </c>
    </row>
    <row r="654" spans="1:4" ht="15.75">
      <c r="A654" s="5">
        <v>150.79</v>
      </c>
      <c r="B654" s="60">
        <v>152</v>
      </c>
      <c r="C654" s="48">
        <f t="shared" si="10"/>
        <v>-0.79605263157894512</v>
      </c>
      <c r="D654" s="59" t="s">
        <v>701</v>
      </c>
    </row>
    <row r="655" spans="1:4" ht="15.75">
      <c r="A655" s="5">
        <v>179.64</v>
      </c>
      <c r="B655" s="60">
        <v>179.2</v>
      </c>
      <c r="C655" s="48">
        <f t="shared" si="10"/>
        <v>0.24553571428572241</v>
      </c>
      <c r="D655" s="59" t="s">
        <v>702</v>
      </c>
    </row>
    <row r="656" spans="1:4" ht="15.75">
      <c r="A656" s="5">
        <v>136.01</v>
      </c>
      <c r="B656" s="60">
        <v>135.6</v>
      </c>
      <c r="C656" s="48">
        <f t="shared" si="10"/>
        <v>0.30235988200588793</v>
      </c>
      <c r="D656" s="59" t="s">
        <v>703</v>
      </c>
    </row>
    <row r="657" spans="1:4" ht="15.75">
      <c r="A657" s="5">
        <v>170.92</v>
      </c>
      <c r="B657" s="60">
        <v>167.1</v>
      </c>
      <c r="C657" s="48">
        <f t="shared" si="10"/>
        <v>2.28605625374027</v>
      </c>
      <c r="D657" s="59" t="s">
        <v>704</v>
      </c>
    </row>
    <row r="658" spans="1:4" ht="15.75">
      <c r="A658" s="5">
        <v>236.47</v>
      </c>
      <c r="B658" s="60">
        <v>236.2</v>
      </c>
      <c r="C658" s="48">
        <f t="shared" si="10"/>
        <v>0.11430990685859399</v>
      </c>
      <c r="D658" s="59" t="s">
        <v>705</v>
      </c>
    </row>
    <row r="659" spans="1:4" ht="15.75">
      <c r="A659" s="5">
        <v>209.06</v>
      </c>
      <c r="B659" s="60">
        <v>206.6</v>
      </c>
      <c r="C659" s="48">
        <f t="shared" si="10"/>
        <v>1.1907066795740633</v>
      </c>
      <c r="D659" s="59" t="s">
        <v>706</v>
      </c>
    </row>
    <row r="660" spans="1:4" ht="15.75">
      <c r="A660" s="5">
        <v>209.93</v>
      </c>
      <c r="B660" s="60">
        <v>208.1</v>
      </c>
      <c r="C660" s="48">
        <f t="shared" si="10"/>
        <v>0.87938491110044481</v>
      </c>
      <c r="D660" s="59" t="s">
        <v>707</v>
      </c>
    </row>
    <row r="661" spans="1:4" ht="15.75">
      <c r="A661" s="5">
        <v>233.62</v>
      </c>
      <c r="B661" s="60">
        <v>228.2</v>
      </c>
      <c r="C661" s="48">
        <f t="shared" si="10"/>
        <v>2.3751095530236626</v>
      </c>
      <c r="D661" s="59" t="s">
        <v>708</v>
      </c>
    </row>
    <row r="662" spans="1:4" ht="15.75">
      <c r="A662" s="5">
        <v>220.38</v>
      </c>
      <c r="B662" s="60">
        <v>220.1</v>
      </c>
      <c r="C662" s="48">
        <f t="shared" si="10"/>
        <v>0.12721490231713517</v>
      </c>
      <c r="D662" s="59" t="s">
        <v>709</v>
      </c>
    </row>
    <row r="663" spans="1:4" ht="15.75">
      <c r="A663" s="5">
        <v>200.27</v>
      </c>
      <c r="B663" s="60">
        <v>200.1</v>
      </c>
      <c r="C663" s="48">
        <f t="shared" si="10"/>
        <v>8.4957521239374501E-2</v>
      </c>
      <c r="D663" s="59" t="s">
        <v>710</v>
      </c>
    </row>
    <row r="664" spans="1:4" ht="15.75">
      <c r="A664" s="5">
        <v>178.88</v>
      </c>
      <c r="B664" s="60">
        <v>178.4</v>
      </c>
      <c r="C664" s="48">
        <f t="shared" si="10"/>
        <v>0.269058295964129</v>
      </c>
      <c r="D664" s="59" t="s">
        <v>711</v>
      </c>
    </row>
    <row r="665" spans="1:4" ht="15.75">
      <c r="A665" s="5">
        <v>191.41</v>
      </c>
      <c r="B665" s="60">
        <v>191.1</v>
      </c>
      <c r="C665" s="48">
        <f t="shared" si="10"/>
        <v>0.16221873364730754</v>
      </c>
      <c r="D665" s="59" t="s">
        <v>712</v>
      </c>
    </row>
    <row r="666" spans="1:4" ht="15.75">
      <c r="A666" s="5">
        <v>183.45</v>
      </c>
      <c r="B666" s="60">
        <v>182.4</v>
      </c>
      <c r="C666" s="48">
        <f t="shared" si="10"/>
        <v>0.57565789473683537</v>
      </c>
      <c r="D666" s="59" t="s">
        <v>713</v>
      </c>
    </row>
    <row r="667" spans="1:4" ht="15.75">
      <c r="A667" s="5">
        <v>154.09</v>
      </c>
      <c r="B667" s="60">
        <v>153.4</v>
      </c>
      <c r="C667" s="48">
        <f t="shared" si="10"/>
        <v>0.44980443285527372</v>
      </c>
      <c r="D667" s="59" t="s">
        <v>714</v>
      </c>
    </row>
    <row r="668" spans="1:4" ht="15.75">
      <c r="A668" s="5">
        <v>182.42</v>
      </c>
      <c r="B668" s="60">
        <v>179.2</v>
      </c>
      <c r="C668" s="48">
        <f t="shared" si="10"/>
        <v>1.7968750000000142</v>
      </c>
      <c r="D668" s="59" t="s">
        <v>715</v>
      </c>
    </row>
    <row r="669" spans="1:4" ht="15.75">
      <c r="A669" s="5">
        <v>188.15</v>
      </c>
      <c r="B669" s="60">
        <v>188.4</v>
      </c>
      <c r="C669" s="48">
        <f t="shared" si="10"/>
        <v>-0.13269639065816818</v>
      </c>
      <c r="D669" s="59" t="s">
        <v>716</v>
      </c>
    </row>
    <row r="670" spans="1:4" ht="15.75">
      <c r="A670" s="5">
        <v>178.27</v>
      </c>
      <c r="B670" s="60">
        <v>177.8</v>
      </c>
      <c r="C670" s="48">
        <f t="shared" si="10"/>
        <v>0.26434195725532561</v>
      </c>
      <c r="D670" s="59" t="s">
        <v>717</v>
      </c>
    </row>
    <row r="671" spans="1:4" ht="15.75">
      <c r="A671" s="5">
        <v>166.78</v>
      </c>
      <c r="B671" s="60">
        <v>165.9</v>
      </c>
      <c r="C671" s="48">
        <f t="shared" si="10"/>
        <v>0.5304400241109164</v>
      </c>
      <c r="D671" s="59" t="s">
        <v>718</v>
      </c>
    </row>
    <row r="672" spans="1:4" ht="15.75">
      <c r="A672" s="5">
        <v>165.74</v>
      </c>
      <c r="B672" s="60">
        <v>165.1</v>
      </c>
      <c r="C672" s="48">
        <f t="shared" si="10"/>
        <v>0.38764385221080033</v>
      </c>
      <c r="D672" s="59" t="s">
        <v>719</v>
      </c>
    </row>
    <row r="673" spans="1:4" ht="15.75">
      <c r="A673" s="5">
        <v>152.59</v>
      </c>
      <c r="B673" s="60">
        <v>152.30000000000001</v>
      </c>
      <c r="C673" s="48">
        <f t="shared" si="10"/>
        <v>0.19041365725540516</v>
      </c>
      <c r="D673" s="59" t="s">
        <v>720</v>
      </c>
    </row>
    <row r="674" spans="1:4" ht="15.75">
      <c r="A674" s="5">
        <v>139.13</v>
      </c>
      <c r="B674" s="60">
        <v>139.4</v>
      </c>
      <c r="C674" s="48">
        <f t="shared" si="10"/>
        <v>-0.19368723098996554</v>
      </c>
      <c r="D674" s="59" t="s">
        <v>721</v>
      </c>
    </row>
    <row r="675" spans="1:4" ht="15.75">
      <c r="A675" s="5">
        <v>121.54</v>
      </c>
      <c r="B675" s="60">
        <v>121.4</v>
      </c>
      <c r="C675" s="48">
        <f t="shared" si="10"/>
        <v>0.11532125205930299</v>
      </c>
      <c r="D675" s="59" t="s">
        <v>722</v>
      </c>
    </row>
    <row r="676" spans="1:4" ht="15.75">
      <c r="A676" s="5">
        <v>130.9</v>
      </c>
      <c r="B676" s="60">
        <v>130.80000000000001</v>
      </c>
      <c r="C676" s="48">
        <f t="shared" si="10"/>
        <v>7.645259938837512E-2</v>
      </c>
      <c r="D676" s="59" t="s">
        <v>723</v>
      </c>
    </row>
    <row r="677" spans="1:4" ht="15.75">
      <c r="A677" s="5">
        <v>122.4</v>
      </c>
      <c r="B677" s="60">
        <v>127.2</v>
      </c>
      <c r="C677" s="48">
        <f t="shared" si="10"/>
        <v>-3.7735849056603712</v>
      </c>
      <c r="D677" s="59" t="s">
        <v>724</v>
      </c>
    </row>
    <row r="678" spans="1:4" ht="15.75">
      <c r="A678" s="5">
        <v>126.46</v>
      </c>
      <c r="B678" s="60">
        <v>118.7</v>
      </c>
      <c r="C678" s="48">
        <f t="shared" si="10"/>
        <v>6.5374894692502181</v>
      </c>
      <c r="D678" s="59" t="s">
        <v>725</v>
      </c>
    </row>
    <row r="679" spans="1:4" ht="15.75">
      <c r="A679" s="5">
        <v>137.09</v>
      </c>
      <c r="B679" s="60">
        <v>133.4</v>
      </c>
      <c r="C679" s="48">
        <f t="shared" si="10"/>
        <v>2.7661169415292335</v>
      </c>
      <c r="D679" s="59" t="s">
        <v>726</v>
      </c>
    </row>
    <row r="680" spans="1:4" ht="15.75">
      <c r="A680" s="5">
        <v>132.22</v>
      </c>
      <c r="B680" s="60">
        <v>131.9</v>
      </c>
      <c r="C680" s="48">
        <f t="shared" si="10"/>
        <v>0.24260803639120354</v>
      </c>
      <c r="D680" s="59" t="s">
        <v>727</v>
      </c>
    </row>
    <row r="681" spans="1:4" ht="15.75">
      <c r="A681" s="5">
        <v>125.24</v>
      </c>
      <c r="B681" s="60">
        <v>125.2</v>
      </c>
      <c r="C681" s="48">
        <f t="shared" si="10"/>
        <v>3.194888178911981E-2</v>
      </c>
      <c r="D681" s="59" t="s">
        <v>728</v>
      </c>
    </row>
    <row r="682" spans="1:4" ht="15.75">
      <c r="A682" s="5">
        <v>113.84</v>
      </c>
      <c r="B682" s="60">
        <v>113.4</v>
      </c>
      <c r="C682" s="48">
        <f t="shared" si="10"/>
        <v>0.38800705467372154</v>
      </c>
      <c r="D682" s="59" t="s">
        <v>729</v>
      </c>
    </row>
    <row r="683" spans="1:4" ht="15.75">
      <c r="A683" s="5">
        <v>155.43</v>
      </c>
      <c r="B683" s="60">
        <v>150.1</v>
      </c>
      <c r="C683" s="48">
        <f t="shared" si="10"/>
        <v>3.5509660226515649</v>
      </c>
      <c r="D683" s="59" t="s">
        <v>730</v>
      </c>
    </row>
    <row r="684" spans="1:4" ht="15.75">
      <c r="A684" s="5">
        <v>145.63999999999999</v>
      </c>
      <c r="B684" s="60">
        <v>137.69999999999999</v>
      </c>
      <c r="C684" s="48">
        <f t="shared" si="10"/>
        <v>5.7661583151779325</v>
      </c>
      <c r="D684" s="59" t="s">
        <v>731</v>
      </c>
    </row>
    <row r="685" spans="1:4" ht="15.75">
      <c r="A685" s="5">
        <v>111.88</v>
      </c>
      <c r="B685" s="60">
        <v>111.4</v>
      </c>
      <c r="C685" s="48">
        <f t="shared" si="10"/>
        <v>0.43087971274684378</v>
      </c>
      <c r="D685" s="59" t="s">
        <v>732</v>
      </c>
    </row>
    <row r="686" spans="1:4" ht="15.75">
      <c r="A686" s="5">
        <v>110.24</v>
      </c>
      <c r="B686" s="60">
        <v>110.4</v>
      </c>
      <c r="C686" s="48">
        <f t="shared" si="10"/>
        <v>-0.14492753623190424</v>
      </c>
      <c r="D686" s="59" t="s">
        <v>733</v>
      </c>
    </row>
    <row r="687" spans="1:4" ht="15.75">
      <c r="A687" s="5">
        <v>104.44</v>
      </c>
      <c r="B687" s="60">
        <v>104.4</v>
      </c>
      <c r="C687" s="48">
        <f t="shared" si="10"/>
        <v>3.8314176245208387E-2</v>
      </c>
      <c r="D687" s="59" t="s">
        <v>734</v>
      </c>
    </row>
    <row r="688" spans="1:4" ht="15.75">
      <c r="A688" s="5">
        <v>111.21</v>
      </c>
      <c r="B688" s="60">
        <v>111</v>
      </c>
      <c r="C688" s="48">
        <f t="shared" si="10"/>
        <v>0.18918918918917882</v>
      </c>
      <c r="D688" s="59" t="s">
        <v>735</v>
      </c>
    </row>
    <row r="689" spans="1:4" ht="15.75">
      <c r="A689" s="5">
        <v>101.81</v>
      </c>
      <c r="B689" s="60">
        <v>101.9</v>
      </c>
      <c r="C689" s="48">
        <f t="shared" si="10"/>
        <v>-8.8321884200198042E-2</v>
      </c>
      <c r="D689" s="59" t="s">
        <v>736</v>
      </c>
    </row>
    <row r="690" spans="1:4" ht="15.75">
      <c r="A690" s="5">
        <v>102.29</v>
      </c>
      <c r="B690" s="60">
        <v>102.1</v>
      </c>
      <c r="C690" s="48">
        <f t="shared" si="10"/>
        <v>0.18609206660138966</v>
      </c>
      <c r="D690" s="59" t="s">
        <v>737</v>
      </c>
    </row>
    <row r="691" spans="1:4" ht="15.75">
      <c r="A691" s="5">
        <v>100.1</v>
      </c>
      <c r="B691" s="60">
        <v>100.5</v>
      </c>
      <c r="C691" s="48">
        <f t="shared" si="10"/>
        <v>-0.39800995024876329</v>
      </c>
      <c r="D691" s="59" t="s">
        <v>738</v>
      </c>
    </row>
    <row r="692" spans="1:4" ht="15.75">
      <c r="A692" s="5">
        <v>124.14</v>
      </c>
      <c r="B692" s="60">
        <v>122.4</v>
      </c>
      <c r="C692" s="48">
        <f t="shared" si="10"/>
        <v>1.4215686274509807</v>
      </c>
      <c r="D692" s="59" t="s">
        <v>739</v>
      </c>
    </row>
    <row r="693" spans="1:4" ht="15.75">
      <c r="A693" s="5">
        <v>112.45</v>
      </c>
      <c r="B693" s="60">
        <v>112.7</v>
      </c>
      <c r="C693" s="48">
        <f t="shared" si="10"/>
        <v>-0.22182786157941337</v>
      </c>
      <c r="D693" s="59" t="s">
        <v>740</v>
      </c>
    </row>
    <row r="694" spans="1:4" ht="15.75">
      <c r="A694" s="5">
        <v>105.55</v>
      </c>
      <c r="B694" s="60">
        <v>104.1</v>
      </c>
      <c r="C694" s="48">
        <f t="shared" si="10"/>
        <v>1.3928914505283387</v>
      </c>
      <c r="D694" s="59" t="s">
        <v>741</v>
      </c>
    </row>
    <row r="695" spans="1:4" ht="15.75">
      <c r="A695" s="5">
        <v>105.15</v>
      </c>
      <c r="B695" s="60">
        <v>105.1</v>
      </c>
      <c r="C695" s="48">
        <f t="shared" si="10"/>
        <v>4.7573739295913242E-2</v>
      </c>
      <c r="D695" s="59" t="s">
        <v>742</v>
      </c>
    </row>
    <row r="696" spans="1:4" ht="15.75">
      <c r="A696" s="5">
        <v>113.33</v>
      </c>
      <c r="B696" s="60">
        <v>111.2</v>
      </c>
      <c r="C696" s="48">
        <f t="shared" si="10"/>
        <v>1.915467625899268</v>
      </c>
      <c r="D696" s="59" t="s">
        <v>743</v>
      </c>
    </row>
    <row r="697" spans="1:4" ht="15.75">
      <c r="A697" s="5">
        <v>92.28</v>
      </c>
      <c r="B697" s="60">
        <v>92.1</v>
      </c>
      <c r="C697" s="48">
        <f t="shared" si="10"/>
        <v>0.19543973941370041</v>
      </c>
      <c r="D697" s="59" t="s">
        <v>744</v>
      </c>
    </row>
    <row r="698" spans="1:4" ht="15.75">
      <c r="A698" s="5">
        <v>99.59</v>
      </c>
      <c r="B698" s="60">
        <v>99</v>
      </c>
      <c r="C698" s="48">
        <f t="shared" si="10"/>
        <v>0.59595959595959869</v>
      </c>
      <c r="D698" s="59" t="s">
        <v>745</v>
      </c>
    </row>
    <row r="699" spans="1:4" ht="15.75">
      <c r="A699" s="5">
        <v>94.95</v>
      </c>
      <c r="B699" s="60">
        <v>94.9</v>
      </c>
      <c r="C699" s="48">
        <f t="shared" si="10"/>
        <v>5.2687038988395329E-2</v>
      </c>
      <c r="D699" s="59" t="s">
        <v>746</v>
      </c>
    </row>
    <row r="700" spans="1:4" ht="15.75">
      <c r="A700" s="5">
        <v>89.14</v>
      </c>
      <c r="B700" s="60">
        <v>89</v>
      </c>
      <c r="C700" s="48">
        <f t="shared" si="10"/>
        <v>0.15730337078652212</v>
      </c>
      <c r="D700" s="59" t="s">
        <v>747</v>
      </c>
    </row>
    <row r="701" spans="1:4" ht="15.75">
      <c r="A701" s="5">
        <v>86.55</v>
      </c>
      <c r="B701" s="60">
        <v>86.6</v>
      </c>
      <c r="C701" s="48">
        <f t="shared" si="10"/>
        <v>-5.7736720554274257E-2</v>
      </c>
      <c r="D701" s="59" t="s">
        <v>748</v>
      </c>
    </row>
    <row r="702" spans="1:4" ht="15.75">
      <c r="A702" s="5">
        <v>103.9</v>
      </c>
      <c r="B702" s="60">
        <v>101.7</v>
      </c>
      <c r="C702" s="48">
        <f t="shared" si="10"/>
        <v>2.1632251720747178</v>
      </c>
      <c r="D702" s="59" t="s">
        <v>749</v>
      </c>
    </row>
    <row r="703" spans="1:4" ht="15.75">
      <c r="A703" s="5">
        <v>97.06</v>
      </c>
      <c r="B703" s="60">
        <v>96.6</v>
      </c>
      <c r="C703" s="48">
        <f t="shared" si="10"/>
        <v>0.4761904761904816</v>
      </c>
      <c r="D703" s="59" t="s">
        <v>750</v>
      </c>
    </row>
    <row r="704" spans="1:4" ht="15.75">
      <c r="A704" s="5">
        <v>103.93</v>
      </c>
      <c r="B704" s="60">
        <v>99.6</v>
      </c>
      <c r="C704" s="48">
        <f t="shared" si="10"/>
        <v>4.3473895582329476</v>
      </c>
      <c r="D704" s="59" t="s">
        <v>751</v>
      </c>
    </row>
    <row r="705" spans="1:4" ht="15.75">
      <c r="A705" s="5">
        <v>100.66</v>
      </c>
      <c r="B705" s="60">
        <v>92.8</v>
      </c>
      <c r="C705" s="48">
        <f t="shared" si="10"/>
        <v>8.4698275862068897</v>
      </c>
      <c r="D705" s="59" t="s">
        <v>752</v>
      </c>
    </row>
    <row r="706" spans="1:4" ht="15.75">
      <c r="A706" s="5">
        <v>110.77</v>
      </c>
      <c r="B706" s="60">
        <v>92.1</v>
      </c>
      <c r="C706" s="48">
        <f t="shared" si="10"/>
        <v>20.271444082518997</v>
      </c>
      <c r="D706" s="59" t="s">
        <v>753</v>
      </c>
    </row>
    <row r="707" spans="1:4" ht="15.75">
      <c r="A707" s="5">
        <v>76.209999999999994</v>
      </c>
      <c r="B707" s="60">
        <v>76.099999999999994</v>
      </c>
      <c r="C707" s="48">
        <f t="shared" si="10"/>
        <v>0.1445466491458518</v>
      </c>
      <c r="D707" s="59" t="s">
        <v>754</v>
      </c>
    </row>
    <row r="708" spans="1:4" ht="15.75">
      <c r="A708" s="5">
        <v>84.47</v>
      </c>
      <c r="B708" s="60">
        <v>84.4</v>
      </c>
      <c r="C708" s="48">
        <f t="shared" si="10"/>
        <v>8.2938388625592552E-2</v>
      </c>
      <c r="D708" s="59" t="s">
        <v>755</v>
      </c>
    </row>
    <row r="709" spans="1:4" ht="15.75">
      <c r="A709" s="5">
        <v>88.01</v>
      </c>
      <c r="B709" s="60">
        <v>87.9</v>
      </c>
      <c r="C709" s="48">
        <f t="shared" ref="C709:C772" si="11">A709/B709*100-100</f>
        <v>0.12514220705345735</v>
      </c>
      <c r="D709" s="59" t="s">
        <v>756</v>
      </c>
    </row>
    <row r="710" spans="1:4" ht="15.75">
      <c r="A710" s="5">
        <v>80.67</v>
      </c>
      <c r="B710" s="60">
        <v>80.8</v>
      </c>
      <c r="C710" s="48">
        <f t="shared" si="11"/>
        <v>-0.16089108910890104</v>
      </c>
      <c r="D710" s="59" t="s">
        <v>757</v>
      </c>
    </row>
    <row r="711" spans="1:4" ht="15.75">
      <c r="A711" s="5">
        <v>74.67</v>
      </c>
      <c r="B711" s="60">
        <v>74.7</v>
      </c>
      <c r="C711" s="48">
        <f t="shared" si="11"/>
        <v>-4.0160642570285177E-2</v>
      </c>
      <c r="D711" s="59" t="s">
        <v>758</v>
      </c>
    </row>
    <row r="712" spans="1:4" ht="15.75">
      <c r="A712" s="5">
        <v>74.75</v>
      </c>
      <c r="B712" s="60">
        <v>74.7</v>
      </c>
      <c r="C712" s="48">
        <f t="shared" si="11"/>
        <v>6.6934404283799154E-2</v>
      </c>
      <c r="D712" s="59" t="s">
        <v>759</v>
      </c>
    </row>
    <row r="713" spans="1:4" ht="15.75">
      <c r="A713" s="5">
        <v>89.9</v>
      </c>
      <c r="B713" s="60">
        <v>89.6</v>
      </c>
      <c r="C713" s="48">
        <f t="shared" si="11"/>
        <v>0.33482142857144481</v>
      </c>
      <c r="D713" s="59" t="s">
        <v>760</v>
      </c>
    </row>
    <row r="714" spans="1:4" ht="15.75">
      <c r="A714" s="5">
        <v>82.62</v>
      </c>
      <c r="B714" s="60">
        <v>82.7</v>
      </c>
      <c r="C714" s="48">
        <f t="shared" si="11"/>
        <v>-9.6735187424428659E-2</v>
      </c>
      <c r="D714" s="59" t="s">
        <v>761</v>
      </c>
    </row>
    <row r="715" spans="1:4" ht="15.75">
      <c r="A715" s="5">
        <v>79.099999999999994</v>
      </c>
      <c r="B715" s="60">
        <v>79</v>
      </c>
      <c r="C715" s="48">
        <f t="shared" si="11"/>
        <v>0.12658227848100978</v>
      </c>
      <c r="D715" s="59" t="s">
        <v>762</v>
      </c>
    </row>
    <row r="716" spans="1:4" ht="15.75">
      <c r="A716" s="5">
        <v>78.36</v>
      </c>
      <c r="B716" s="60">
        <v>78.3</v>
      </c>
      <c r="C716" s="48">
        <f t="shared" si="11"/>
        <v>7.6628352490430984E-2</v>
      </c>
      <c r="D716" s="59" t="s">
        <v>763</v>
      </c>
    </row>
    <row r="717" spans="1:4" ht="15.75">
      <c r="A717" s="5">
        <v>81.58</v>
      </c>
      <c r="B717" s="60">
        <v>81.400000000000006</v>
      </c>
      <c r="C717" s="48">
        <f t="shared" si="11"/>
        <v>0.22113022113020975</v>
      </c>
      <c r="D717" s="59" t="s">
        <v>764</v>
      </c>
    </row>
    <row r="718" spans="1:4" ht="15.75">
      <c r="A718" s="5">
        <v>78.87</v>
      </c>
      <c r="B718" s="60">
        <v>78.599999999999994</v>
      </c>
      <c r="C718" s="48">
        <f t="shared" si="11"/>
        <v>0.34351145038169761</v>
      </c>
      <c r="D718" s="59" t="s">
        <v>765</v>
      </c>
    </row>
    <row r="719" spans="1:4" ht="15.75">
      <c r="A719" s="5">
        <v>73.95</v>
      </c>
      <c r="B719" s="60">
        <v>73.8</v>
      </c>
      <c r="C719" s="48">
        <f t="shared" si="11"/>
        <v>0.2032520325203393</v>
      </c>
      <c r="D719" s="59" t="s">
        <v>766</v>
      </c>
    </row>
    <row r="720" spans="1:4" ht="15.75">
      <c r="A720" s="5">
        <v>84.56</v>
      </c>
      <c r="B720" s="60">
        <v>84.4</v>
      </c>
      <c r="C720" s="48">
        <f t="shared" si="11"/>
        <v>0.18957345971564621</v>
      </c>
      <c r="D720" s="59" t="s">
        <v>767</v>
      </c>
    </row>
    <row r="721" spans="1:4" ht="15.75">
      <c r="A721" s="5">
        <v>87.58</v>
      </c>
      <c r="B721" s="60">
        <v>81.900000000000006</v>
      </c>
      <c r="C721" s="48">
        <f t="shared" si="11"/>
        <v>6.9352869352869391</v>
      </c>
      <c r="D721" s="59" t="s">
        <v>768</v>
      </c>
    </row>
    <row r="722" spans="1:4" ht="15.75">
      <c r="A722" s="5">
        <v>81.09</v>
      </c>
      <c r="B722" s="60">
        <v>80.8</v>
      </c>
      <c r="C722" s="48">
        <f t="shared" si="11"/>
        <v>0.35891089108912411</v>
      </c>
      <c r="D722" s="59" t="s">
        <v>769</v>
      </c>
    </row>
    <row r="723" spans="1:4" ht="15.75">
      <c r="A723" s="5">
        <v>75.760000000000005</v>
      </c>
      <c r="B723" s="60">
        <v>75.8</v>
      </c>
      <c r="C723" s="48">
        <f t="shared" si="11"/>
        <v>-5.2770448548798754E-2</v>
      </c>
      <c r="D723" s="59" t="s">
        <v>770</v>
      </c>
    </row>
    <row r="724" spans="1:4" ht="15.75">
      <c r="A724" s="5">
        <v>71.5</v>
      </c>
      <c r="B724" s="60">
        <v>71.5</v>
      </c>
      <c r="C724" s="48">
        <f t="shared" si="11"/>
        <v>0</v>
      </c>
      <c r="D724" s="59" t="s">
        <v>771</v>
      </c>
    </row>
    <row r="725" spans="1:4" ht="15.75">
      <c r="A725" s="5">
        <v>72.87</v>
      </c>
      <c r="B725" s="60">
        <v>72.900000000000006</v>
      </c>
      <c r="C725" s="48">
        <f t="shared" si="11"/>
        <v>-4.1152263374485187E-2</v>
      </c>
      <c r="D725" s="59" t="s">
        <v>772</v>
      </c>
    </row>
    <row r="726" spans="1:4" ht="15.75">
      <c r="A726" s="5">
        <v>75.98</v>
      </c>
      <c r="B726" s="60">
        <v>76</v>
      </c>
      <c r="C726" s="48">
        <f t="shared" si="11"/>
        <v>-2.6315789473670748E-2</v>
      </c>
      <c r="D726" s="59" t="s">
        <v>773</v>
      </c>
    </row>
    <row r="727" spans="1:4" ht="15.75">
      <c r="A727" s="5">
        <v>76.39</v>
      </c>
      <c r="B727" s="60">
        <v>76</v>
      </c>
      <c r="C727" s="48">
        <f t="shared" si="11"/>
        <v>0.51315789473684958</v>
      </c>
      <c r="D727" s="59" t="s">
        <v>774</v>
      </c>
    </row>
    <row r="728" spans="1:4" ht="15.75">
      <c r="A728" s="5">
        <v>73.83</v>
      </c>
      <c r="B728" s="60">
        <v>74</v>
      </c>
      <c r="C728" s="48">
        <f t="shared" si="11"/>
        <v>-0.22972972972972627</v>
      </c>
      <c r="D728" s="59" t="s">
        <v>775</v>
      </c>
    </row>
    <row r="729" spans="1:4" ht="15.75">
      <c r="A729" s="5">
        <v>70.760000000000005</v>
      </c>
      <c r="B729" s="60">
        <v>70.900000000000006</v>
      </c>
      <c r="C729" s="48">
        <f t="shared" si="11"/>
        <v>-0.19746121297602315</v>
      </c>
      <c r="D729" s="59" t="s">
        <v>776</v>
      </c>
    </row>
    <row r="730" spans="1:4" ht="15.75">
      <c r="A730" s="5">
        <v>67.709999999999994</v>
      </c>
      <c r="B730" s="60">
        <v>67.8</v>
      </c>
      <c r="C730" s="48">
        <f t="shared" si="11"/>
        <v>-0.13274336283186017</v>
      </c>
      <c r="D730" s="59" t="s">
        <v>777</v>
      </c>
    </row>
    <row r="731" spans="1:4" ht="15.75">
      <c r="A731" s="5">
        <v>67.27</v>
      </c>
      <c r="B731" s="60">
        <v>67.099999999999994</v>
      </c>
      <c r="C731" s="48">
        <f t="shared" si="11"/>
        <v>0.25335320417288187</v>
      </c>
      <c r="D731" s="59" t="s">
        <v>778</v>
      </c>
    </row>
    <row r="732" spans="1:4" ht="15.75">
      <c r="A732" s="5">
        <v>67.88</v>
      </c>
      <c r="B732" s="60">
        <v>68.099999999999994</v>
      </c>
      <c r="C732" s="48">
        <f t="shared" si="11"/>
        <v>-0.32305433186490973</v>
      </c>
      <c r="D732" s="59" t="s">
        <v>779</v>
      </c>
    </row>
    <row r="733" spans="1:4" ht="15.75">
      <c r="A733" s="5">
        <v>75.77</v>
      </c>
      <c r="B733" s="60">
        <v>76.099999999999994</v>
      </c>
      <c r="C733" s="48">
        <f t="shared" si="11"/>
        <v>-0.43363994743758383</v>
      </c>
      <c r="D733" s="59" t="s">
        <v>780</v>
      </c>
    </row>
    <row r="734" spans="1:4" ht="15.75">
      <c r="A734" s="5">
        <v>71.66</v>
      </c>
      <c r="B734" s="60">
        <v>71.900000000000006</v>
      </c>
      <c r="C734" s="48">
        <f t="shared" si="11"/>
        <v>-0.3337969401947305</v>
      </c>
      <c r="D734" s="59" t="s">
        <v>781</v>
      </c>
    </row>
    <row r="735" spans="1:4" ht="15.75">
      <c r="A735" s="5">
        <v>69.33</v>
      </c>
      <c r="B735" s="60">
        <v>69.400000000000006</v>
      </c>
      <c r="C735" s="48">
        <f t="shared" si="11"/>
        <v>-0.10086455331412481</v>
      </c>
      <c r="D735" s="59" t="s">
        <v>782</v>
      </c>
    </row>
    <row r="736" spans="1:4" ht="15.75">
      <c r="A736" s="5">
        <v>72.3</v>
      </c>
      <c r="B736" s="60">
        <v>72.2</v>
      </c>
      <c r="C736" s="48">
        <f t="shared" si="11"/>
        <v>0.13850415512463599</v>
      </c>
      <c r="D736" s="59" t="s">
        <v>783</v>
      </c>
    </row>
    <row r="737" spans="1:4" ht="15.75">
      <c r="A737" s="5">
        <v>70.650000000000006</v>
      </c>
      <c r="B737" s="60">
        <v>70.7</v>
      </c>
      <c r="C737" s="48">
        <f t="shared" si="11"/>
        <v>-7.0721357850061395E-2</v>
      </c>
      <c r="D737" s="59" t="s">
        <v>784</v>
      </c>
    </row>
    <row r="738" spans="1:4" ht="15.75">
      <c r="A738" s="5">
        <v>69.86</v>
      </c>
      <c r="B738" s="60">
        <v>69.900000000000006</v>
      </c>
      <c r="C738" s="48">
        <f t="shared" si="11"/>
        <v>-5.7224606580845716E-2</v>
      </c>
      <c r="D738" s="59" t="s">
        <v>785</v>
      </c>
    </row>
    <row r="739" spans="1:4" ht="15.75">
      <c r="A739" s="5">
        <v>67.94</v>
      </c>
      <c r="B739" s="60">
        <v>68</v>
      </c>
      <c r="C739" s="48">
        <f t="shared" si="11"/>
        <v>-8.8235294117652074E-2</v>
      </c>
      <c r="D739" s="59" t="s">
        <v>786</v>
      </c>
    </row>
    <row r="740" spans="1:4" ht="15.75">
      <c r="A740" s="5">
        <v>67.819999999999993</v>
      </c>
      <c r="B740" s="60">
        <v>67.8</v>
      </c>
      <c r="C740" s="48">
        <f t="shared" si="11"/>
        <v>2.9498525073748283E-2</v>
      </c>
      <c r="D740" s="59" t="s">
        <v>787</v>
      </c>
    </row>
    <row r="741" spans="1:4" ht="15.75">
      <c r="A741" s="5">
        <v>67.81</v>
      </c>
      <c r="B741" s="60">
        <v>68</v>
      </c>
      <c r="C741" s="48">
        <f t="shared" si="11"/>
        <v>-0.27941176470588402</v>
      </c>
      <c r="D741" s="59" t="s">
        <v>788</v>
      </c>
    </row>
    <row r="742" spans="1:4" ht="15.75">
      <c r="A742" s="5">
        <v>67.7</v>
      </c>
      <c r="B742" s="60">
        <v>67.8</v>
      </c>
      <c r="C742" s="48">
        <f t="shared" si="11"/>
        <v>-0.1474926253687272</v>
      </c>
      <c r="D742" s="59" t="s">
        <v>789</v>
      </c>
    </row>
    <row r="743" spans="1:4" ht="15.75">
      <c r="A743" s="5">
        <v>67.75</v>
      </c>
      <c r="B743" s="60">
        <v>67.8</v>
      </c>
      <c r="C743" s="48">
        <f t="shared" si="11"/>
        <v>-7.3746312684363602E-2</v>
      </c>
      <c r="D743" s="59" t="s">
        <v>790</v>
      </c>
    </row>
    <row r="744" spans="1:4" ht="15.75">
      <c r="A744" s="5">
        <v>67.02</v>
      </c>
      <c r="B744" s="60">
        <v>67.099999999999994</v>
      </c>
      <c r="C744" s="48">
        <f t="shared" si="11"/>
        <v>-0.11922503725782008</v>
      </c>
      <c r="D744" s="59" t="s">
        <v>791</v>
      </c>
    </row>
    <row r="745" spans="1:4" ht="15.75">
      <c r="A745" s="5">
        <v>66.89</v>
      </c>
      <c r="B745" s="60">
        <v>67</v>
      </c>
      <c r="C745" s="48">
        <f t="shared" si="11"/>
        <v>-0.1641791044776113</v>
      </c>
      <c r="D745" s="59" t="s">
        <v>792</v>
      </c>
    </row>
    <row r="746" spans="1:4" ht="15.75">
      <c r="A746" s="5">
        <v>67.48</v>
      </c>
      <c r="B746" s="60">
        <v>67.599999999999994</v>
      </c>
      <c r="C746" s="48">
        <f t="shared" si="11"/>
        <v>-0.17751479289938743</v>
      </c>
      <c r="D746" s="59" t="s">
        <v>793</v>
      </c>
    </row>
    <row r="747" spans="1:4" ht="15.75">
      <c r="A747" s="5">
        <v>68.17</v>
      </c>
      <c r="B747" s="60">
        <v>68.3</v>
      </c>
      <c r="C747" s="48">
        <f t="shared" si="11"/>
        <v>-0.19033674963395697</v>
      </c>
      <c r="D747" s="59" t="s">
        <v>794</v>
      </c>
    </row>
    <row r="748" spans="1:4" ht="15.75">
      <c r="A748" s="5">
        <v>68.42</v>
      </c>
      <c r="B748" s="60">
        <v>68.599999999999994</v>
      </c>
      <c r="C748" s="48">
        <f t="shared" si="11"/>
        <v>-0.26239067055392695</v>
      </c>
      <c r="D748" s="59" t="s">
        <v>795</v>
      </c>
    </row>
    <row r="749" spans="1:4" ht="15.75">
      <c r="A749" s="5">
        <v>70.11</v>
      </c>
      <c r="B749" s="60">
        <v>70.3</v>
      </c>
      <c r="C749" s="48">
        <f t="shared" si="11"/>
        <v>-0.27027027027027373</v>
      </c>
      <c r="D749" s="59" t="s">
        <v>796</v>
      </c>
    </row>
    <row r="750" spans="1:4" ht="15.75">
      <c r="A750" s="5">
        <v>71.91</v>
      </c>
      <c r="B750" s="60">
        <v>72.099999999999994</v>
      </c>
      <c r="C750" s="48">
        <f t="shared" si="11"/>
        <v>-0.26352288488210718</v>
      </c>
      <c r="D750" s="59" t="s">
        <v>797</v>
      </c>
    </row>
    <row r="751" spans="1:4" ht="15.75">
      <c r="A751" s="5">
        <v>70.739999999999995</v>
      </c>
      <c r="B751" s="60">
        <v>70.8</v>
      </c>
      <c r="C751" s="48">
        <f t="shared" si="11"/>
        <v>-8.4745762711861516E-2</v>
      </c>
      <c r="D751" s="59" t="s">
        <v>798</v>
      </c>
    </row>
    <row r="752" spans="1:4" ht="15.75">
      <c r="A752" s="5">
        <v>70.41</v>
      </c>
      <c r="B752" s="60">
        <v>70.400000000000006</v>
      </c>
      <c r="C752" s="48">
        <f t="shared" si="11"/>
        <v>1.4204545454532536E-2</v>
      </c>
      <c r="D752" s="59" t="s">
        <v>799</v>
      </c>
    </row>
    <row r="753" spans="1:4" ht="15.75">
      <c r="A753" s="5">
        <v>69.040000000000006</v>
      </c>
      <c r="B753" s="60">
        <v>69</v>
      </c>
      <c r="C753" s="48">
        <f t="shared" si="11"/>
        <v>5.7971014492764539E-2</v>
      </c>
      <c r="D753" s="59" t="s">
        <v>800</v>
      </c>
    </row>
    <row r="754" spans="1:4" ht="15.75">
      <c r="A754" s="5">
        <v>71.05</v>
      </c>
      <c r="B754" s="60">
        <v>71.2</v>
      </c>
      <c r="C754" s="48">
        <f t="shared" si="11"/>
        <v>-0.21067415730338723</v>
      </c>
      <c r="D754" s="59" t="s">
        <v>801</v>
      </c>
    </row>
    <row r="755" spans="1:4" ht="15.75">
      <c r="A755" s="5">
        <v>71.66</v>
      </c>
      <c r="B755" s="60">
        <v>71.8</v>
      </c>
      <c r="C755" s="48">
        <f t="shared" si="11"/>
        <v>-0.19498607242340427</v>
      </c>
      <c r="D755" s="59" t="s">
        <v>802</v>
      </c>
    </row>
    <row r="756" spans="1:4" ht="15.75">
      <c r="A756" s="5">
        <v>72.05</v>
      </c>
      <c r="B756" s="60">
        <v>72</v>
      </c>
      <c r="C756" s="48">
        <f t="shared" si="11"/>
        <v>6.9444444444428655E-2</v>
      </c>
      <c r="D756" s="59" t="s">
        <v>803</v>
      </c>
    </row>
    <row r="757" spans="1:4" ht="15.75">
      <c r="A757" s="5">
        <v>74.44</v>
      </c>
      <c r="B757" s="60">
        <v>74.400000000000006</v>
      </c>
      <c r="C757" s="48">
        <f t="shared" si="11"/>
        <v>5.3763440860208789E-2</v>
      </c>
      <c r="D757" s="59" t="s">
        <v>804</v>
      </c>
    </row>
    <row r="758" spans="1:4" ht="15.75">
      <c r="A758" s="5">
        <v>78.709999999999994</v>
      </c>
      <c r="B758" s="60">
        <v>78.5</v>
      </c>
      <c r="C758" s="48">
        <f t="shared" si="11"/>
        <v>0.2675159235668616</v>
      </c>
      <c r="D758" s="59" t="s">
        <v>805</v>
      </c>
    </row>
    <row r="759" spans="1:4" ht="15.75">
      <c r="A759" s="5">
        <v>82.7</v>
      </c>
      <c r="B759" s="60">
        <v>82.7</v>
      </c>
      <c r="C759" s="48">
        <f t="shared" si="11"/>
        <v>0</v>
      </c>
      <c r="D759" s="59" t="s">
        <v>806</v>
      </c>
    </row>
    <row r="760" spans="1:4" ht="15.75">
      <c r="A760" s="5">
        <v>82.12</v>
      </c>
      <c r="B760" s="60">
        <v>82.5</v>
      </c>
      <c r="C760" s="48">
        <f t="shared" si="11"/>
        <v>-0.4606060606060538</v>
      </c>
      <c r="D760" s="59" t="s">
        <v>807</v>
      </c>
    </row>
    <row r="761" spans="1:4" ht="15.75">
      <c r="A761" s="5">
        <v>76.239999999999995</v>
      </c>
      <c r="B761" s="60">
        <v>76.5</v>
      </c>
      <c r="C761" s="48">
        <f t="shared" si="11"/>
        <v>-0.33986928104575043</v>
      </c>
      <c r="D761" s="59" t="s">
        <v>808</v>
      </c>
    </row>
    <row r="762" spans="1:4" ht="15.75">
      <c r="A762" s="5">
        <v>75.260000000000005</v>
      </c>
      <c r="B762" s="60">
        <v>75.400000000000006</v>
      </c>
      <c r="C762" s="48">
        <f t="shared" si="11"/>
        <v>-0.18567639257294388</v>
      </c>
      <c r="D762" s="59" t="s">
        <v>809</v>
      </c>
    </row>
    <row r="763" spans="1:4" ht="15.75">
      <c r="A763" s="5">
        <v>74.67</v>
      </c>
      <c r="B763" s="60">
        <v>74.8</v>
      </c>
      <c r="C763" s="48">
        <f t="shared" si="11"/>
        <v>-0.17379679144384852</v>
      </c>
      <c r="D763" s="59" t="s">
        <v>810</v>
      </c>
    </row>
    <row r="764" spans="1:4" ht="15.75">
      <c r="A764" s="5">
        <v>82.2</v>
      </c>
      <c r="B764" s="60">
        <v>82.4</v>
      </c>
      <c r="C764" s="48">
        <f t="shared" si="11"/>
        <v>-0.2427184466019412</v>
      </c>
      <c r="D764" s="59" t="s">
        <v>811</v>
      </c>
    </row>
    <row r="765" spans="1:4" ht="15.75">
      <c r="A765" s="5">
        <v>81.150000000000006</v>
      </c>
      <c r="B765" s="60">
        <v>81.5</v>
      </c>
      <c r="C765" s="48">
        <f t="shared" si="11"/>
        <v>-0.42944785276073105</v>
      </c>
      <c r="D765" s="59" t="s">
        <v>812</v>
      </c>
    </row>
    <row r="766" spans="1:4" ht="15.75">
      <c r="A766" s="5">
        <v>81.81</v>
      </c>
      <c r="B766" s="60">
        <v>81.900000000000006</v>
      </c>
      <c r="C766" s="48">
        <f t="shared" si="11"/>
        <v>-0.10989010989010239</v>
      </c>
      <c r="D766" s="59" t="s">
        <v>813</v>
      </c>
    </row>
    <row r="767" spans="1:4" ht="15.75">
      <c r="A767" s="5">
        <v>80.89</v>
      </c>
      <c r="B767" s="60">
        <v>81.2</v>
      </c>
      <c r="C767" s="48">
        <f t="shared" si="11"/>
        <v>-0.38177339901479002</v>
      </c>
      <c r="D767" s="59" t="s">
        <v>814</v>
      </c>
    </row>
    <row r="768" spans="1:4" ht="15.75">
      <c r="A768" s="5">
        <v>80.77</v>
      </c>
      <c r="B768" s="60">
        <v>80.7</v>
      </c>
      <c r="C768" s="48">
        <f t="shared" si="11"/>
        <v>8.6741016109044722E-2</v>
      </c>
      <c r="D768" s="59" t="s">
        <v>815</v>
      </c>
    </row>
    <row r="769" spans="1:6" ht="15.75">
      <c r="A769" s="5">
        <v>81.59</v>
      </c>
      <c r="B769" s="60">
        <v>81.599999999999994</v>
      </c>
      <c r="C769" s="48">
        <f t="shared" si="11"/>
        <v>-1.2254901960773168E-2</v>
      </c>
      <c r="D769" s="59" t="s">
        <v>816</v>
      </c>
    </row>
    <row r="770" spans="1:6" ht="15.75">
      <c r="A770" s="5">
        <v>80.73</v>
      </c>
      <c r="B770" s="60">
        <v>80.8</v>
      </c>
      <c r="C770" s="48">
        <f t="shared" si="11"/>
        <v>-8.6633663366328051E-2</v>
      </c>
      <c r="D770" s="59" t="s">
        <v>817</v>
      </c>
    </row>
    <row r="771" spans="1:6" ht="15.75">
      <c r="A771" s="5">
        <v>92.26</v>
      </c>
      <c r="B771" s="60">
        <v>92.3</v>
      </c>
      <c r="C771" s="48">
        <f t="shared" si="11"/>
        <v>-4.3336944745391293E-2</v>
      </c>
      <c r="D771" s="59" t="s">
        <v>818</v>
      </c>
    </row>
    <row r="772" spans="1:6" ht="15.75">
      <c r="A772" s="5">
        <v>122.91</v>
      </c>
      <c r="B772" s="60">
        <v>114.6</v>
      </c>
      <c r="C772" s="48">
        <f t="shared" si="11"/>
        <v>7.2513089005235685</v>
      </c>
      <c r="D772" s="59" t="s">
        <v>819</v>
      </c>
    </row>
    <row r="773" spans="1:6" ht="15.75">
      <c r="A773" s="5">
        <v>113.61</v>
      </c>
      <c r="B773" s="60">
        <v>113.3</v>
      </c>
      <c r="C773" s="48">
        <f t="shared" ref="C773:C836" si="12">A773/B773*100-100</f>
        <v>0.27360988526037033</v>
      </c>
      <c r="D773" s="59" t="s">
        <v>820</v>
      </c>
    </row>
    <row r="774" spans="1:6" ht="15.75">
      <c r="A774" s="5">
        <v>97.79</v>
      </c>
      <c r="B774" s="60">
        <v>97.9</v>
      </c>
      <c r="C774" s="48">
        <f t="shared" si="12"/>
        <v>-0.11235955056180558</v>
      </c>
      <c r="D774" s="59" t="s">
        <v>821</v>
      </c>
    </row>
    <row r="775" spans="1:6" ht="15.75">
      <c r="A775" s="5">
        <v>98.88</v>
      </c>
      <c r="B775" s="60">
        <v>98.8</v>
      </c>
      <c r="C775" s="48">
        <f t="shared" si="12"/>
        <v>8.0971659919029548E-2</v>
      </c>
      <c r="D775" s="59" t="s">
        <v>822</v>
      </c>
    </row>
    <row r="776" spans="1:6" ht="15.75">
      <c r="A776" s="5">
        <v>97.43</v>
      </c>
      <c r="B776" s="60">
        <v>97.2</v>
      </c>
      <c r="C776" s="48">
        <f t="shared" si="12"/>
        <v>0.23662551440328627</v>
      </c>
      <c r="D776" s="59" t="s">
        <v>823</v>
      </c>
    </row>
    <row r="777" spans="1:6" ht="15.75">
      <c r="A777" s="5">
        <v>104.16</v>
      </c>
      <c r="B777" s="60">
        <v>104.3</v>
      </c>
      <c r="C777" s="48">
        <f t="shared" si="12"/>
        <v>-0.13422818791946156</v>
      </c>
      <c r="D777" s="59" t="s">
        <v>824</v>
      </c>
    </row>
    <row r="778" spans="1:6" ht="15.75">
      <c r="A778" s="5">
        <v>136.68</v>
      </c>
      <c r="B778" s="60">
        <v>135.9</v>
      </c>
      <c r="C778" s="48">
        <f t="shared" si="12"/>
        <v>0.57395143487859457</v>
      </c>
      <c r="D778" s="59" t="s">
        <v>825</v>
      </c>
      <c r="E778" s="61" t="s">
        <v>1</v>
      </c>
      <c r="F778" s="11" t="s">
        <v>826</v>
      </c>
    </row>
    <row r="779" spans="1:6" ht="15.75">
      <c r="A779" s="5">
        <v>136.52000000000001</v>
      </c>
      <c r="B779" s="60">
        <v>136.30000000000001</v>
      </c>
      <c r="C779" s="48">
        <f t="shared" si="12"/>
        <v>0.16140865737344257</v>
      </c>
      <c r="D779" s="59" t="s">
        <v>827</v>
      </c>
      <c r="E779" s="10" t="s">
        <v>0</v>
      </c>
      <c r="F779" s="11" t="s">
        <v>828</v>
      </c>
    </row>
    <row r="780" spans="1:6" ht="15.75">
      <c r="A780" s="5">
        <v>150.22999999999999</v>
      </c>
      <c r="B780" s="60">
        <v>149.80000000000001</v>
      </c>
      <c r="C780" s="48">
        <f t="shared" si="12"/>
        <v>0.2870493991989207</v>
      </c>
      <c r="D780" s="59" t="s">
        <v>829</v>
      </c>
      <c r="E780" s="10" t="s">
        <v>828</v>
      </c>
      <c r="F780" s="11" t="s">
        <v>830</v>
      </c>
    </row>
    <row r="781" spans="1:6" ht="15.75">
      <c r="A781" s="5">
        <v>137.07</v>
      </c>
      <c r="B781" s="60">
        <v>136.80000000000001</v>
      </c>
      <c r="C781" s="48">
        <f t="shared" si="12"/>
        <v>0.19736842105263008</v>
      </c>
      <c r="D781" s="59" t="s">
        <v>831</v>
      </c>
    </row>
    <row r="782" spans="1:6" ht="15.75">
      <c r="A782" s="5">
        <v>130.49</v>
      </c>
      <c r="B782" s="60">
        <v>128.9</v>
      </c>
      <c r="C782" s="48">
        <f t="shared" si="12"/>
        <v>1.2335143522110172</v>
      </c>
      <c r="D782" s="59" t="s">
        <v>832</v>
      </c>
      <c r="E782" s="10">
        <v>128.1</v>
      </c>
      <c r="F782" s="11">
        <f>((B782-E782)/100)*100</f>
        <v>0.80000000000001126</v>
      </c>
    </row>
    <row r="783" spans="1:6" ht="15.75">
      <c r="A783" s="5">
        <v>104.29</v>
      </c>
      <c r="B783" s="60">
        <v>104.2</v>
      </c>
      <c r="C783" s="48">
        <f t="shared" si="12"/>
        <v>8.6372360844521268E-2</v>
      </c>
      <c r="D783" s="59" t="s">
        <v>833</v>
      </c>
      <c r="E783" s="10">
        <v>104</v>
      </c>
      <c r="F783" s="11">
        <f t="shared" ref="F783:F823" si="13">((B783-E783)/100)*100</f>
        <v>0.20000000000000281</v>
      </c>
    </row>
    <row r="784" spans="1:6" ht="15.75">
      <c r="A784" s="5">
        <v>114.53</v>
      </c>
      <c r="B784" s="60">
        <v>113.8</v>
      </c>
      <c r="C784" s="48">
        <f t="shared" si="12"/>
        <v>0.64147627416519981</v>
      </c>
      <c r="D784" s="59" t="s">
        <v>834</v>
      </c>
      <c r="E784" s="10">
        <v>113.5</v>
      </c>
      <c r="F784" s="11">
        <f t="shared" si="13"/>
        <v>0.29999999999999716</v>
      </c>
    </row>
    <row r="785" spans="1:6" ht="15.75">
      <c r="A785" s="5">
        <v>114.14</v>
      </c>
      <c r="B785" s="60">
        <v>113.9</v>
      </c>
      <c r="C785" s="48">
        <f t="shared" si="12"/>
        <v>0.21071115013168651</v>
      </c>
      <c r="D785" s="59" t="s">
        <v>835</v>
      </c>
      <c r="E785" s="10">
        <v>113.9</v>
      </c>
      <c r="F785" s="11">
        <f t="shared" si="13"/>
        <v>0</v>
      </c>
    </row>
    <row r="786" spans="1:6" ht="15.75">
      <c r="A786" s="5">
        <v>124.12</v>
      </c>
      <c r="B786" s="60">
        <v>124.2</v>
      </c>
      <c r="C786" s="48">
        <f t="shared" si="12"/>
        <v>-6.4412238325289195E-2</v>
      </c>
      <c r="D786" s="59" t="s">
        <v>836</v>
      </c>
      <c r="E786" s="10">
        <v>124</v>
      </c>
      <c r="F786" s="11">
        <f t="shared" si="13"/>
        <v>0.20000000000000281</v>
      </c>
    </row>
    <row r="787" spans="1:6" ht="15.75">
      <c r="A787" s="5">
        <v>124.19</v>
      </c>
      <c r="B787" s="60">
        <v>124.7</v>
      </c>
      <c r="C787" s="48">
        <f t="shared" si="12"/>
        <v>-0.40898155573376016</v>
      </c>
      <c r="D787" s="59" t="s">
        <v>837</v>
      </c>
      <c r="E787" s="10">
        <v>123.4</v>
      </c>
      <c r="F787" s="11">
        <f t="shared" si="13"/>
        <v>1.2999999999999972</v>
      </c>
    </row>
    <row r="788" spans="1:6" ht="15.75">
      <c r="A788" s="5">
        <v>142.31</v>
      </c>
      <c r="B788" s="60">
        <v>140.5</v>
      </c>
      <c r="C788" s="48">
        <f t="shared" si="12"/>
        <v>1.2882562277580121</v>
      </c>
      <c r="D788" s="59" t="s">
        <v>838</v>
      </c>
      <c r="E788" s="10">
        <v>138.5</v>
      </c>
      <c r="F788" s="11">
        <f t="shared" si="13"/>
        <v>2</v>
      </c>
    </row>
    <row r="789" spans="1:6" ht="15.75">
      <c r="A789" s="5">
        <v>118.75</v>
      </c>
      <c r="B789" s="60">
        <v>118.6</v>
      </c>
      <c r="C789" s="48">
        <f t="shared" si="12"/>
        <v>0.12647554806071071</v>
      </c>
      <c r="D789" s="59" t="s">
        <v>839</v>
      </c>
      <c r="E789" s="10">
        <v>118.3</v>
      </c>
      <c r="F789" s="11">
        <f t="shared" si="13"/>
        <v>0.29999999999999716</v>
      </c>
    </row>
    <row r="790" spans="1:6" ht="15.75">
      <c r="A790" s="5">
        <v>124.7</v>
      </c>
      <c r="B790" s="60">
        <v>124.3</v>
      </c>
      <c r="C790" s="48">
        <f t="shared" si="12"/>
        <v>0.32180209171359309</v>
      </c>
      <c r="D790" s="59" t="s">
        <v>840</v>
      </c>
      <c r="E790" s="10">
        <v>124.3</v>
      </c>
      <c r="F790" s="11">
        <f t="shared" si="13"/>
        <v>0</v>
      </c>
    </row>
    <row r="791" spans="1:6" ht="15.75">
      <c r="A791" s="5">
        <v>122.22</v>
      </c>
      <c r="B791" s="60">
        <v>122.4</v>
      </c>
      <c r="C791" s="48">
        <f t="shared" si="12"/>
        <v>-0.14705882352942012</v>
      </c>
      <c r="D791" s="59" t="s">
        <v>841</v>
      </c>
      <c r="E791" s="10">
        <v>122.4</v>
      </c>
      <c r="F791" s="11">
        <f t="shared" si="13"/>
        <v>0</v>
      </c>
    </row>
    <row r="792" spans="1:6" ht="15.75">
      <c r="A792" s="5">
        <v>118.45</v>
      </c>
      <c r="B792" s="60">
        <v>118.3</v>
      </c>
      <c r="C792" s="48">
        <f t="shared" si="12"/>
        <v>0.12679628064245207</v>
      </c>
      <c r="D792" s="59" t="s">
        <v>842</v>
      </c>
      <c r="E792" s="10">
        <v>118.3</v>
      </c>
      <c r="F792" s="11">
        <f t="shared" si="13"/>
        <v>0</v>
      </c>
    </row>
    <row r="793" spans="1:6" ht="15.75">
      <c r="A793" s="5">
        <v>104.87</v>
      </c>
      <c r="B793" s="60">
        <v>105</v>
      </c>
      <c r="C793" s="48">
        <f t="shared" si="12"/>
        <v>-0.12380952380951271</v>
      </c>
      <c r="D793" s="59" t="s">
        <v>843</v>
      </c>
      <c r="E793" s="10">
        <v>105</v>
      </c>
      <c r="F793" s="11">
        <f t="shared" si="13"/>
        <v>0</v>
      </c>
    </row>
    <row r="794" spans="1:6" ht="15.75">
      <c r="A794" s="5">
        <v>122.78</v>
      </c>
      <c r="B794" s="60">
        <v>123</v>
      </c>
      <c r="C794" s="48">
        <f t="shared" si="12"/>
        <v>-0.17886178861789404</v>
      </c>
      <c r="D794" s="59" t="s">
        <v>844</v>
      </c>
      <c r="E794" s="10">
        <v>123.1</v>
      </c>
      <c r="F794" s="11">
        <f t="shared" si="13"/>
        <v>-9.9999999999994316E-2</v>
      </c>
    </row>
    <row r="795" spans="1:6" ht="15.75">
      <c r="A795" s="5">
        <v>101.9</v>
      </c>
      <c r="B795" s="60">
        <v>101.7</v>
      </c>
      <c r="C795" s="48">
        <f t="shared" si="12"/>
        <v>0.19665683382497434</v>
      </c>
      <c r="D795" s="59" t="s">
        <v>845</v>
      </c>
      <c r="E795" s="10">
        <v>101.8</v>
      </c>
      <c r="F795" s="11">
        <f t="shared" si="13"/>
        <v>-9.9999999999994316E-2</v>
      </c>
    </row>
    <row r="796" spans="1:6" ht="15.75">
      <c r="A796" s="5">
        <v>110.22</v>
      </c>
      <c r="B796" s="60">
        <v>110.1</v>
      </c>
      <c r="C796" s="48">
        <f t="shared" si="12"/>
        <v>0.10899182561307441</v>
      </c>
      <c r="D796" s="59" t="s">
        <v>846</v>
      </c>
      <c r="E796" s="10">
        <v>110.2</v>
      </c>
      <c r="F796" s="11">
        <f t="shared" si="13"/>
        <v>-0.10000000000000853</v>
      </c>
    </row>
    <row r="797" spans="1:6" ht="15.75">
      <c r="A797" s="5">
        <v>125.84</v>
      </c>
      <c r="B797" s="60">
        <v>126</v>
      </c>
      <c r="C797" s="48">
        <f t="shared" si="12"/>
        <v>-0.12698412698412653</v>
      </c>
      <c r="D797" s="59" t="s">
        <v>847</v>
      </c>
      <c r="E797" s="10">
        <v>125.9</v>
      </c>
      <c r="F797" s="11">
        <f t="shared" si="13"/>
        <v>9.9999999999994316E-2</v>
      </c>
    </row>
    <row r="798" spans="1:6" ht="15.75">
      <c r="A798" s="5">
        <v>134.33000000000001</v>
      </c>
      <c r="B798" s="60">
        <v>134.19999999999999</v>
      </c>
      <c r="C798" s="48">
        <f t="shared" si="12"/>
        <v>9.6870342771993023E-2</v>
      </c>
      <c r="D798" s="59" t="s">
        <v>848</v>
      </c>
      <c r="E798" s="10">
        <v>134.30000000000001</v>
      </c>
      <c r="F798" s="11">
        <f t="shared" si="13"/>
        <v>-0.10000000000002272</v>
      </c>
    </row>
    <row r="799" spans="1:6" ht="15.75">
      <c r="A799" s="5">
        <v>114.25</v>
      </c>
      <c r="B799" s="60">
        <v>113.6</v>
      </c>
      <c r="C799" s="48">
        <f t="shared" si="12"/>
        <v>0.5721830985915517</v>
      </c>
      <c r="D799" s="59" t="s">
        <v>849</v>
      </c>
      <c r="E799" s="10">
        <v>113.7</v>
      </c>
      <c r="F799" s="11">
        <f t="shared" si="13"/>
        <v>-0.10000000000000853</v>
      </c>
    </row>
    <row r="800" spans="1:6" ht="15.75">
      <c r="A800" s="5">
        <v>119.29</v>
      </c>
      <c r="B800" s="60">
        <v>119.2</v>
      </c>
      <c r="C800" s="48">
        <f t="shared" si="12"/>
        <v>7.5503355704697128E-2</v>
      </c>
      <c r="D800" s="59" t="s">
        <v>850</v>
      </c>
      <c r="E800" s="10">
        <v>119.3</v>
      </c>
      <c r="F800" s="11">
        <f t="shared" si="13"/>
        <v>-9.9999999999994316E-2</v>
      </c>
    </row>
    <row r="801" spans="1:6" ht="15.75">
      <c r="A801" s="5">
        <v>117.75</v>
      </c>
      <c r="B801" s="60">
        <v>118.3</v>
      </c>
      <c r="C801" s="48">
        <f t="shared" si="12"/>
        <v>-0.46491969568891989</v>
      </c>
      <c r="D801" s="59" t="s">
        <v>851</v>
      </c>
      <c r="E801" s="10">
        <v>118.3</v>
      </c>
      <c r="F801" s="11">
        <f t="shared" si="13"/>
        <v>0</v>
      </c>
    </row>
    <row r="802" spans="1:6" ht="15.75">
      <c r="A802" s="5">
        <v>103.91</v>
      </c>
      <c r="B802" s="60">
        <v>103.6</v>
      </c>
      <c r="C802" s="48">
        <f t="shared" si="12"/>
        <v>0.29922779922779341</v>
      </c>
      <c r="D802" s="59" t="s">
        <v>852</v>
      </c>
      <c r="E802" s="10">
        <v>103.7</v>
      </c>
      <c r="F802" s="11">
        <f t="shared" si="13"/>
        <v>-0.10000000000000853</v>
      </c>
    </row>
    <row r="803" spans="1:6" ht="15.75">
      <c r="A803" s="5">
        <v>131.91999999999999</v>
      </c>
      <c r="B803" s="60">
        <v>131.5</v>
      </c>
      <c r="C803" s="48">
        <f t="shared" si="12"/>
        <v>0.319391634980974</v>
      </c>
      <c r="D803" s="59" t="s">
        <v>853</v>
      </c>
      <c r="E803" s="10">
        <v>131.19999999999999</v>
      </c>
      <c r="F803" s="11">
        <f t="shared" si="13"/>
        <v>0.30000000000001137</v>
      </c>
    </row>
    <row r="804" spans="1:6" ht="15.75">
      <c r="A804" s="5">
        <v>145.55000000000001</v>
      </c>
      <c r="B804" s="60">
        <v>145.1</v>
      </c>
      <c r="C804" s="48">
        <f t="shared" si="12"/>
        <v>0.31013094417644993</v>
      </c>
      <c r="D804" s="59" t="s">
        <v>854</v>
      </c>
      <c r="E804" s="10">
        <v>145.1</v>
      </c>
      <c r="F804" s="11">
        <f t="shared" si="13"/>
        <v>0</v>
      </c>
    </row>
    <row r="805" spans="1:6" ht="15.75">
      <c r="A805" s="5">
        <v>143.49</v>
      </c>
      <c r="B805" s="60">
        <v>143.1</v>
      </c>
      <c r="C805" s="48">
        <f t="shared" si="12"/>
        <v>0.27253668763103178</v>
      </c>
      <c r="D805" s="59" t="s">
        <v>855</v>
      </c>
      <c r="E805" s="10">
        <v>143.1</v>
      </c>
      <c r="F805" s="11">
        <f t="shared" si="13"/>
        <v>0</v>
      </c>
    </row>
    <row r="806" spans="1:6" ht="15.75">
      <c r="A806" s="5">
        <v>157.5</v>
      </c>
      <c r="B806" s="60">
        <v>155</v>
      </c>
      <c r="C806" s="48">
        <f t="shared" si="12"/>
        <v>1.6129032258064484</v>
      </c>
      <c r="D806" s="59" t="s">
        <v>856</v>
      </c>
      <c r="E806" s="10">
        <v>152.4</v>
      </c>
      <c r="F806" s="11">
        <f t="shared" si="13"/>
        <v>2.5999999999999943</v>
      </c>
    </row>
    <row r="807" spans="1:6" ht="15.75">
      <c r="A807" s="5">
        <v>166.01</v>
      </c>
      <c r="B807" s="60">
        <v>166.1</v>
      </c>
      <c r="C807" s="48">
        <f t="shared" si="12"/>
        <v>-5.4184226369656585E-2</v>
      </c>
      <c r="D807" s="59" t="s">
        <v>857</v>
      </c>
      <c r="E807" s="10">
        <v>166.3</v>
      </c>
      <c r="F807" s="11">
        <f t="shared" si="13"/>
        <v>-0.20000000000001705</v>
      </c>
    </row>
    <row r="808" spans="1:6" ht="15.75">
      <c r="A808" s="5">
        <v>148.97</v>
      </c>
      <c r="B808" s="60">
        <v>148.30000000000001</v>
      </c>
      <c r="C808" s="48">
        <f t="shared" si="12"/>
        <v>0.45178691840861518</v>
      </c>
      <c r="D808" s="59" t="s">
        <v>858</v>
      </c>
      <c r="E808" s="10">
        <v>148.5</v>
      </c>
      <c r="F808" s="11">
        <f t="shared" si="13"/>
        <v>-0.19999999999998863</v>
      </c>
    </row>
    <row r="809" spans="1:6" ht="15.75">
      <c r="A809" s="5">
        <v>144.91999999999999</v>
      </c>
      <c r="B809" s="60">
        <v>145.19999999999999</v>
      </c>
      <c r="C809" s="48">
        <f t="shared" si="12"/>
        <v>-0.19283746556475023</v>
      </c>
      <c r="D809" s="59" t="s">
        <v>859</v>
      </c>
      <c r="E809" s="10">
        <v>144.80000000000001</v>
      </c>
      <c r="F809" s="11">
        <f t="shared" si="13"/>
        <v>0.39999999999997726</v>
      </c>
    </row>
    <row r="810" spans="1:6" ht="15.75">
      <c r="A810" s="5">
        <v>132.94999999999999</v>
      </c>
      <c r="B810" s="60">
        <v>133</v>
      </c>
      <c r="C810" s="48">
        <f t="shared" si="12"/>
        <v>-3.7593984962413174E-2</v>
      </c>
      <c r="D810" s="59" t="s">
        <v>860</v>
      </c>
      <c r="E810" s="10">
        <v>132.9</v>
      </c>
      <c r="F810" s="11">
        <f t="shared" si="13"/>
        <v>9.9999999999994316E-2</v>
      </c>
    </row>
    <row r="811" spans="1:6" ht="15.75">
      <c r="A811" s="5">
        <v>126.22</v>
      </c>
      <c r="B811" s="60">
        <v>126</v>
      </c>
      <c r="C811" s="48">
        <f t="shared" si="12"/>
        <v>0.17460317460317754</v>
      </c>
      <c r="D811" s="59" t="s">
        <v>861</v>
      </c>
      <c r="E811" s="10">
        <v>125.8</v>
      </c>
      <c r="F811" s="11">
        <f t="shared" si="13"/>
        <v>0.20000000000000281</v>
      </c>
    </row>
    <row r="812" spans="1:6" ht="15.75">
      <c r="A812" s="5">
        <v>142.4</v>
      </c>
      <c r="B812" s="60">
        <v>141.80000000000001</v>
      </c>
      <c r="C812" s="48">
        <f t="shared" si="12"/>
        <v>0.42313117066289863</v>
      </c>
      <c r="D812" s="59" t="s">
        <v>862</v>
      </c>
      <c r="E812" s="10">
        <v>141.80000000000001</v>
      </c>
      <c r="F812" s="11">
        <f t="shared" si="13"/>
        <v>0</v>
      </c>
    </row>
    <row r="813" spans="1:6" ht="15.75">
      <c r="A813" s="5">
        <v>127.67</v>
      </c>
      <c r="B813" s="60">
        <v>128.30000000000001</v>
      </c>
      <c r="C813" s="48">
        <f t="shared" si="12"/>
        <v>-0.49103663289167798</v>
      </c>
      <c r="D813" s="59" t="s">
        <v>863</v>
      </c>
      <c r="E813" s="10">
        <v>127.9</v>
      </c>
      <c r="F813" s="11">
        <f t="shared" si="13"/>
        <v>0.40000000000000563</v>
      </c>
    </row>
    <row r="814" spans="1:6" ht="15.75">
      <c r="A814" s="5">
        <v>148.12</v>
      </c>
      <c r="B814" s="60">
        <v>149.30000000000001</v>
      </c>
      <c r="C814" s="48">
        <f t="shared" si="12"/>
        <v>-0.79035498995312992</v>
      </c>
      <c r="D814" s="59" t="s">
        <v>864</v>
      </c>
      <c r="E814" s="10">
        <v>148.1</v>
      </c>
      <c r="F814" s="11">
        <f t="shared" si="13"/>
        <v>1.2000000000000171</v>
      </c>
    </row>
    <row r="815" spans="1:6" ht="15.75">
      <c r="A815" s="5">
        <v>153.91</v>
      </c>
      <c r="B815" s="60">
        <v>154</v>
      </c>
      <c r="C815" s="48">
        <f t="shared" si="12"/>
        <v>-5.8441558441558072E-2</v>
      </c>
      <c r="D815" s="59" t="s">
        <v>865</v>
      </c>
      <c r="E815" s="10">
        <v>152.9</v>
      </c>
      <c r="F815" s="11">
        <f t="shared" si="13"/>
        <v>1.0999999999999943</v>
      </c>
    </row>
    <row r="816" spans="1:6" ht="15.75">
      <c r="A816" s="5">
        <v>152.30000000000001</v>
      </c>
      <c r="B816" s="60">
        <v>151.19999999999999</v>
      </c>
      <c r="C816" s="48">
        <f t="shared" si="12"/>
        <v>0.72751322751322789</v>
      </c>
      <c r="D816" s="59" t="s">
        <v>866</v>
      </c>
      <c r="E816" s="10">
        <v>151.4</v>
      </c>
      <c r="F816" s="11">
        <f t="shared" si="13"/>
        <v>-0.20000000000001705</v>
      </c>
    </row>
    <row r="817" spans="1:6" ht="15.75">
      <c r="A817" s="5">
        <v>154.07</v>
      </c>
      <c r="B817" s="60">
        <v>153.9</v>
      </c>
      <c r="C817" s="48">
        <f t="shared" si="12"/>
        <v>0.11046133853149342</v>
      </c>
      <c r="D817" s="59" t="s">
        <v>867</v>
      </c>
      <c r="E817" s="10">
        <v>153.80000000000001</v>
      </c>
      <c r="F817" s="11">
        <f t="shared" si="13"/>
        <v>9.9999999999994316E-2</v>
      </c>
    </row>
    <row r="818" spans="1:6" ht="15.75">
      <c r="A818" s="5">
        <v>137.47999999999999</v>
      </c>
      <c r="B818" s="60">
        <v>137</v>
      </c>
      <c r="C818" s="48">
        <f t="shared" si="12"/>
        <v>0.35036496350365098</v>
      </c>
      <c r="D818" s="59" t="s">
        <v>868</v>
      </c>
      <c r="E818" s="10">
        <v>137.30000000000001</v>
      </c>
      <c r="F818" s="11">
        <f t="shared" si="13"/>
        <v>-0.30000000000001137</v>
      </c>
    </row>
    <row r="819" spans="1:6" ht="15.75">
      <c r="A819" s="5">
        <v>125.77</v>
      </c>
      <c r="B819" s="60">
        <v>125.7</v>
      </c>
      <c r="C819" s="48">
        <f t="shared" si="12"/>
        <v>5.5688146380262538E-2</v>
      </c>
      <c r="D819" s="59" t="s">
        <v>869</v>
      </c>
      <c r="E819" s="10">
        <v>126</v>
      </c>
      <c r="F819" s="11">
        <f t="shared" si="13"/>
        <v>-0.29999999999999716</v>
      </c>
    </row>
    <row r="820" spans="1:6" ht="15.75">
      <c r="A820" s="5">
        <v>125.58</v>
      </c>
      <c r="B820" s="60">
        <v>125</v>
      </c>
      <c r="C820" s="48">
        <f t="shared" si="12"/>
        <v>0.46399999999999864</v>
      </c>
      <c r="D820" s="59" t="s">
        <v>870</v>
      </c>
      <c r="E820" s="10">
        <v>124.6</v>
      </c>
      <c r="F820" s="11">
        <f t="shared" si="13"/>
        <v>0.40000000000000563</v>
      </c>
    </row>
    <row r="821" spans="1:6" ht="15.75">
      <c r="A821" s="5">
        <v>129.93</v>
      </c>
      <c r="B821" s="60">
        <v>129.9</v>
      </c>
      <c r="C821" s="48">
        <f t="shared" si="12"/>
        <v>2.3094688221704018E-2</v>
      </c>
      <c r="D821" s="59" t="s">
        <v>871</v>
      </c>
      <c r="E821" s="10">
        <v>129.69999999999999</v>
      </c>
      <c r="F821" s="11">
        <f t="shared" si="13"/>
        <v>0.20000000000001705</v>
      </c>
    </row>
    <row r="822" spans="1:6" ht="15.75">
      <c r="A822" s="5">
        <v>122.65</v>
      </c>
      <c r="B822" s="60">
        <v>122.5</v>
      </c>
      <c r="C822" s="48">
        <f t="shared" si="12"/>
        <v>0.12244897959183731</v>
      </c>
      <c r="D822" s="59" t="s">
        <v>872</v>
      </c>
      <c r="E822" s="10">
        <v>122.6</v>
      </c>
      <c r="F822" s="11">
        <f t="shared" si="13"/>
        <v>-9.9999999999994316E-2</v>
      </c>
    </row>
    <row r="823" spans="1:6" ht="15.75">
      <c r="A823" s="5">
        <v>132.6</v>
      </c>
      <c r="B823" s="60">
        <v>130.69999999999999</v>
      </c>
      <c r="C823" s="48">
        <f t="shared" si="12"/>
        <v>1.4537107880642708</v>
      </c>
      <c r="D823" s="59" t="s">
        <v>873</v>
      </c>
      <c r="E823" s="10">
        <v>126.1</v>
      </c>
      <c r="F823" s="11">
        <f t="shared" si="13"/>
        <v>4.5999999999999943</v>
      </c>
    </row>
    <row r="824" spans="1:6" ht="15.75">
      <c r="A824" s="5">
        <v>110.5</v>
      </c>
      <c r="B824" s="60">
        <v>110.5</v>
      </c>
      <c r="C824" s="48">
        <f t="shared" si="12"/>
        <v>0</v>
      </c>
      <c r="D824" s="59" t="s">
        <v>874</v>
      </c>
      <c r="E824" s="10">
        <v>110.8</v>
      </c>
      <c r="F824" s="63">
        <f>AVERAGE(F782:F823)</f>
        <v>0.3523809523809513</v>
      </c>
    </row>
    <row r="825" spans="1:6" ht="15.75">
      <c r="A825" s="5">
        <v>108.59</v>
      </c>
      <c r="B825" s="60">
        <v>109.1</v>
      </c>
      <c r="C825" s="48">
        <f t="shared" si="12"/>
        <v>-0.46746104491292328</v>
      </c>
      <c r="D825" s="59" t="s">
        <v>875</v>
      </c>
      <c r="E825" s="10">
        <v>108</v>
      </c>
    </row>
    <row r="826" spans="1:6" ht="15.75">
      <c r="A826" s="5">
        <v>103.04</v>
      </c>
      <c r="B826" s="60">
        <v>103</v>
      </c>
      <c r="C826" s="48">
        <f t="shared" si="12"/>
        <v>3.8834951456308886E-2</v>
      </c>
      <c r="D826" s="59" t="s">
        <v>876</v>
      </c>
      <c r="E826" s="10">
        <v>102.7</v>
      </c>
    </row>
    <row r="827" spans="1:6" ht="15.75">
      <c r="A827" s="5">
        <v>103.3</v>
      </c>
      <c r="B827" s="60">
        <v>103.3</v>
      </c>
      <c r="C827" s="48">
        <f t="shared" si="12"/>
        <v>0</v>
      </c>
      <c r="D827" s="59" t="s">
        <v>877</v>
      </c>
      <c r="E827" s="10">
        <v>103.3</v>
      </c>
    </row>
    <row r="828" spans="1:6" ht="15.75">
      <c r="A828" s="5">
        <v>107.32</v>
      </c>
      <c r="B828" s="60">
        <v>107.1</v>
      </c>
      <c r="C828" s="48">
        <f t="shared" si="12"/>
        <v>0.20541549953314586</v>
      </c>
      <c r="D828" s="59" t="s">
        <v>878</v>
      </c>
      <c r="E828" s="10">
        <v>106.9</v>
      </c>
    </row>
    <row r="829" spans="1:6" ht="15.75">
      <c r="A829" s="5">
        <v>109.02</v>
      </c>
      <c r="B829" s="60">
        <v>109.1</v>
      </c>
      <c r="C829" s="48">
        <f t="shared" si="12"/>
        <v>-7.3327222731435882E-2</v>
      </c>
      <c r="D829" s="59" t="s">
        <v>879</v>
      </c>
      <c r="E829" s="10">
        <v>109.5</v>
      </c>
    </row>
    <row r="830" spans="1:6" ht="15.75">
      <c r="A830" s="5">
        <v>100.33</v>
      </c>
      <c r="B830" s="60">
        <v>100.1</v>
      </c>
      <c r="C830" s="48">
        <f t="shared" si="12"/>
        <v>0.22977022977023864</v>
      </c>
      <c r="D830" s="59" t="s">
        <v>880</v>
      </c>
      <c r="E830" s="10">
        <v>100.1</v>
      </c>
    </row>
    <row r="831" spans="1:6" ht="15.75">
      <c r="A831" s="5">
        <v>101.17</v>
      </c>
      <c r="B831" s="60">
        <v>101</v>
      </c>
      <c r="C831" s="48">
        <f t="shared" si="12"/>
        <v>0.16831683168317113</v>
      </c>
      <c r="D831" s="59" t="s">
        <v>881</v>
      </c>
      <c r="E831" s="10">
        <v>101</v>
      </c>
    </row>
    <row r="832" spans="1:6" ht="15.75">
      <c r="A832" s="5">
        <v>90.5</v>
      </c>
      <c r="B832" s="60">
        <v>90.5</v>
      </c>
      <c r="C832" s="48">
        <f t="shared" si="12"/>
        <v>0</v>
      </c>
      <c r="D832" s="59" t="s">
        <v>882</v>
      </c>
      <c r="E832" s="10">
        <v>90.6</v>
      </c>
    </row>
    <row r="833" spans="1:5" ht="15.75">
      <c r="A833" s="5">
        <v>94.12</v>
      </c>
      <c r="B833" s="60">
        <v>94.1</v>
      </c>
      <c r="C833" s="48">
        <f t="shared" si="12"/>
        <v>2.1253985122228869E-2</v>
      </c>
      <c r="D833" s="59" t="s">
        <v>883</v>
      </c>
      <c r="E833" s="10">
        <v>94</v>
      </c>
    </row>
    <row r="834" spans="1:5" ht="15.75">
      <c r="A834" s="5">
        <v>95.47</v>
      </c>
      <c r="B834" s="60">
        <v>95.2</v>
      </c>
      <c r="C834" s="48">
        <f t="shared" si="12"/>
        <v>0.28361344537815114</v>
      </c>
      <c r="D834" s="59" t="s">
        <v>884</v>
      </c>
      <c r="E834" s="10">
        <v>95.3</v>
      </c>
    </row>
    <row r="835" spans="1:5" ht="15.75">
      <c r="A835" s="5">
        <v>84.55</v>
      </c>
      <c r="B835" s="60">
        <v>84.5</v>
      </c>
      <c r="C835" s="48">
        <f t="shared" si="12"/>
        <v>5.9171597633138617E-2</v>
      </c>
      <c r="D835" s="59" t="s">
        <v>885</v>
      </c>
      <c r="E835" s="10">
        <v>84.5</v>
      </c>
    </row>
    <row r="836" spans="1:5" ht="15.75">
      <c r="A836" s="5">
        <v>89.12</v>
      </c>
      <c r="B836" s="60">
        <v>88.7</v>
      </c>
      <c r="C836" s="48">
        <f t="shared" si="12"/>
        <v>0.47350620067643945</v>
      </c>
      <c r="D836" s="59" t="s">
        <v>886</v>
      </c>
      <c r="E836" s="10">
        <v>88.9</v>
      </c>
    </row>
    <row r="837" spans="1:5" ht="15.75">
      <c r="A837" s="5">
        <v>87.25</v>
      </c>
      <c r="B837" s="60">
        <v>87</v>
      </c>
      <c r="C837" s="48">
        <f t="shared" ref="C837:C856" si="14">A837/B837*100-100</f>
        <v>0.28735632183907001</v>
      </c>
      <c r="D837" s="59" t="s">
        <v>887</v>
      </c>
      <c r="E837" s="10">
        <v>87.1</v>
      </c>
    </row>
    <row r="838" spans="1:5" ht="15.75">
      <c r="A838" s="5">
        <v>88.39</v>
      </c>
      <c r="B838" s="60">
        <v>88.6</v>
      </c>
      <c r="C838" s="48">
        <f t="shared" si="14"/>
        <v>-0.23702031602708473</v>
      </c>
      <c r="D838" s="59" t="s">
        <v>888</v>
      </c>
      <c r="E838" s="10">
        <v>88.7</v>
      </c>
    </row>
    <row r="839" spans="1:5" ht="15.75">
      <c r="A839" s="5">
        <v>85.61</v>
      </c>
      <c r="B839" s="60">
        <v>85.5</v>
      </c>
      <c r="C839" s="48">
        <f t="shared" si="14"/>
        <v>0.12865497076022336</v>
      </c>
      <c r="D839" s="59" t="s">
        <v>889</v>
      </c>
      <c r="E839" s="10">
        <v>85.6</v>
      </c>
    </row>
    <row r="840" spans="1:5" ht="15.75">
      <c r="A840" s="5">
        <v>76.849999999999994</v>
      </c>
      <c r="B840" s="60">
        <v>76.8</v>
      </c>
      <c r="C840" s="48">
        <f t="shared" si="14"/>
        <v>6.5104166666657193E-2</v>
      </c>
      <c r="D840" s="59" t="s">
        <v>890</v>
      </c>
      <c r="E840" s="10">
        <v>76.900000000000006</v>
      </c>
    </row>
    <row r="841" spans="1:5" ht="15.75">
      <c r="A841" s="5">
        <v>72.94</v>
      </c>
      <c r="B841" s="60">
        <v>72.7</v>
      </c>
      <c r="C841" s="48">
        <f t="shared" si="14"/>
        <v>0.3301237964236492</v>
      </c>
      <c r="D841" s="59" t="s">
        <v>891</v>
      </c>
      <c r="E841" s="10">
        <v>72.8</v>
      </c>
    </row>
    <row r="842" spans="1:5" ht="15.75">
      <c r="A842" s="62">
        <v>74.91</v>
      </c>
      <c r="B842" s="60">
        <v>74.8</v>
      </c>
      <c r="C842" s="48">
        <f t="shared" si="14"/>
        <v>0.14705882352940591</v>
      </c>
      <c r="D842" s="59" t="s">
        <v>892</v>
      </c>
      <c r="E842" s="10">
        <v>74.900000000000006</v>
      </c>
    </row>
    <row r="843" spans="1:5" ht="15.75">
      <c r="A843" s="62">
        <v>75.11</v>
      </c>
      <c r="B843" s="60">
        <v>75</v>
      </c>
      <c r="C843" s="48">
        <f t="shared" si="14"/>
        <v>0.14666666666667538</v>
      </c>
      <c r="D843" s="59" t="s">
        <v>893</v>
      </c>
      <c r="E843" s="10">
        <v>75</v>
      </c>
    </row>
    <row r="844" spans="1:5" ht="15.75">
      <c r="A844" s="62">
        <v>73.95</v>
      </c>
      <c r="B844" s="60">
        <v>73.8</v>
      </c>
      <c r="C844" s="48">
        <f t="shared" si="14"/>
        <v>0.2032520325203393</v>
      </c>
      <c r="D844" s="59" t="s">
        <v>894</v>
      </c>
      <c r="E844" s="10">
        <v>73.900000000000006</v>
      </c>
    </row>
    <row r="845" spans="1:5" ht="15.75">
      <c r="A845" s="62">
        <v>81.459999999999994</v>
      </c>
      <c r="B845" s="60">
        <v>81.599999999999994</v>
      </c>
      <c r="C845" s="48">
        <f t="shared" si="14"/>
        <v>-0.17156862745098067</v>
      </c>
      <c r="D845" s="59" t="s">
        <v>895</v>
      </c>
      <c r="E845" s="10">
        <v>80.8</v>
      </c>
    </row>
    <row r="846" spans="1:5" ht="15.75">
      <c r="A846" s="62">
        <v>75.25</v>
      </c>
      <c r="B846" s="60">
        <v>75.2</v>
      </c>
      <c r="C846" s="48">
        <f t="shared" si="14"/>
        <v>6.6489361702124938E-2</v>
      </c>
      <c r="D846" s="59" t="s">
        <v>896</v>
      </c>
      <c r="E846" s="10">
        <v>75.2</v>
      </c>
    </row>
    <row r="847" spans="1:5" ht="15.75">
      <c r="A847" s="62">
        <v>77.19</v>
      </c>
      <c r="B847" s="60">
        <v>77</v>
      </c>
      <c r="C847" s="48">
        <f t="shared" si="14"/>
        <v>0.24675324675325783</v>
      </c>
      <c r="D847" s="59" t="s">
        <v>897</v>
      </c>
      <c r="E847" s="10">
        <v>77.099999999999994</v>
      </c>
    </row>
    <row r="848" spans="1:5" ht="15.75">
      <c r="A848" s="62">
        <v>80.11</v>
      </c>
      <c r="B848" s="60">
        <v>80.099999999999994</v>
      </c>
      <c r="C848" s="48">
        <f t="shared" si="14"/>
        <v>1.2484394506870444E-2</v>
      </c>
      <c r="D848" s="59" t="s">
        <v>898</v>
      </c>
      <c r="E848" s="10">
        <v>79.900000000000006</v>
      </c>
    </row>
    <row r="849" spans="1:5" ht="15.75">
      <c r="A849" s="62">
        <v>80.180000000000007</v>
      </c>
      <c r="B849" s="60">
        <v>79.8</v>
      </c>
      <c r="C849" s="48">
        <f t="shared" si="14"/>
        <v>0.47619047619049581</v>
      </c>
      <c r="D849" s="59" t="s">
        <v>899</v>
      </c>
      <c r="E849" s="10">
        <v>79.8</v>
      </c>
    </row>
    <row r="850" spans="1:5" ht="15.75">
      <c r="A850" s="62">
        <v>96.55</v>
      </c>
      <c r="B850" s="60">
        <v>94.4</v>
      </c>
      <c r="C850" s="48">
        <f t="shared" si="14"/>
        <v>2.2775423728813422</v>
      </c>
      <c r="D850" s="59" t="s">
        <v>900</v>
      </c>
      <c r="E850" s="10">
        <v>92.3</v>
      </c>
    </row>
    <row r="851" spans="1:5" ht="15.75">
      <c r="A851" s="62">
        <v>75.900000000000006</v>
      </c>
      <c r="B851" s="60">
        <v>75.900000000000006</v>
      </c>
      <c r="C851" s="48">
        <f t="shared" si="14"/>
        <v>0</v>
      </c>
      <c r="D851" s="59" t="s">
        <v>901</v>
      </c>
      <c r="E851" s="10">
        <v>75.599999999999994</v>
      </c>
    </row>
    <row r="852" spans="1:5" ht="15.75">
      <c r="A852" s="62">
        <v>70.7</v>
      </c>
      <c r="B852" s="60">
        <v>70.599999999999994</v>
      </c>
      <c r="C852" s="48">
        <f t="shared" si="14"/>
        <v>0.14164305949009304</v>
      </c>
      <c r="D852" s="59" t="s">
        <v>902</v>
      </c>
      <c r="E852" s="10">
        <v>70.599999999999994</v>
      </c>
    </row>
    <row r="853" spans="1:5" ht="15.75">
      <c r="A853" s="62">
        <v>69.459999999999994</v>
      </c>
      <c r="B853" s="60">
        <v>69.3</v>
      </c>
      <c r="C853" s="48">
        <f t="shared" si="14"/>
        <v>0.23088023088023135</v>
      </c>
      <c r="D853" s="59" t="s">
        <v>903</v>
      </c>
      <c r="E853" s="10">
        <v>69.3</v>
      </c>
    </row>
    <row r="854" spans="1:5" ht="15.75">
      <c r="A854" s="62">
        <v>67.78</v>
      </c>
      <c r="B854" s="60">
        <v>67.7</v>
      </c>
      <c r="C854" s="48">
        <f t="shared" si="14"/>
        <v>0.11816838995568446</v>
      </c>
      <c r="D854" s="59" t="s">
        <v>904</v>
      </c>
      <c r="E854" s="10">
        <v>67.7</v>
      </c>
    </row>
    <row r="855" spans="1:5" ht="15.75">
      <c r="A855" s="62">
        <v>69.959999999999994</v>
      </c>
      <c r="B855" s="60">
        <v>70.2</v>
      </c>
      <c r="C855" s="48">
        <f t="shared" si="14"/>
        <v>-0.34188034188035488</v>
      </c>
      <c r="D855" s="59" t="s">
        <v>905</v>
      </c>
      <c r="E855" s="10">
        <v>70.2</v>
      </c>
    </row>
    <row r="856" spans="1:5" ht="15.75">
      <c r="A856" s="62">
        <v>67.58</v>
      </c>
      <c r="B856" s="60">
        <v>67.5</v>
      </c>
      <c r="C856" s="48">
        <f t="shared" si="14"/>
        <v>0.11851851851851336</v>
      </c>
      <c r="D856" s="59" t="s">
        <v>906</v>
      </c>
      <c r="E856" s="10">
        <v>67.599999999999994</v>
      </c>
    </row>
    <row r="857" spans="1:5" ht="15.75">
      <c r="A857" s="62">
        <v>70.45</v>
      </c>
      <c r="B857" s="60"/>
      <c r="C857" s="48"/>
      <c r="D857" s="59"/>
      <c r="E857" s="10">
        <v>70.5</v>
      </c>
    </row>
    <row r="858" spans="1:5" ht="15.75">
      <c r="A858" s="62">
        <v>72.53</v>
      </c>
      <c r="B858" s="60"/>
      <c r="E858" s="10">
        <v>72.400000000000006</v>
      </c>
    </row>
    <row r="859" spans="1:5" ht="15.75">
      <c r="A859" s="62">
        <v>74.95</v>
      </c>
      <c r="B859" s="60"/>
      <c r="E859" s="10">
        <v>74.7</v>
      </c>
    </row>
    <row r="860" spans="1:5" ht="15.75">
      <c r="A860" s="62">
        <v>71.88</v>
      </c>
      <c r="B860" s="36"/>
      <c r="E860" s="10">
        <v>72.3</v>
      </c>
    </row>
    <row r="861" spans="1:5" ht="15.75">
      <c r="A861" s="62">
        <v>70.78</v>
      </c>
      <c r="B861" s="36"/>
      <c r="E861" s="10">
        <v>70.8</v>
      </c>
    </row>
    <row r="862" spans="1:5" ht="15.75">
      <c r="A862" s="62">
        <v>68.900000000000006</v>
      </c>
      <c r="B862" s="36"/>
      <c r="E862" s="10">
        <v>69</v>
      </c>
    </row>
    <row r="863" spans="1:5" ht="15.75">
      <c r="A863" s="62">
        <v>69.12</v>
      </c>
      <c r="B863" s="36"/>
      <c r="E863" s="10">
        <v>69.099999999999994</v>
      </c>
    </row>
    <row r="864" spans="1:5" ht="15.75">
      <c r="A864" s="62">
        <v>67.52</v>
      </c>
      <c r="B864" s="36"/>
      <c r="E864" s="10">
        <v>67.400000000000006</v>
      </c>
    </row>
    <row r="865" spans="1:5" ht="15.75">
      <c r="A865" s="5">
        <v>67.86</v>
      </c>
      <c r="B865" s="36"/>
      <c r="E865" s="10">
        <v>67.8</v>
      </c>
    </row>
    <row r="866" spans="1:5" ht="15.75">
      <c r="A866" s="5">
        <v>69.290000000000006</v>
      </c>
      <c r="B866" s="36"/>
      <c r="E866" s="10">
        <v>69.2</v>
      </c>
    </row>
    <row r="867" spans="1:5" ht="15.75">
      <c r="A867" s="5"/>
      <c r="B867" s="36"/>
      <c r="E867" s="10">
        <v>68.900000000000006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TABLE 2</vt:lpstr>
      <vt:lpstr>TABLE 3</vt:lpstr>
      <vt:lpstr>TABLE 4 TAPPING</vt:lpstr>
      <vt:lpstr>TABLE 5</vt:lpstr>
      <vt:lpstr>TABLE 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Patrick</cp:lastModifiedBy>
  <dcterms:created xsi:type="dcterms:W3CDTF">2017-04-09T07:23:21Z</dcterms:created>
  <dcterms:modified xsi:type="dcterms:W3CDTF">2020-10-02T11:27:25Z</dcterms:modified>
</cp:coreProperties>
</file>